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comments6.xml" ContentType="application/vnd.openxmlformats-officedocument.spreadsheetml.comment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connections.xml" ContentType="application/vnd.openxmlformats-officedocument.spreadsheetml.connection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-120" yWindow="-120" windowWidth="20730" windowHeight="11160" firstSheet="4" activeTab="11"/>
  </bookViews>
  <sheets>
    <sheet name="ANALISIS SAN ANTONIO" sheetId="24" r:id="rId1"/>
    <sheet name="ANALISIS CARRIZAL (2)" sheetId="18" r:id="rId2"/>
    <sheet name="ANALISIS exquisiteses (2)" sheetId="17" r:id="rId3"/>
    <sheet name="ANALISIS FRANCYS" sheetId="11" r:id="rId4"/>
    <sheet name="ANALISIS modelo" sheetId="3" r:id="rId5"/>
    <sheet name="ANALISIS EXPRESS" sheetId="8" r:id="rId6"/>
    <sheet name="ANALISIS CARRIZAL" sheetId="9" r:id="rId7"/>
    <sheet name="MODELO " sheetId="13" r:id="rId8"/>
    <sheet name="EXQUISITECES" sheetId="14" r:id="rId9"/>
    <sheet name="Hoja2" sheetId="16" r:id="rId10"/>
    <sheet name="Hoja1" sheetId="19" r:id="rId11"/>
    <sheet name="SUPER" sheetId="20" r:id="rId12"/>
    <sheet name="Hoja3" sheetId="22" r:id="rId13"/>
    <sheet name="Hoja4" sheetId="23" r:id="rId14"/>
  </sheets>
  <externalReferences>
    <externalReference r:id="rId15"/>
  </externalReferences>
  <definedNames>
    <definedName name="_xlnm._FilterDatabase" localSheetId="6" hidden="1">'ANALISIS CARRIZAL'!$A$2:$V$160</definedName>
    <definedName name="_xlnm._FilterDatabase" localSheetId="1" hidden="1">'ANALISIS CARRIZAL (2)'!$A$2:$V$144</definedName>
    <definedName name="_xlnm._FilterDatabase" localSheetId="5" hidden="1">'ANALISIS EXPRESS'!$A$2:$V$172</definedName>
    <definedName name="_xlnm._FilterDatabase" localSheetId="2" hidden="1">'ANALISIS exquisiteses (2)'!$A$2:$AN$172</definedName>
    <definedName name="_xlnm._FilterDatabase" localSheetId="3" hidden="1">'ANALISIS FRANCYS'!$A$2:$U$195</definedName>
    <definedName name="_xlnm._FilterDatabase" localSheetId="4" hidden="1">'ANALISIS modelo'!$A$2:$AO$169</definedName>
    <definedName name="_xlnm._FilterDatabase" localSheetId="0" hidden="1">'ANALISIS SAN ANTONIO'!$A$2:$V$166</definedName>
    <definedName name="_xlnm.Print_Area" localSheetId="6">'ANALISIS CARRIZAL'!$A$2:$U$108</definedName>
    <definedName name="_xlnm.Print_Area" localSheetId="1">'ANALISIS CARRIZAL (2)'!$A$2:$U$96</definedName>
    <definedName name="_xlnm.Print_Area" localSheetId="5">'ANALISIS EXPRESS'!$A$2:$U$116</definedName>
    <definedName name="_xlnm.Print_Area" localSheetId="2">'ANALISIS exquisiteses (2)'!$A$2:$U$118</definedName>
    <definedName name="_xlnm.Print_Area" localSheetId="3">'ANALISIS FRANCYS'!$A$2:$B$152</definedName>
    <definedName name="_xlnm.Print_Area" localSheetId="4">'ANALISIS modelo'!$A$2:$U$114</definedName>
    <definedName name="_xlnm.Print_Area" localSheetId="0">'ANALISIS SAN ANTONIO'!$A$2:$U$120</definedName>
    <definedName name="_xlnm.Print_Titles" localSheetId="6">'ANALISIS CARRIZAL'!$2:$2</definedName>
    <definedName name="_xlnm.Print_Titles" localSheetId="1">'ANALISIS CARRIZAL (2)'!$2:$2</definedName>
    <definedName name="_xlnm.Print_Titles" localSheetId="5">'ANALISIS EXPRESS'!$2:$2</definedName>
    <definedName name="_xlnm.Print_Titles" localSheetId="2">'ANALISIS exquisiteses (2)'!$2:$2</definedName>
    <definedName name="_xlnm.Print_Titles" localSheetId="3">'ANALISIS FRANCYS'!$2:$2</definedName>
    <definedName name="_xlnm.Print_Titles" localSheetId="4">'ANALISIS modelo'!$2:$2</definedName>
    <definedName name="_xlnm.Print_Titles" localSheetId="0">'ANALISIS SAN ANTONIO'!$2:$2</definedName>
  </definedNames>
  <calcPr calcId="125725"/>
</workbook>
</file>

<file path=xl/calcChain.xml><?xml version="1.0" encoding="utf-8"?>
<calcChain xmlns="http://schemas.openxmlformats.org/spreadsheetml/2006/main">
  <c r="T157" i="24"/>
  <c r="U157" s="1"/>
  <c r="T156"/>
  <c r="U156" s="1"/>
  <c r="T155"/>
  <c r="U155" s="1"/>
  <c r="T154"/>
  <c r="U154" s="1"/>
  <c r="T153"/>
  <c r="U153" s="1"/>
  <c r="T152"/>
  <c r="U152" s="1"/>
  <c r="T151"/>
  <c r="U151" s="1"/>
  <c r="T150"/>
  <c r="U150" s="1"/>
  <c r="T149"/>
  <c r="U149" s="1"/>
  <c r="T148"/>
  <c r="U148" s="1"/>
  <c r="T147"/>
  <c r="U147" s="1"/>
  <c r="T146"/>
  <c r="U146" s="1"/>
  <c r="T140"/>
  <c r="T139"/>
  <c r="U139" s="1"/>
  <c r="T138"/>
  <c r="U138" s="1"/>
  <c r="T137"/>
  <c r="T136"/>
  <c r="U136" s="1"/>
  <c r="T135"/>
  <c r="T134"/>
  <c r="U134" s="1"/>
  <c r="T133"/>
  <c r="U133" s="1"/>
  <c r="T132"/>
  <c r="T131"/>
  <c r="V130"/>
  <c r="T130"/>
  <c r="U130" s="1"/>
  <c r="P130"/>
  <c r="R130" s="1"/>
  <c r="I130"/>
  <c r="J130" s="1"/>
  <c r="M130" s="1"/>
  <c r="V129"/>
  <c r="T129"/>
  <c r="U129" s="1"/>
  <c r="P129"/>
  <c r="R129" s="1"/>
  <c r="I129"/>
  <c r="J129" s="1"/>
  <c r="M129" s="1"/>
  <c r="N129" s="1"/>
  <c r="S129" s="1"/>
  <c r="V128"/>
  <c r="T128"/>
  <c r="U128" s="1"/>
  <c r="P128"/>
  <c r="R128" s="1"/>
  <c r="I128"/>
  <c r="J128" s="1"/>
  <c r="M128" s="1"/>
  <c r="V127"/>
  <c r="T127"/>
  <c r="U127" s="1"/>
  <c r="R127"/>
  <c r="P127"/>
  <c r="I127"/>
  <c r="J127" s="1"/>
  <c r="M127" s="1"/>
  <c r="V126"/>
  <c r="U126"/>
  <c r="T126"/>
  <c r="P126"/>
  <c r="R126" s="1"/>
  <c r="I126"/>
  <c r="J126" s="1"/>
  <c r="M126" s="1"/>
  <c r="V125"/>
  <c r="T125"/>
  <c r="U125" s="1"/>
  <c r="P125"/>
  <c r="R125" s="1"/>
  <c r="I125"/>
  <c r="J125" s="1"/>
  <c r="M125" s="1"/>
  <c r="N125" s="1"/>
  <c r="S125" s="1"/>
  <c r="V124"/>
  <c r="T124"/>
  <c r="U124" s="1"/>
  <c r="P124"/>
  <c r="R124" s="1"/>
  <c r="I124"/>
  <c r="J124" s="1"/>
  <c r="M124" s="1"/>
  <c r="V123"/>
  <c r="T123"/>
  <c r="U123" s="1"/>
  <c r="P123"/>
  <c r="R123" s="1"/>
  <c r="I123"/>
  <c r="J123" s="1"/>
  <c r="M123" s="1"/>
  <c r="V122"/>
  <c r="T122"/>
  <c r="U122" s="1"/>
  <c r="P122"/>
  <c r="R122" s="1"/>
  <c r="I122"/>
  <c r="J122" s="1"/>
  <c r="M122" s="1"/>
  <c r="V121"/>
  <c r="T121"/>
  <c r="U121" s="1"/>
  <c r="P121"/>
  <c r="R121" s="1"/>
  <c r="I121"/>
  <c r="J121" s="1"/>
  <c r="M121" s="1"/>
  <c r="N121" s="1"/>
  <c r="S121" s="1"/>
  <c r="V120"/>
  <c r="T120"/>
  <c r="P120"/>
  <c r="R120" s="1"/>
  <c r="I120"/>
  <c r="J120" s="1"/>
  <c r="M120" s="1"/>
  <c r="V119"/>
  <c r="T119"/>
  <c r="U119" s="1"/>
  <c r="P119"/>
  <c r="R119" s="1"/>
  <c r="I119"/>
  <c r="J119" s="1"/>
  <c r="M119" s="1"/>
  <c r="V118"/>
  <c r="T118"/>
  <c r="U118" s="1"/>
  <c r="P118"/>
  <c r="R118" s="1"/>
  <c r="I118"/>
  <c r="J118" s="1"/>
  <c r="M118" s="1"/>
  <c r="N118" s="1"/>
  <c r="S118" s="1"/>
  <c r="V117"/>
  <c r="T117"/>
  <c r="U117" s="1"/>
  <c r="P117"/>
  <c r="R117" s="1"/>
  <c r="I117"/>
  <c r="J117" s="1"/>
  <c r="M117" s="1"/>
  <c r="V116"/>
  <c r="T116"/>
  <c r="U116" s="1"/>
  <c r="P116"/>
  <c r="R116" s="1"/>
  <c r="I116"/>
  <c r="J116" s="1"/>
  <c r="M116" s="1"/>
  <c r="V115"/>
  <c r="T115"/>
  <c r="U115" s="1"/>
  <c r="P115"/>
  <c r="R115" s="1"/>
  <c r="I115"/>
  <c r="J115" s="1"/>
  <c r="M115" s="1"/>
  <c r="V114"/>
  <c r="T114"/>
  <c r="U114" s="1"/>
  <c r="P114"/>
  <c r="R114" s="1"/>
  <c r="I114"/>
  <c r="J114" s="1"/>
  <c r="M114" s="1"/>
  <c r="N114" s="1"/>
  <c r="S114" s="1"/>
  <c r="V113"/>
  <c r="T113"/>
  <c r="U113" s="1"/>
  <c r="P113"/>
  <c r="R113" s="1"/>
  <c r="I113"/>
  <c r="J113" s="1"/>
  <c r="M113" s="1"/>
  <c r="V112"/>
  <c r="T112"/>
  <c r="U112" s="1"/>
  <c r="P112"/>
  <c r="R112" s="1"/>
  <c r="I112"/>
  <c r="J112" s="1"/>
  <c r="M112" s="1"/>
  <c r="V111"/>
  <c r="T111"/>
  <c r="U111" s="1"/>
  <c r="P111"/>
  <c r="R111" s="1"/>
  <c r="I111"/>
  <c r="J111" s="1"/>
  <c r="M111" s="1"/>
  <c r="V110"/>
  <c r="T110"/>
  <c r="U110" s="1"/>
  <c r="P110"/>
  <c r="R110" s="1"/>
  <c r="I110"/>
  <c r="J110" s="1"/>
  <c r="M110" s="1"/>
  <c r="N110" s="1"/>
  <c r="S110" s="1"/>
  <c r="V109"/>
  <c r="T109"/>
  <c r="U109" s="1"/>
  <c r="P109"/>
  <c r="R109" s="1"/>
  <c r="J109"/>
  <c r="M109" s="1"/>
  <c r="I109"/>
  <c r="V108"/>
  <c r="T108"/>
  <c r="U108" s="1"/>
  <c r="P108"/>
  <c r="R108" s="1"/>
  <c r="I108"/>
  <c r="J108" s="1"/>
  <c r="M108" s="1"/>
  <c r="V107"/>
  <c r="T107"/>
  <c r="U107" s="1"/>
  <c r="P107"/>
  <c r="R107" s="1"/>
  <c r="I107"/>
  <c r="J107" s="1"/>
  <c r="M107" s="1"/>
  <c r="V106"/>
  <c r="T106"/>
  <c r="U106" s="1"/>
  <c r="P106"/>
  <c r="R106" s="1"/>
  <c r="I106"/>
  <c r="J106" s="1"/>
  <c r="M106" s="1"/>
  <c r="N106" s="1"/>
  <c r="S106" s="1"/>
  <c r="V105"/>
  <c r="T105"/>
  <c r="U105" s="1"/>
  <c r="P105"/>
  <c r="R105" s="1"/>
  <c r="I105"/>
  <c r="J105" s="1"/>
  <c r="M105" s="1"/>
  <c r="V104"/>
  <c r="T104"/>
  <c r="U104" s="1"/>
  <c r="P104"/>
  <c r="R104" s="1"/>
  <c r="I104"/>
  <c r="J104" s="1"/>
  <c r="M104" s="1"/>
  <c r="V103"/>
  <c r="T103"/>
  <c r="U103" s="1"/>
  <c r="P103"/>
  <c r="R103" s="1"/>
  <c r="I103"/>
  <c r="J103" s="1"/>
  <c r="M103" s="1"/>
  <c r="V102"/>
  <c r="P102"/>
  <c r="R102" s="1"/>
  <c r="I102"/>
  <c r="J102" s="1"/>
  <c r="M102" s="1"/>
  <c r="V101"/>
  <c r="T101"/>
  <c r="U101" s="1"/>
  <c r="P101"/>
  <c r="R101" s="1"/>
  <c r="I101"/>
  <c r="J101" s="1"/>
  <c r="M101" s="1"/>
  <c r="V100"/>
  <c r="T100"/>
  <c r="U100" s="1"/>
  <c r="P100"/>
  <c r="R100" s="1"/>
  <c r="I100"/>
  <c r="J100" s="1"/>
  <c r="M100" s="1"/>
  <c r="N100" s="1"/>
  <c r="S100" s="1"/>
  <c r="V99"/>
  <c r="T99"/>
  <c r="U99" s="1"/>
  <c r="P99"/>
  <c r="R99" s="1"/>
  <c r="I99"/>
  <c r="J99" s="1"/>
  <c r="M99" s="1"/>
  <c r="V98"/>
  <c r="T98"/>
  <c r="U98" s="1"/>
  <c r="P98"/>
  <c r="R98" s="1"/>
  <c r="I98"/>
  <c r="J98" s="1"/>
  <c r="M98" s="1"/>
  <c r="V97"/>
  <c r="T97"/>
  <c r="U97" s="1"/>
  <c r="P97"/>
  <c r="R97" s="1"/>
  <c r="I97"/>
  <c r="J97" s="1"/>
  <c r="M97" s="1"/>
  <c r="V96"/>
  <c r="T96"/>
  <c r="U96" s="1"/>
  <c r="P96"/>
  <c r="R96" s="1"/>
  <c r="I96"/>
  <c r="J96" s="1"/>
  <c r="M96" s="1"/>
  <c r="N96" s="1"/>
  <c r="S96" s="1"/>
  <c r="V95"/>
  <c r="T95"/>
  <c r="U95" s="1"/>
  <c r="P95"/>
  <c r="R95" s="1"/>
  <c r="I95"/>
  <c r="J95" s="1"/>
  <c r="M95" s="1"/>
  <c r="V94"/>
  <c r="T94"/>
  <c r="U94" s="1"/>
  <c r="P94"/>
  <c r="R94" s="1"/>
  <c r="I94"/>
  <c r="J94" s="1"/>
  <c r="M94" s="1"/>
  <c r="V93"/>
  <c r="T93"/>
  <c r="U93" s="1"/>
  <c r="P93"/>
  <c r="R93" s="1"/>
  <c r="I93"/>
  <c r="J93" s="1"/>
  <c r="M93" s="1"/>
  <c r="V92"/>
  <c r="T92"/>
  <c r="P92"/>
  <c r="R92" s="1"/>
  <c r="I92"/>
  <c r="J92" s="1"/>
  <c r="M92" s="1"/>
  <c r="V91"/>
  <c r="T91"/>
  <c r="U91" s="1"/>
  <c r="P91"/>
  <c r="R91" s="1"/>
  <c r="I91"/>
  <c r="J91" s="1"/>
  <c r="M91" s="1"/>
  <c r="V90"/>
  <c r="T90"/>
  <c r="U90" s="1"/>
  <c r="P90"/>
  <c r="R90" s="1"/>
  <c r="I90"/>
  <c r="J90" s="1"/>
  <c r="M90" s="1"/>
  <c r="V89"/>
  <c r="T89"/>
  <c r="U89" s="1"/>
  <c r="P89"/>
  <c r="R89" s="1"/>
  <c r="I89"/>
  <c r="J89" s="1"/>
  <c r="M89" s="1"/>
  <c r="N89" s="1"/>
  <c r="S89" s="1"/>
  <c r="V88"/>
  <c r="T88"/>
  <c r="U88" s="1"/>
  <c r="P88"/>
  <c r="R88" s="1"/>
  <c r="I88"/>
  <c r="J88" s="1"/>
  <c r="M88" s="1"/>
  <c r="V87"/>
  <c r="T87"/>
  <c r="U87" s="1"/>
  <c r="P87"/>
  <c r="R87" s="1"/>
  <c r="I87"/>
  <c r="J87" s="1"/>
  <c r="M87" s="1"/>
  <c r="V86"/>
  <c r="T86"/>
  <c r="U86" s="1"/>
  <c r="P86"/>
  <c r="R86" s="1"/>
  <c r="I86"/>
  <c r="J86" s="1"/>
  <c r="M86" s="1"/>
  <c r="V85"/>
  <c r="T85"/>
  <c r="U85" s="1"/>
  <c r="P85"/>
  <c r="R85" s="1"/>
  <c r="I85"/>
  <c r="J85" s="1"/>
  <c r="M85" s="1"/>
  <c r="N85" s="1"/>
  <c r="S85" s="1"/>
  <c r="V84"/>
  <c r="T84"/>
  <c r="U84" s="1"/>
  <c r="P84"/>
  <c r="R84" s="1"/>
  <c r="I84"/>
  <c r="J84" s="1"/>
  <c r="M84" s="1"/>
  <c r="V83"/>
  <c r="T83"/>
  <c r="U83" s="1"/>
  <c r="P83"/>
  <c r="R83" s="1"/>
  <c r="I83"/>
  <c r="J83" s="1"/>
  <c r="M83" s="1"/>
  <c r="V82"/>
  <c r="T82"/>
  <c r="U82" s="1"/>
  <c r="P82"/>
  <c r="R82" s="1"/>
  <c r="I82"/>
  <c r="J82" s="1"/>
  <c r="M82" s="1"/>
  <c r="V81"/>
  <c r="T81"/>
  <c r="U81" s="1"/>
  <c r="P81"/>
  <c r="R81" s="1"/>
  <c r="I81"/>
  <c r="J81" s="1"/>
  <c r="M81" s="1"/>
  <c r="N81" s="1"/>
  <c r="S81" s="1"/>
  <c r="V80"/>
  <c r="T80"/>
  <c r="U80" s="1"/>
  <c r="P80"/>
  <c r="R80" s="1"/>
  <c r="J80"/>
  <c r="M80" s="1"/>
  <c r="I80"/>
  <c r="V79"/>
  <c r="T79"/>
  <c r="U79" s="1"/>
  <c r="R79"/>
  <c r="P79"/>
  <c r="I79"/>
  <c r="J79" s="1"/>
  <c r="M79" s="1"/>
  <c r="V78"/>
  <c r="T78"/>
  <c r="U78" s="1"/>
  <c r="P78"/>
  <c r="R78" s="1"/>
  <c r="I78"/>
  <c r="J78" s="1"/>
  <c r="M78" s="1"/>
  <c r="V77"/>
  <c r="T77"/>
  <c r="U77" s="1"/>
  <c r="P77"/>
  <c r="R77" s="1"/>
  <c r="I77"/>
  <c r="J77" s="1"/>
  <c r="M77" s="1"/>
  <c r="N77" s="1"/>
  <c r="S77" s="1"/>
  <c r="V76"/>
  <c r="T76"/>
  <c r="U76" s="1"/>
  <c r="P76"/>
  <c r="R76" s="1"/>
  <c r="I76"/>
  <c r="J76" s="1"/>
  <c r="M76" s="1"/>
  <c r="V75"/>
  <c r="T75"/>
  <c r="U75" s="1"/>
  <c r="P75"/>
  <c r="R75" s="1"/>
  <c r="J75"/>
  <c r="M75" s="1"/>
  <c r="I75"/>
  <c r="V74"/>
  <c r="T74"/>
  <c r="U74" s="1"/>
  <c r="P74"/>
  <c r="R74" s="1"/>
  <c r="I74"/>
  <c r="J74" s="1"/>
  <c r="M74" s="1"/>
  <c r="T73"/>
  <c r="U73" s="1"/>
  <c r="P73"/>
  <c r="R73" s="1"/>
  <c r="I73"/>
  <c r="J73" s="1"/>
  <c r="M73" s="1"/>
  <c r="V72"/>
  <c r="T72"/>
  <c r="U72" s="1"/>
  <c r="P72"/>
  <c r="R72" s="1"/>
  <c r="J72"/>
  <c r="M72" s="1"/>
  <c r="I72"/>
  <c r="V71"/>
  <c r="T71"/>
  <c r="U71" s="1"/>
  <c r="P71"/>
  <c r="R71" s="1"/>
  <c r="I71"/>
  <c r="J71" s="1"/>
  <c r="M71" s="1"/>
  <c r="V70"/>
  <c r="T70"/>
  <c r="U70" s="1"/>
  <c r="P70"/>
  <c r="R70" s="1"/>
  <c r="I70"/>
  <c r="J70" s="1"/>
  <c r="M70" s="1"/>
  <c r="N70" s="1"/>
  <c r="S70" s="1"/>
  <c r="V69"/>
  <c r="T69"/>
  <c r="U69" s="1"/>
  <c r="P69"/>
  <c r="R69" s="1"/>
  <c r="I69"/>
  <c r="J69" s="1"/>
  <c r="M69" s="1"/>
  <c r="V68"/>
  <c r="T68"/>
  <c r="P68"/>
  <c r="R68" s="1"/>
  <c r="I68"/>
  <c r="J68" s="1"/>
  <c r="M68" s="1"/>
  <c r="V67"/>
  <c r="T67"/>
  <c r="U67" s="1"/>
  <c r="P67"/>
  <c r="R67" s="1"/>
  <c r="I67"/>
  <c r="J67" s="1"/>
  <c r="M67" s="1"/>
  <c r="N67" s="1"/>
  <c r="S67" s="1"/>
  <c r="V66"/>
  <c r="T66"/>
  <c r="U66" s="1"/>
  <c r="P66"/>
  <c r="R66" s="1"/>
  <c r="I66"/>
  <c r="J66" s="1"/>
  <c r="M66" s="1"/>
  <c r="V65"/>
  <c r="T65"/>
  <c r="U65" s="1"/>
  <c r="P65"/>
  <c r="R65" s="1"/>
  <c r="I65"/>
  <c r="J65" s="1"/>
  <c r="M65" s="1"/>
  <c r="V64"/>
  <c r="T64"/>
  <c r="U64" s="1"/>
  <c r="P64"/>
  <c r="R64" s="1"/>
  <c r="I64"/>
  <c r="J64" s="1"/>
  <c r="M64" s="1"/>
  <c r="V63"/>
  <c r="T63"/>
  <c r="U63" s="1"/>
  <c r="P63"/>
  <c r="R63" s="1"/>
  <c r="I63"/>
  <c r="J63" s="1"/>
  <c r="M63" s="1"/>
  <c r="N63" s="1"/>
  <c r="S63" s="1"/>
  <c r="V62"/>
  <c r="T62"/>
  <c r="U62" s="1"/>
  <c r="P62"/>
  <c r="R62" s="1"/>
  <c r="I62"/>
  <c r="J62" s="1"/>
  <c r="M62" s="1"/>
  <c r="V61"/>
  <c r="T61"/>
  <c r="U61" s="1"/>
  <c r="P61"/>
  <c r="R61" s="1"/>
  <c r="I61"/>
  <c r="J61" s="1"/>
  <c r="M61" s="1"/>
  <c r="V60"/>
  <c r="T60"/>
  <c r="U60" s="1"/>
  <c r="P60"/>
  <c r="R60" s="1"/>
  <c r="I60"/>
  <c r="J60" s="1"/>
  <c r="M60" s="1"/>
  <c r="V59"/>
  <c r="T59"/>
  <c r="U59" s="1"/>
  <c r="P59"/>
  <c r="R59" s="1"/>
  <c r="I59"/>
  <c r="J59" s="1"/>
  <c r="M59" s="1"/>
  <c r="N59" s="1"/>
  <c r="S59" s="1"/>
  <c r="V58"/>
  <c r="T58"/>
  <c r="U58" s="1"/>
  <c r="P58"/>
  <c r="R58" s="1"/>
  <c r="I58"/>
  <c r="J58" s="1"/>
  <c r="M58" s="1"/>
  <c r="V57"/>
  <c r="T57"/>
  <c r="U57" s="1"/>
  <c r="P57"/>
  <c r="R57" s="1"/>
  <c r="I57"/>
  <c r="J57" s="1"/>
  <c r="M57" s="1"/>
  <c r="V56"/>
  <c r="T56"/>
  <c r="U56" s="1"/>
  <c r="P56"/>
  <c r="R56" s="1"/>
  <c r="I56"/>
  <c r="J56" s="1"/>
  <c r="M56" s="1"/>
  <c r="V55"/>
  <c r="T55"/>
  <c r="U55" s="1"/>
  <c r="P55"/>
  <c r="R55" s="1"/>
  <c r="I55"/>
  <c r="J55" s="1"/>
  <c r="M55" s="1"/>
  <c r="N55" s="1"/>
  <c r="S55" s="1"/>
  <c r="V54"/>
  <c r="T54"/>
  <c r="U54" s="1"/>
  <c r="P54"/>
  <c r="R54" s="1"/>
  <c r="I54"/>
  <c r="J54" s="1"/>
  <c r="M54" s="1"/>
  <c r="V53"/>
  <c r="T53"/>
  <c r="U53" s="1"/>
  <c r="P53"/>
  <c r="R53" s="1"/>
  <c r="I53"/>
  <c r="J53" s="1"/>
  <c r="M53" s="1"/>
  <c r="V52"/>
  <c r="T52"/>
  <c r="U52" s="1"/>
  <c r="P52"/>
  <c r="R52" s="1"/>
  <c r="I52"/>
  <c r="J52" s="1"/>
  <c r="M52" s="1"/>
  <c r="V51"/>
  <c r="T51"/>
  <c r="U51" s="1"/>
  <c r="P51"/>
  <c r="R51" s="1"/>
  <c r="I51"/>
  <c r="J51" s="1"/>
  <c r="M51" s="1"/>
  <c r="N51" s="1"/>
  <c r="S51" s="1"/>
  <c r="V50"/>
  <c r="T50"/>
  <c r="U50" s="1"/>
  <c r="P50"/>
  <c r="R50" s="1"/>
  <c r="I50"/>
  <c r="J50" s="1"/>
  <c r="M50" s="1"/>
  <c r="V49"/>
  <c r="T49"/>
  <c r="U49" s="1"/>
  <c r="P49"/>
  <c r="R49" s="1"/>
  <c r="I49"/>
  <c r="J49" s="1"/>
  <c r="M49" s="1"/>
  <c r="V48"/>
  <c r="T48"/>
  <c r="U48" s="1"/>
  <c r="P48"/>
  <c r="R48" s="1"/>
  <c r="I48"/>
  <c r="J48" s="1"/>
  <c r="M48" s="1"/>
  <c r="N48" s="1"/>
  <c r="S48" s="1"/>
  <c r="V47"/>
  <c r="T47"/>
  <c r="U47" s="1"/>
  <c r="P47"/>
  <c r="R47" s="1"/>
  <c r="I47"/>
  <c r="J47" s="1"/>
  <c r="M47" s="1"/>
  <c r="O47" s="1"/>
  <c r="V46"/>
  <c r="T46"/>
  <c r="U46" s="1"/>
  <c r="P46"/>
  <c r="R46" s="1"/>
  <c r="I46"/>
  <c r="J46" s="1"/>
  <c r="M46" s="1"/>
  <c r="O46" s="1"/>
  <c r="V45"/>
  <c r="T45"/>
  <c r="U45" s="1"/>
  <c r="P45"/>
  <c r="R45" s="1"/>
  <c r="I45"/>
  <c r="J45" s="1"/>
  <c r="M45" s="1"/>
  <c r="V44"/>
  <c r="T44"/>
  <c r="U44" s="1"/>
  <c r="P44"/>
  <c r="R44" s="1"/>
  <c r="I44"/>
  <c r="J44" s="1"/>
  <c r="M44" s="1"/>
  <c r="V43"/>
  <c r="T43"/>
  <c r="U43" s="1"/>
  <c r="P43"/>
  <c r="R43" s="1"/>
  <c r="I43"/>
  <c r="J43" s="1"/>
  <c r="M43" s="1"/>
  <c r="N43" s="1"/>
  <c r="S43" s="1"/>
  <c r="V42"/>
  <c r="T42"/>
  <c r="U42" s="1"/>
  <c r="P42"/>
  <c r="R42" s="1"/>
  <c r="I42"/>
  <c r="J42" s="1"/>
  <c r="M42" s="1"/>
  <c r="O42" s="1"/>
  <c r="V41"/>
  <c r="T41"/>
  <c r="U41" s="1"/>
  <c r="P41"/>
  <c r="R41" s="1"/>
  <c r="I41"/>
  <c r="J41" s="1"/>
  <c r="M41" s="1"/>
  <c r="V40"/>
  <c r="T40"/>
  <c r="U40" s="1"/>
  <c r="P40"/>
  <c r="R40" s="1"/>
  <c r="I40"/>
  <c r="J40" s="1"/>
  <c r="M40" s="1"/>
  <c r="N40" s="1"/>
  <c r="S40" s="1"/>
  <c r="V39"/>
  <c r="T39"/>
  <c r="U39" s="1"/>
  <c r="P39"/>
  <c r="R39" s="1"/>
  <c r="I39"/>
  <c r="J39" s="1"/>
  <c r="M39" s="1"/>
  <c r="O39" s="1"/>
  <c r="V38"/>
  <c r="T38"/>
  <c r="U38" s="1"/>
  <c r="P38"/>
  <c r="R38" s="1"/>
  <c r="I38"/>
  <c r="J38" s="1"/>
  <c r="M38" s="1"/>
  <c r="V37"/>
  <c r="T37"/>
  <c r="U37" s="1"/>
  <c r="P37"/>
  <c r="R37" s="1"/>
  <c r="I37"/>
  <c r="J37" s="1"/>
  <c r="M37" s="1"/>
  <c r="V36"/>
  <c r="T36"/>
  <c r="U36" s="1"/>
  <c r="P36"/>
  <c r="R36" s="1"/>
  <c r="I36"/>
  <c r="J36" s="1"/>
  <c r="M36" s="1"/>
  <c r="V35"/>
  <c r="T35"/>
  <c r="U35" s="1"/>
  <c r="P35"/>
  <c r="R35" s="1"/>
  <c r="O35"/>
  <c r="I35"/>
  <c r="J35" s="1"/>
  <c r="M35" s="1"/>
  <c r="N35" s="1"/>
  <c r="S35" s="1"/>
  <c r="V34"/>
  <c r="T34"/>
  <c r="U34" s="1"/>
  <c r="P34"/>
  <c r="R34" s="1"/>
  <c r="I34"/>
  <c r="J34" s="1"/>
  <c r="M34" s="1"/>
  <c r="V33"/>
  <c r="T33"/>
  <c r="U33" s="1"/>
  <c r="P33"/>
  <c r="R33" s="1"/>
  <c r="I33"/>
  <c r="J33" s="1"/>
  <c r="M33" s="1"/>
  <c r="T32"/>
  <c r="U32" s="1"/>
  <c r="P32"/>
  <c r="R32" s="1"/>
  <c r="I32"/>
  <c r="J32" s="1"/>
  <c r="M32" s="1"/>
  <c r="O32" s="1"/>
  <c r="V31"/>
  <c r="T31"/>
  <c r="U31" s="1"/>
  <c r="P31"/>
  <c r="R31" s="1"/>
  <c r="I31"/>
  <c r="J31" s="1"/>
  <c r="M31" s="1"/>
  <c r="O31" s="1"/>
  <c r="V30"/>
  <c r="T30"/>
  <c r="U30" s="1"/>
  <c r="P30"/>
  <c r="R30" s="1"/>
  <c r="I30"/>
  <c r="J30" s="1"/>
  <c r="M30" s="1"/>
  <c r="V29"/>
  <c r="T29"/>
  <c r="U29" s="1"/>
  <c r="P29"/>
  <c r="R29" s="1"/>
  <c r="I29"/>
  <c r="J29" s="1"/>
  <c r="M29" s="1"/>
  <c r="V28"/>
  <c r="T28"/>
  <c r="U28" s="1"/>
  <c r="P28"/>
  <c r="R28" s="1"/>
  <c r="I28"/>
  <c r="J28" s="1"/>
  <c r="M28" s="1"/>
  <c r="N28" s="1"/>
  <c r="S28" s="1"/>
  <c r="V27"/>
  <c r="T27"/>
  <c r="U27" s="1"/>
  <c r="P27"/>
  <c r="R27" s="1"/>
  <c r="J27"/>
  <c r="M27" s="1"/>
  <c r="O27" s="1"/>
  <c r="I27"/>
  <c r="V26"/>
  <c r="T26"/>
  <c r="U26" s="1"/>
  <c r="P26"/>
  <c r="R26" s="1"/>
  <c r="I26"/>
  <c r="J26" s="1"/>
  <c r="M26" s="1"/>
  <c r="V25"/>
  <c r="T25"/>
  <c r="U25" s="1"/>
  <c r="P25"/>
  <c r="R25" s="1"/>
  <c r="I25"/>
  <c r="J25" s="1"/>
  <c r="M25" s="1"/>
  <c r="N25" s="1"/>
  <c r="S25" s="1"/>
  <c r="V24"/>
  <c r="T24"/>
  <c r="U24" s="1"/>
  <c r="P24"/>
  <c r="R24" s="1"/>
  <c r="I24"/>
  <c r="J24" s="1"/>
  <c r="M24" s="1"/>
  <c r="O24" s="1"/>
  <c r="V23"/>
  <c r="T23"/>
  <c r="U23" s="1"/>
  <c r="P23"/>
  <c r="R23" s="1"/>
  <c r="I23"/>
  <c r="J23" s="1"/>
  <c r="M23" s="1"/>
  <c r="V22"/>
  <c r="T22"/>
  <c r="U22" s="1"/>
  <c r="P22"/>
  <c r="R22" s="1"/>
  <c r="I22"/>
  <c r="J22" s="1"/>
  <c r="M22" s="1"/>
  <c r="V21"/>
  <c r="T21"/>
  <c r="U21" s="1"/>
  <c r="P21"/>
  <c r="R21" s="1"/>
  <c r="I21"/>
  <c r="J21" s="1"/>
  <c r="M21" s="1"/>
  <c r="V20"/>
  <c r="T20"/>
  <c r="P20"/>
  <c r="R20" s="1"/>
  <c r="I20"/>
  <c r="J20" s="1"/>
  <c r="M20" s="1"/>
  <c r="N20" s="1"/>
  <c r="S20" s="1"/>
  <c r="V19"/>
  <c r="T19"/>
  <c r="P19"/>
  <c r="R19" s="1"/>
  <c r="I19"/>
  <c r="J19" s="1"/>
  <c r="M19" s="1"/>
  <c r="V18"/>
  <c r="T18"/>
  <c r="P18"/>
  <c r="R18" s="1"/>
  <c r="I18"/>
  <c r="J18" s="1"/>
  <c r="M18" s="1"/>
  <c r="V17"/>
  <c r="T17"/>
  <c r="U17" s="1"/>
  <c r="P17"/>
  <c r="R17" s="1"/>
  <c r="I17"/>
  <c r="J17" s="1"/>
  <c r="M17" s="1"/>
  <c r="T16"/>
  <c r="U16" s="1"/>
  <c r="R16"/>
  <c r="P16"/>
  <c r="I16"/>
  <c r="J16" s="1"/>
  <c r="M16" s="1"/>
  <c r="N16" s="1"/>
  <c r="S16" s="1"/>
  <c r="V15"/>
  <c r="T15"/>
  <c r="U15" s="1"/>
  <c r="P15"/>
  <c r="R15" s="1"/>
  <c r="I15"/>
  <c r="J15" s="1"/>
  <c r="M15" s="1"/>
  <c r="V14"/>
  <c r="T14"/>
  <c r="U14" s="1"/>
  <c r="P14"/>
  <c r="R14" s="1"/>
  <c r="I14"/>
  <c r="J14" s="1"/>
  <c r="M14" s="1"/>
  <c r="V13"/>
  <c r="T13"/>
  <c r="U13" s="1"/>
  <c r="P13"/>
  <c r="R13" s="1"/>
  <c r="I13"/>
  <c r="J13" s="1"/>
  <c r="M13" s="1"/>
  <c r="V12"/>
  <c r="T12"/>
  <c r="U12" s="1"/>
  <c r="P12"/>
  <c r="R12" s="1"/>
  <c r="I12"/>
  <c r="J12" s="1"/>
  <c r="M12" s="1"/>
  <c r="N12" s="1"/>
  <c r="S12" s="1"/>
  <c r="V11"/>
  <c r="T11"/>
  <c r="U11" s="1"/>
  <c r="P11"/>
  <c r="R11" s="1"/>
  <c r="I11"/>
  <c r="J11" s="1"/>
  <c r="M11" s="1"/>
  <c r="O11" s="1"/>
  <c r="V10"/>
  <c r="T10"/>
  <c r="U10" s="1"/>
  <c r="P10"/>
  <c r="R10" s="1"/>
  <c r="J10"/>
  <c r="M10" s="1"/>
  <c r="I10"/>
  <c r="V9"/>
  <c r="T9"/>
  <c r="U9" s="1"/>
  <c r="P9"/>
  <c r="R9" s="1"/>
  <c r="I9"/>
  <c r="J9" s="1"/>
  <c r="M9" s="1"/>
  <c r="N9" s="1"/>
  <c r="S9" s="1"/>
  <c r="V8"/>
  <c r="T8"/>
  <c r="U8" s="1"/>
  <c r="P8"/>
  <c r="R8" s="1"/>
  <c r="I8"/>
  <c r="J8" s="1"/>
  <c r="M8" s="1"/>
  <c r="O8" s="1"/>
  <c r="V7"/>
  <c r="T7"/>
  <c r="U7" s="1"/>
  <c r="R7"/>
  <c r="P7"/>
  <c r="I7"/>
  <c r="J7" s="1"/>
  <c r="M7" s="1"/>
  <c r="V6"/>
  <c r="T6"/>
  <c r="U6" s="1"/>
  <c r="P6"/>
  <c r="R6" s="1"/>
  <c r="I6"/>
  <c r="J6" s="1"/>
  <c r="M6" s="1"/>
  <c r="V5"/>
  <c r="T5"/>
  <c r="U5" s="1"/>
  <c r="P5"/>
  <c r="R5" s="1"/>
  <c r="I5"/>
  <c r="J5" s="1"/>
  <c r="M5" s="1"/>
  <c r="N5" s="1"/>
  <c r="S5" s="1"/>
  <c r="V4"/>
  <c r="T4"/>
  <c r="U4" s="1"/>
  <c r="P4"/>
  <c r="R4" s="1"/>
  <c r="I4"/>
  <c r="J4" s="1"/>
  <c r="M4" s="1"/>
  <c r="N4" s="1"/>
  <c r="S4" s="1"/>
  <c r="V3"/>
  <c r="T3"/>
  <c r="U3" s="1"/>
  <c r="P3"/>
  <c r="R3" s="1"/>
  <c r="I3"/>
  <c r="J3" s="1"/>
  <c r="M3" s="1"/>
  <c r="T144" i="18"/>
  <c r="T143"/>
  <c r="T142"/>
  <c r="T141"/>
  <c r="V140"/>
  <c r="T140"/>
  <c r="V139"/>
  <c r="T139"/>
  <c r="V138"/>
  <c r="T138"/>
  <c r="V137"/>
  <c r="T137"/>
  <c r="V136"/>
  <c r="T136"/>
  <c r="V135"/>
  <c r="T135"/>
  <c r="V134"/>
  <c r="T134"/>
  <c r="V133"/>
  <c r="T133"/>
  <c r="V132"/>
  <c r="T132"/>
  <c r="V131"/>
  <c r="T131"/>
  <c r="V130"/>
  <c r="T130"/>
  <c r="V129"/>
  <c r="T129"/>
  <c r="V128"/>
  <c r="T128"/>
  <c r="V127"/>
  <c r="T127"/>
  <c r="V126"/>
  <c r="T126"/>
  <c r="V125"/>
  <c r="T125"/>
  <c r="U125" s="1"/>
  <c r="V124"/>
  <c r="T124"/>
  <c r="U124" s="1"/>
  <c r="V123"/>
  <c r="T123"/>
  <c r="U123" s="1"/>
  <c r="V122"/>
  <c r="T122"/>
  <c r="U122" s="1"/>
  <c r="V121"/>
  <c r="T121"/>
  <c r="U121" s="1"/>
  <c r="V120"/>
  <c r="T120"/>
  <c r="U120" s="1"/>
  <c r="V119"/>
  <c r="T119"/>
  <c r="U119" s="1"/>
  <c r="V118"/>
  <c r="T118"/>
  <c r="U118" s="1"/>
  <c r="V117"/>
  <c r="T117"/>
  <c r="U117" s="1"/>
  <c r="V116"/>
  <c r="T116"/>
  <c r="U116" s="1"/>
  <c r="V115"/>
  <c r="T115"/>
  <c r="U115" s="1"/>
  <c r="V114"/>
  <c r="T114"/>
  <c r="U114" s="1"/>
  <c r="V113"/>
  <c r="T113"/>
  <c r="U113" s="1"/>
  <c r="V112"/>
  <c r="T112"/>
  <c r="U112" s="1"/>
  <c r="V111"/>
  <c r="T111"/>
  <c r="U111" s="1"/>
  <c r="V110"/>
  <c r="T110"/>
  <c r="U110" s="1"/>
  <c r="V109"/>
  <c r="T109"/>
  <c r="U109" s="1"/>
  <c r="P109"/>
  <c r="R109" s="1"/>
  <c r="I109"/>
  <c r="J109" s="1"/>
  <c r="M109" s="1"/>
  <c r="V108"/>
  <c r="T108"/>
  <c r="U108" s="1"/>
  <c r="P108"/>
  <c r="R108" s="1"/>
  <c r="I108"/>
  <c r="J108" s="1"/>
  <c r="M108" s="1"/>
  <c r="V107"/>
  <c r="T107"/>
  <c r="U107" s="1"/>
  <c r="P107"/>
  <c r="R107" s="1"/>
  <c r="I107"/>
  <c r="J107" s="1"/>
  <c r="M107" s="1"/>
  <c r="V106"/>
  <c r="T106"/>
  <c r="U106" s="1"/>
  <c r="P106"/>
  <c r="R106" s="1"/>
  <c r="I106"/>
  <c r="J106" s="1"/>
  <c r="M106" s="1"/>
  <c r="V105"/>
  <c r="T105"/>
  <c r="U105" s="1"/>
  <c r="P105"/>
  <c r="R105" s="1"/>
  <c r="I105"/>
  <c r="J105" s="1"/>
  <c r="M105" s="1"/>
  <c r="V104"/>
  <c r="T104"/>
  <c r="U104" s="1"/>
  <c r="P104"/>
  <c r="R104" s="1"/>
  <c r="I104"/>
  <c r="J104" s="1"/>
  <c r="M104" s="1"/>
  <c r="V103"/>
  <c r="T103"/>
  <c r="U103" s="1"/>
  <c r="P103"/>
  <c r="R103" s="1"/>
  <c r="I103"/>
  <c r="J103" s="1"/>
  <c r="M103" s="1"/>
  <c r="V102"/>
  <c r="T102"/>
  <c r="U102" s="1"/>
  <c r="P102"/>
  <c r="R102" s="1"/>
  <c r="I102"/>
  <c r="J102" s="1"/>
  <c r="M102" s="1"/>
  <c r="V101"/>
  <c r="T101"/>
  <c r="U101" s="1"/>
  <c r="P101"/>
  <c r="R101" s="1"/>
  <c r="I101"/>
  <c r="J101" s="1"/>
  <c r="M101" s="1"/>
  <c r="V100"/>
  <c r="T100"/>
  <c r="U100" s="1"/>
  <c r="P100"/>
  <c r="R100" s="1"/>
  <c r="I100"/>
  <c r="J100" s="1"/>
  <c r="M100" s="1"/>
  <c r="V99"/>
  <c r="T99"/>
  <c r="U99" s="1"/>
  <c r="P99"/>
  <c r="R99" s="1"/>
  <c r="I99"/>
  <c r="J99" s="1"/>
  <c r="M99" s="1"/>
  <c r="V98"/>
  <c r="T98"/>
  <c r="U98" s="1"/>
  <c r="P98"/>
  <c r="R98" s="1"/>
  <c r="I98"/>
  <c r="J98" s="1"/>
  <c r="M98" s="1"/>
  <c r="V97"/>
  <c r="T97"/>
  <c r="U97" s="1"/>
  <c r="P97"/>
  <c r="R97" s="1"/>
  <c r="I97"/>
  <c r="J97" s="1"/>
  <c r="M97" s="1"/>
  <c r="V96"/>
  <c r="T96"/>
  <c r="U96" s="1"/>
  <c r="P96"/>
  <c r="R96" s="1"/>
  <c r="I96"/>
  <c r="J96" s="1"/>
  <c r="M96" s="1"/>
  <c r="V95"/>
  <c r="T95"/>
  <c r="U95" s="1"/>
  <c r="P95"/>
  <c r="R95" s="1"/>
  <c r="I95"/>
  <c r="J95" s="1"/>
  <c r="M95" s="1"/>
  <c r="V94"/>
  <c r="T94"/>
  <c r="U94" s="1"/>
  <c r="P94"/>
  <c r="R94" s="1"/>
  <c r="I94"/>
  <c r="J94" s="1"/>
  <c r="M94" s="1"/>
  <c r="V93"/>
  <c r="T93"/>
  <c r="U93" s="1"/>
  <c r="P93"/>
  <c r="R93" s="1"/>
  <c r="I93"/>
  <c r="J93" s="1"/>
  <c r="M93" s="1"/>
  <c r="V92"/>
  <c r="T92"/>
  <c r="U92" s="1"/>
  <c r="P92"/>
  <c r="R92" s="1"/>
  <c r="I92"/>
  <c r="J92" s="1"/>
  <c r="M92" s="1"/>
  <c r="V91"/>
  <c r="T91"/>
  <c r="U91" s="1"/>
  <c r="P91"/>
  <c r="R91" s="1"/>
  <c r="I91"/>
  <c r="J91" s="1"/>
  <c r="M91" s="1"/>
  <c r="V90"/>
  <c r="T90"/>
  <c r="U90" s="1"/>
  <c r="P90"/>
  <c r="R90" s="1"/>
  <c r="I90"/>
  <c r="J90" s="1"/>
  <c r="M90" s="1"/>
  <c r="V89"/>
  <c r="T89"/>
  <c r="U89" s="1"/>
  <c r="P89"/>
  <c r="R89" s="1"/>
  <c r="I89"/>
  <c r="J89" s="1"/>
  <c r="M89" s="1"/>
  <c r="V88"/>
  <c r="T88"/>
  <c r="U88" s="1"/>
  <c r="P88"/>
  <c r="R88" s="1"/>
  <c r="I88"/>
  <c r="J88" s="1"/>
  <c r="M88" s="1"/>
  <c r="V87"/>
  <c r="T87"/>
  <c r="U87" s="1"/>
  <c r="P87"/>
  <c r="R87" s="1"/>
  <c r="I87"/>
  <c r="J87" s="1"/>
  <c r="M87" s="1"/>
  <c r="V86"/>
  <c r="T86"/>
  <c r="U86" s="1"/>
  <c r="P86"/>
  <c r="R86" s="1"/>
  <c r="I86"/>
  <c r="J86" s="1"/>
  <c r="M86" s="1"/>
  <c r="V85"/>
  <c r="T85"/>
  <c r="U85" s="1"/>
  <c r="P85"/>
  <c r="R85" s="1"/>
  <c r="I85"/>
  <c r="J85" s="1"/>
  <c r="M85" s="1"/>
  <c r="V84"/>
  <c r="T84"/>
  <c r="U84" s="1"/>
  <c r="P84"/>
  <c r="R84" s="1"/>
  <c r="I84"/>
  <c r="J84" s="1"/>
  <c r="M84" s="1"/>
  <c r="V83"/>
  <c r="T83"/>
  <c r="U83" s="1"/>
  <c r="P83"/>
  <c r="R83" s="1"/>
  <c r="I83"/>
  <c r="J83" s="1"/>
  <c r="M83" s="1"/>
  <c r="V82"/>
  <c r="T82"/>
  <c r="U82" s="1"/>
  <c r="P82"/>
  <c r="R82" s="1"/>
  <c r="I82"/>
  <c r="J82" s="1"/>
  <c r="M82" s="1"/>
  <c r="V81"/>
  <c r="T81"/>
  <c r="U81" s="1"/>
  <c r="P81"/>
  <c r="R81" s="1"/>
  <c r="I81"/>
  <c r="J81" s="1"/>
  <c r="M81" s="1"/>
  <c r="V80"/>
  <c r="T80"/>
  <c r="P80"/>
  <c r="R80" s="1"/>
  <c r="I80"/>
  <c r="J80" s="1"/>
  <c r="M80" s="1"/>
  <c r="V79"/>
  <c r="T79"/>
  <c r="U79" s="1"/>
  <c r="P79"/>
  <c r="R79" s="1"/>
  <c r="I79"/>
  <c r="J79" s="1"/>
  <c r="M79" s="1"/>
  <c r="T78"/>
  <c r="V77"/>
  <c r="T77"/>
  <c r="U77" s="1"/>
  <c r="P77"/>
  <c r="R77" s="1"/>
  <c r="I77"/>
  <c r="J77" s="1"/>
  <c r="M77" s="1"/>
  <c r="T76"/>
  <c r="U76" s="1"/>
  <c r="P76"/>
  <c r="R76" s="1"/>
  <c r="I76"/>
  <c r="J76" s="1"/>
  <c r="M76" s="1"/>
  <c r="V75"/>
  <c r="T75"/>
  <c r="U75" s="1"/>
  <c r="P75"/>
  <c r="R75" s="1"/>
  <c r="I75"/>
  <c r="J75" s="1"/>
  <c r="M75" s="1"/>
  <c r="V74"/>
  <c r="T74"/>
  <c r="U74" s="1"/>
  <c r="P74"/>
  <c r="R74" s="1"/>
  <c r="I74"/>
  <c r="J74" s="1"/>
  <c r="M74" s="1"/>
  <c r="V73"/>
  <c r="T73"/>
  <c r="U73" s="1"/>
  <c r="P73"/>
  <c r="R73" s="1"/>
  <c r="I73"/>
  <c r="J73" s="1"/>
  <c r="M73" s="1"/>
  <c r="V72"/>
  <c r="T72"/>
  <c r="U72" s="1"/>
  <c r="P72"/>
  <c r="R72" s="1"/>
  <c r="I72"/>
  <c r="J72" s="1"/>
  <c r="M72" s="1"/>
  <c r="V71"/>
  <c r="T71"/>
  <c r="U71" s="1"/>
  <c r="P71"/>
  <c r="R71" s="1"/>
  <c r="I71"/>
  <c r="J71" s="1"/>
  <c r="M71" s="1"/>
  <c r="V70"/>
  <c r="T70"/>
  <c r="U70" s="1"/>
  <c r="P70"/>
  <c r="R70" s="1"/>
  <c r="I70"/>
  <c r="J70" s="1"/>
  <c r="M70" s="1"/>
  <c r="V69"/>
  <c r="T69"/>
  <c r="U69" s="1"/>
  <c r="P69"/>
  <c r="R69" s="1"/>
  <c r="I69"/>
  <c r="J69" s="1"/>
  <c r="M69" s="1"/>
  <c r="V68"/>
  <c r="T68"/>
  <c r="U68" s="1"/>
  <c r="P68"/>
  <c r="R68" s="1"/>
  <c r="I68"/>
  <c r="J68" s="1"/>
  <c r="M68" s="1"/>
  <c r="V67"/>
  <c r="T67"/>
  <c r="U67" s="1"/>
  <c r="P67"/>
  <c r="R67" s="1"/>
  <c r="I67"/>
  <c r="J67" s="1"/>
  <c r="M67" s="1"/>
  <c r="V66"/>
  <c r="T66"/>
  <c r="U66" s="1"/>
  <c r="P66"/>
  <c r="R66" s="1"/>
  <c r="I66"/>
  <c r="J66" s="1"/>
  <c r="M66" s="1"/>
  <c r="V65"/>
  <c r="T65"/>
  <c r="U65" s="1"/>
  <c r="P65"/>
  <c r="R65" s="1"/>
  <c r="I65"/>
  <c r="J65" s="1"/>
  <c r="M65" s="1"/>
  <c r="V64"/>
  <c r="T64"/>
  <c r="U64" s="1"/>
  <c r="P64"/>
  <c r="R64" s="1"/>
  <c r="I64"/>
  <c r="J64" s="1"/>
  <c r="M64" s="1"/>
  <c r="V63"/>
  <c r="T63"/>
  <c r="U63" s="1"/>
  <c r="P63"/>
  <c r="R63" s="1"/>
  <c r="I63"/>
  <c r="J63" s="1"/>
  <c r="M63" s="1"/>
  <c r="V62"/>
  <c r="T62"/>
  <c r="U62" s="1"/>
  <c r="P62"/>
  <c r="R62" s="1"/>
  <c r="I62"/>
  <c r="J62" s="1"/>
  <c r="M62" s="1"/>
  <c r="V61"/>
  <c r="T61"/>
  <c r="P61"/>
  <c r="R61" s="1"/>
  <c r="I61"/>
  <c r="J61" s="1"/>
  <c r="M61" s="1"/>
  <c r="V60"/>
  <c r="T60"/>
  <c r="U60" s="1"/>
  <c r="P60"/>
  <c r="R60" s="1"/>
  <c r="I60"/>
  <c r="J60" s="1"/>
  <c r="M60" s="1"/>
  <c r="V59"/>
  <c r="T59"/>
  <c r="U59" s="1"/>
  <c r="P59"/>
  <c r="R59" s="1"/>
  <c r="I59"/>
  <c r="J59" s="1"/>
  <c r="M59" s="1"/>
  <c r="N59" s="1"/>
  <c r="S59" s="1"/>
  <c r="V58"/>
  <c r="T58"/>
  <c r="P58"/>
  <c r="R58" s="1"/>
  <c r="I58"/>
  <c r="J58" s="1"/>
  <c r="M58" s="1"/>
  <c r="V57"/>
  <c r="T57"/>
  <c r="U57" s="1"/>
  <c r="P57"/>
  <c r="R57" s="1"/>
  <c r="I57"/>
  <c r="J57" s="1"/>
  <c r="M57" s="1"/>
  <c r="V56"/>
  <c r="T56"/>
  <c r="U56" s="1"/>
  <c r="P56"/>
  <c r="R56" s="1"/>
  <c r="I56"/>
  <c r="J56" s="1"/>
  <c r="M56" s="1"/>
  <c r="N56" s="1"/>
  <c r="S56" s="1"/>
  <c r="V55"/>
  <c r="T55"/>
  <c r="U55" s="1"/>
  <c r="P55"/>
  <c r="R55" s="1"/>
  <c r="I55"/>
  <c r="J55" s="1"/>
  <c r="M55" s="1"/>
  <c r="V54"/>
  <c r="T54"/>
  <c r="U54" s="1"/>
  <c r="P54"/>
  <c r="R54" s="1"/>
  <c r="I54"/>
  <c r="J54" s="1"/>
  <c r="M54" s="1"/>
  <c r="V53"/>
  <c r="T53"/>
  <c r="U53" s="1"/>
  <c r="P53"/>
  <c r="R53" s="1"/>
  <c r="I53"/>
  <c r="J53" s="1"/>
  <c r="M53" s="1"/>
  <c r="V52"/>
  <c r="T52"/>
  <c r="U52" s="1"/>
  <c r="P52"/>
  <c r="R52" s="1"/>
  <c r="I52"/>
  <c r="J52" s="1"/>
  <c r="M52" s="1"/>
  <c r="V51"/>
  <c r="T51"/>
  <c r="U51" s="1"/>
  <c r="P51"/>
  <c r="R51" s="1"/>
  <c r="I51"/>
  <c r="J51" s="1"/>
  <c r="M51" s="1"/>
  <c r="V50"/>
  <c r="T50"/>
  <c r="U50" s="1"/>
  <c r="P50"/>
  <c r="R50" s="1"/>
  <c r="I50"/>
  <c r="J50" s="1"/>
  <c r="M50" s="1"/>
  <c r="V49"/>
  <c r="T49"/>
  <c r="U49" s="1"/>
  <c r="P49"/>
  <c r="R49" s="1"/>
  <c r="I49"/>
  <c r="J49" s="1"/>
  <c r="M49" s="1"/>
  <c r="V48"/>
  <c r="T48"/>
  <c r="P48"/>
  <c r="R48" s="1"/>
  <c r="I48"/>
  <c r="J48" s="1"/>
  <c r="M48" s="1"/>
  <c r="N48" s="1"/>
  <c r="S48" s="1"/>
  <c r="V47"/>
  <c r="T47"/>
  <c r="P47"/>
  <c r="R47" s="1"/>
  <c r="I47"/>
  <c r="J47" s="1"/>
  <c r="M47" s="1"/>
  <c r="V46"/>
  <c r="T46"/>
  <c r="U46" s="1"/>
  <c r="P46"/>
  <c r="R46" s="1"/>
  <c r="I46"/>
  <c r="J46" s="1"/>
  <c r="M46" s="1"/>
  <c r="V45"/>
  <c r="T45"/>
  <c r="U45" s="1"/>
  <c r="P45"/>
  <c r="R45" s="1"/>
  <c r="I45"/>
  <c r="J45" s="1"/>
  <c r="M45" s="1"/>
  <c r="V44"/>
  <c r="T44"/>
  <c r="U44" s="1"/>
  <c r="P44"/>
  <c r="R44" s="1"/>
  <c r="I44"/>
  <c r="J44" s="1"/>
  <c r="M44" s="1"/>
  <c r="N44" s="1"/>
  <c r="S44" s="1"/>
  <c r="V43"/>
  <c r="T43"/>
  <c r="U43" s="1"/>
  <c r="P43"/>
  <c r="R43" s="1"/>
  <c r="I43"/>
  <c r="J43" s="1"/>
  <c r="M43" s="1"/>
  <c r="V42"/>
  <c r="T42"/>
  <c r="U42" s="1"/>
  <c r="P42"/>
  <c r="R42" s="1"/>
  <c r="I42"/>
  <c r="J42" s="1"/>
  <c r="M42" s="1"/>
  <c r="V41"/>
  <c r="T41"/>
  <c r="U41" s="1"/>
  <c r="P41"/>
  <c r="R41" s="1"/>
  <c r="I41"/>
  <c r="J41" s="1"/>
  <c r="M41" s="1"/>
  <c r="V40"/>
  <c r="T40"/>
  <c r="U40" s="1"/>
  <c r="P40"/>
  <c r="R40" s="1"/>
  <c r="I40"/>
  <c r="J40" s="1"/>
  <c r="M40" s="1"/>
  <c r="N40" s="1"/>
  <c r="S40" s="1"/>
  <c r="V39"/>
  <c r="T39"/>
  <c r="U39" s="1"/>
  <c r="P39"/>
  <c r="R39" s="1"/>
  <c r="I39"/>
  <c r="J39" s="1"/>
  <c r="M39" s="1"/>
  <c r="V38"/>
  <c r="T38"/>
  <c r="U38" s="1"/>
  <c r="P38"/>
  <c r="R38" s="1"/>
  <c r="I38"/>
  <c r="J38" s="1"/>
  <c r="M38" s="1"/>
  <c r="V37"/>
  <c r="T37"/>
  <c r="U37" s="1"/>
  <c r="P37"/>
  <c r="R37" s="1"/>
  <c r="I37"/>
  <c r="J37" s="1"/>
  <c r="M37" s="1"/>
  <c r="V36"/>
  <c r="T36"/>
  <c r="U36" s="1"/>
  <c r="P36"/>
  <c r="R36" s="1"/>
  <c r="I36"/>
  <c r="J36" s="1"/>
  <c r="M36" s="1"/>
  <c r="N36" s="1"/>
  <c r="S36" s="1"/>
  <c r="V35"/>
  <c r="T35"/>
  <c r="P35"/>
  <c r="R35" s="1"/>
  <c r="I35"/>
  <c r="J35" s="1"/>
  <c r="M35" s="1"/>
  <c r="V34"/>
  <c r="T34"/>
  <c r="U34" s="1"/>
  <c r="P34"/>
  <c r="R34" s="1"/>
  <c r="I34"/>
  <c r="J34" s="1"/>
  <c r="M34" s="1"/>
  <c r="T33"/>
  <c r="U33" s="1"/>
  <c r="P33"/>
  <c r="R33" s="1"/>
  <c r="I33"/>
  <c r="J33" s="1"/>
  <c r="M33" s="1"/>
  <c r="V32"/>
  <c r="T32"/>
  <c r="U32" s="1"/>
  <c r="P32"/>
  <c r="R32" s="1"/>
  <c r="I32"/>
  <c r="J32" s="1"/>
  <c r="M32" s="1"/>
  <c r="V31"/>
  <c r="T31"/>
  <c r="U31" s="1"/>
  <c r="P31"/>
  <c r="R31" s="1"/>
  <c r="I31"/>
  <c r="J31" s="1"/>
  <c r="M31" s="1"/>
  <c r="V30"/>
  <c r="T30"/>
  <c r="U30" s="1"/>
  <c r="P30"/>
  <c r="R30" s="1"/>
  <c r="I30"/>
  <c r="J30" s="1"/>
  <c r="M30" s="1"/>
  <c r="V29"/>
  <c r="T29"/>
  <c r="U29" s="1"/>
  <c r="P29"/>
  <c r="R29" s="1"/>
  <c r="I29"/>
  <c r="J29" s="1"/>
  <c r="M29" s="1"/>
  <c r="V28"/>
  <c r="T28"/>
  <c r="U28" s="1"/>
  <c r="P28"/>
  <c r="R28" s="1"/>
  <c r="I28"/>
  <c r="J28" s="1"/>
  <c r="M28" s="1"/>
  <c r="V27"/>
  <c r="T27"/>
  <c r="U27" s="1"/>
  <c r="P27"/>
  <c r="R27" s="1"/>
  <c r="I27"/>
  <c r="J27" s="1"/>
  <c r="M27" s="1"/>
  <c r="V26"/>
  <c r="T26"/>
  <c r="U26" s="1"/>
  <c r="P26"/>
  <c r="R26" s="1"/>
  <c r="I26"/>
  <c r="J26" s="1"/>
  <c r="M26" s="1"/>
  <c r="V25"/>
  <c r="T25"/>
  <c r="U25" s="1"/>
  <c r="P25"/>
  <c r="R25" s="1"/>
  <c r="I25"/>
  <c r="J25" s="1"/>
  <c r="M25" s="1"/>
  <c r="V24"/>
  <c r="T24"/>
  <c r="U24" s="1"/>
  <c r="P24"/>
  <c r="R24" s="1"/>
  <c r="I24"/>
  <c r="J24" s="1"/>
  <c r="M24" s="1"/>
  <c r="V23"/>
  <c r="T23"/>
  <c r="U23" s="1"/>
  <c r="P23"/>
  <c r="R23" s="1"/>
  <c r="I23"/>
  <c r="J23" s="1"/>
  <c r="M23" s="1"/>
  <c r="V22"/>
  <c r="T22"/>
  <c r="U22" s="1"/>
  <c r="P22"/>
  <c r="R22" s="1"/>
  <c r="I22"/>
  <c r="J22" s="1"/>
  <c r="M22" s="1"/>
  <c r="V21"/>
  <c r="T21"/>
  <c r="U21" s="1"/>
  <c r="P21"/>
  <c r="R21" s="1"/>
  <c r="I21"/>
  <c r="J21" s="1"/>
  <c r="M21" s="1"/>
  <c r="V20"/>
  <c r="T20"/>
  <c r="U20" s="1"/>
  <c r="P20"/>
  <c r="R20" s="1"/>
  <c r="I20"/>
  <c r="J20" s="1"/>
  <c r="M20" s="1"/>
  <c r="V19"/>
  <c r="T19"/>
  <c r="U19" s="1"/>
  <c r="P19"/>
  <c r="R19" s="1"/>
  <c r="I19"/>
  <c r="J19" s="1"/>
  <c r="M19" s="1"/>
  <c r="V18"/>
  <c r="T18"/>
  <c r="U18" s="1"/>
  <c r="P18"/>
  <c r="R18" s="1"/>
  <c r="I18"/>
  <c r="J18" s="1"/>
  <c r="M18" s="1"/>
  <c r="V17"/>
  <c r="T17"/>
  <c r="U17" s="1"/>
  <c r="P17"/>
  <c r="R17" s="1"/>
  <c r="I17"/>
  <c r="J17" s="1"/>
  <c r="M17" s="1"/>
  <c r="V16"/>
  <c r="T16"/>
  <c r="U16" s="1"/>
  <c r="P16"/>
  <c r="R16" s="1"/>
  <c r="I16"/>
  <c r="J16" s="1"/>
  <c r="M16" s="1"/>
  <c r="V15"/>
  <c r="T15"/>
  <c r="U15" s="1"/>
  <c r="P15"/>
  <c r="R15" s="1"/>
  <c r="I15"/>
  <c r="J15" s="1"/>
  <c r="M15" s="1"/>
  <c r="V14"/>
  <c r="T14"/>
  <c r="U14" s="1"/>
  <c r="P14"/>
  <c r="R14" s="1"/>
  <c r="I14"/>
  <c r="J14" s="1"/>
  <c r="M14" s="1"/>
  <c r="V13"/>
  <c r="T13"/>
  <c r="U13" s="1"/>
  <c r="P13"/>
  <c r="R13" s="1"/>
  <c r="I13"/>
  <c r="J13" s="1"/>
  <c r="M13" s="1"/>
  <c r="V12"/>
  <c r="T12"/>
  <c r="U12" s="1"/>
  <c r="P12"/>
  <c r="R12" s="1"/>
  <c r="I12"/>
  <c r="J12" s="1"/>
  <c r="M12" s="1"/>
  <c r="V11"/>
  <c r="T11"/>
  <c r="U11" s="1"/>
  <c r="P11"/>
  <c r="R11" s="1"/>
  <c r="I11"/>
  <c r="J11" s="1"/>
  <c r="M11" s="1"/>
  <c r="T10"/>
  <c r="U10" s="1"/>
  <c r="P10"/>
  <c r="R10" s="1"/>
  <c r="I10"/>
  <c r="J10" s="1"/>
  <c r="M10" s="1"/>
  <c r="V9"/>
  <c r="T9"/>
  <c r="U9" s="1"/>
  <c r="P9"/>
  <c r="R9" s="1"/>
  <c r="I9"/>
  <c r="J9" s="1"/>
  <c r="M9" s="1"/>
  <c r="V8"/>
  <c r="T8"/>
  <c r="U8" s="1"/>
  <c r="P8"/>
  <c r="R8" s="1"/>
  <c r="I8"/>
  <c r="J8" s="1"/>
  <c r="M8" s="1"/>
  <c r="V7"/>
  <c r="T7"/>
  <c r="U7" s="1"/>
  <c r="P7"/>
  <c r="R7" s="1"/>
  <c r="I7"/>
  <c r="J7" s="1"/>
  <c r="M7" s="1"/>
  <c r="V6"/>
  <c r="T6"/>
  <c r="U6" s="1"/>
  <c r="P6"/>
  <c r="R6" s="1"/>
  <c r="I6"/>
  <c r="J6" s="1"/>
  <c r="M6" s="1"/>
  <c r="V5"/>
  <c r="T5"/>
  <c r="U5" s="1"/>
  <c r="P5"/>
  <c r="R5" s="1"/>
  <c r="I5"/>
  <c r="J5" s="1"/>
  <c r="M5" s="1"/>
  <c r="V4"/>
  <c r="T4"/>
  <c r="U4" s="1"/>
  <c r="P4"/>
  <c r="R4" s="1"/>
  <c r="I4"/>
  <c r="J4" s="1"/>
  <c r="M4" s="1"/>
  <c r="V3"/>
  <c r="T3"/>
  <c r="U3" s="1"/>
  <c r="P3"/>
  <c r="R3" s="1"/>
  <c r="I3"/>
  <c r="J3" s="1"/>
  <c r="M3" s="1"/>
  <c r="T158" i="17"/>
  <c r="T157"/>
  <c r="T156"/>
  <c r="T155"/>
  <c r="T154"/>
  <c r="T153"/>
  <c r="T152"/>
  <c r="T151"/>
  <c r="T150"/>
  <c r="T149"/>
  <c r="T148"/>
  <c r="T147"/>
  <c r="T146"/>
  <c r="T145"/>
  <c r="T144"/>
  <c r="T143"/>
  <c r="U143" s="1"/>
  <c r="T142"/>
  <c r="U142" s="1"/>
  <c r="T141"/>
  <c r="U141" s="1"/>
  <c r="T140"/>
  <c r="U140" s="1"/>
  <c r="T139"/>
  <c r="U139" s="1"/>
  <c r="T138"/>
  <c r="T137"/>
  <c r="T136"/>
  <c r="T135"/>
  <c r="U135" s="1"/>
  <c r="T134"/>
  <c r="U134" s="1"/>
  <c r="T133"/>
  <c r="U133" s="1"/>
  <c r="T132"/>
  <c r="U132" s="1"/>
  <c r="T131"/>
  <c r="U131" s="1"/>
  <c r="W130"/>
  <c r="T130"/>
  <c r="U130" s="1"/>
  <c r="P130"/>
  <c r="R130" s="1"/>
  <c r="I130"/>
  <c r="J130" s="1"/>
  <c r="M130" s="1"/>
  <c r="W129"/>
  <c r="T129"/>
  <c r="U129" s="1"/>
  <c r="P129"/>
  <c r="R129" s="1"/>
  <c r="I129"/>
  <c r="J129" s="1"/>
  <c r="M129" s="1"/>
  <c r="W128"/>
  <c r="T128"/>
  <c r="U128" s="1"/>
  <c r="P128"/>
  <c r="R128" s="1"/>
  <c r="I128"/>
  <c r="J128" s="1"/>
  <c r="M128" s="1"/>
  <c r="W127"/>
  <c r="T127"/>
  <c r="U127" s="1"/>
  <c r="P127"/>
  <c r="R127" s="1"/>
  <c r="J127"/>
  <c r="M127" s="1"/>
  <c r="I127"/>
  <c r="W126"/>
  <c r="T126"/>
  <c r="U126" s="1"/>
  <c r="R126"/>
  <c r="P126"/>
  <c r="I126"/>
  <c r="J126" s="1"/>
  <c r="M126" s="1"/>
  <c r="W125"/>
  <c r="T125"/>
  <c r="U125" s="1"/>
  <c r="P125"/>
  <c r="R125" s="1"/>
  <c r="I125"/>
  <c r="J125" s="1"/>
  <c r="M125" s="1"/>
  <c r="W124"/>
  <c r="T124"/>
  <c r="U124" s="1"/>
  <c r="P124"/>
  <c r="I124"/>
  <c r="J124" s="1"/>
  <c r="M124" s="1"/>
  <c r="N124" s="1"/>
  <c r="S124" s="1"/>
  <c r="T123"/>
  <c r="U123" s="1"/>
  <c r="R123"/>
  <c r="P123"/>
  <c r="I123"/>
  <c r="J123" s="1"/>
  <c r="M123" s="1"/>
  <c r="W122"/>
  <c r="U122"/>
  <c r="T122"/>
  <c r="P122"/>
  <c r="R122" s="1"/>
  <c r="J122"/>
  <c r="M122" s="1"/>
  <c r="I122"/>
  <c r="W121"/>
  <c r="T121"/>
  <c r="U121" s="1"/>
  <c r="P121"/>
  <c r="R121" s="1"/>
  <c r="I121"/>
  <c r="J121" s="1"/>
  <c r="M121" s="1"/>
  <c r="W120"/>
  <c r="T120"/>
  <c r="U120" s="1"/>
  <c r="P120"/>
  <c r="R120" s="1"/>
  <c r="I120"/>
  <c r="J120" s="1"/>
  <c r="M120" s="1"/>
  <c r="W119"/>
  <c r="T119"/>
  <c r="U119" s="1"/>
  <c r="P119"/>
  <c r="R119" s="1"/>
  <c r="I119"/>
  <c r="J119" s="1"/>
  <c r="M119" s="1"/>
  <c r="W118"/>
  <c r="T118"/>
  <c r="U118" s="1"/>
  <c r="P118"/>
  <c r="R118" s="1"/>
  <c r="I118"/>
  <c r="J118" s="1"/>
  <c r="M118" s="1"/>
  <c r="N118" s="1"/>
  <c r="S118" s="1"/>
  <c r="W117"/>
  <c r="T117"/>
  <c r="U117" s="1"/>
  <c r="P117"/>
  <c r="R117" s="1"/>
  <c r="I117"/>
  <c r="J117" s="1"/>
  <c r="M117" s="1"/>
  <c r="W116"/>
  <c r="T116"/>
  <c r="U116" s="1"/>
  <c r="P116"/>
  <c r="R116" s="1"/>
  <c r="I116"/>
  <c r="J116" s="1"/>
  <c r="M116" s="1"/>
  <c r="W115"/>
  <c r="T115"/>
  <c r="U115" s="1"/>
  <c r="P115"/>
  <c r="R115" s="1"/>
  <c r="I115"/>
  <c r="J115" s="1"/>
  <c r="M115" s="1"/>
  <c r="W114"/>
  <c r="T114"/>
  <c r="U114" s="1"/>
  <c r="P114"/>
  <c r="R114" s="1"/>
  <c r="I114"/>
  <c r="J114" s="1"/>
  <c r="M114" s="1"/>
  <c r="N114" s="1"/>
  <c r="S114" s="1"/>
  <c r="W113"/>
  <c r="T113"/>
  <c r="U113" s="1"/>
  <c r="P113"/>
  <c r="R113" s="1"/>
  <c r="I113"/>
  <c r="J113" s="1"/>
  <c r="M113" s="1"/>
  <c r="W112"/>
  <c r="T112"/>
  <c r="U112" s="1"/>
  <c r="P112"/>
  <c r="R112" s="1"/>
  <c r="I112"/>
  <c r="J112" s="1"/>
  <c r="M112" s="1"/>
  <c r="W111"/>
  <c r="T111"/>
  <c r="U111" s="1"/>
  <c r="P111"/>
  <c r="R111" s="1"/>
  <c r="I111"/>
  <c r="J111" s="1"/>
  <c r="M111" s="1"/>
  <c r="W110"/>
  <c r="T110"/>
  <c r="U110" s="1"/>
  <c r="P110"/>
  <c r="R110" s="1"/>
  <c r="I110"/>
  <c r="J110" s="1"/>
  <c r="M110" s="1"/>
  <c r="N110" s="1"/>
  <c r="S110" s="1"/>
  <c r="T109"/>
  <c r="U109" s="1"/>
  <c r="P109"/>
  <c r="R109" s="1"/>
  <c r="I109"/>
  <c r="J109" s="1"/>
  <c r="M109" s="1"/>
  <c r="W108"/>
  <c r="T108"/>
  <c r="U108" s="1"/>
  <c r="P108"/>
  <c r="R108" s="1"/>
  <c r="I108"/>
  <c r="J108" s="1"/>
  <c r="M108" s="1"/>
  <c r="W107"/>
  <c r="T107"/>
  <c r="U107" s="1"/>
  <c r="P107"/>
  <c r="R107" s="1"/>
  <c r="I107"/>
  <c r="J107" s="1"/>
  <c r="M107" s="1"/>
  <c r="W106"/>
  <c r="T106"/>
  <c r="U106" s="1"/>
  <c r="P106"/>
  <c r="R106" s="1"/>
  <c r="J106"/>
  <c r="M106" s="1"/>
  <c r="I106"/>
  <c r="W105"/>
  <c r="T105"/>
  <c r="U105" s="1"/>
  <c r="P105"/>
  <c r="R105" s="1"/>
  <c r="I105"/>
  <c r="J105" s="1"/>
  <c r="M105" s="1"/>
  <c r="W104"/>
  <c r="T104"/>
  <c r="U104" s="1"/>
  <c r="R104"/>
  <c r="P104"/>
  <c r="I104"/>
  <c r="J104" s="1"/>
  <c r="M104" s="1"/>
  <c r="W103"/>
  <c r="T103"/>
  <c r="U103" s="1"/>
  <c r="P103"/>
  <c r="R103" s="1"/>
  <c r="I103"/>
  <c r="J103" s="1"/>
  <c r="M103" s="1"/>
  <c r="W102"/>
  <c r="T102"/>
  <c r="U102" s="1"/>
  <c r="P102"/>
  <c r="R102" s="1"/>
  <c r="I102"/>
  <c r="J102" s="1"/>
  <c r="M102" s="1"/>
  <c r="W101"/>
  <c r="T101"/>
  <c r="U101" s="1"/>
  <c r="P101"/>
  <c r="R101" s="1"/>
  <c r="I101"/>
  <c r="J101" s="1"/>
  <c r="M101" s="1"/>
  <c r="W100"/>
  <c r="T100"/>
  <c r="U100" s="1"/>
  <c r="P100"/>
  <c r="R100" s="1"/>
  <c r="I100"/>
  <c r="J100" s="1"/>
  <c r="M100" s="1"/>
  <c r="W99"/>
  <c r="T99"/>
  <c r="U99" s="1"/>
  <c r="P99"/>
  <c r="R99" s="1"/>
  <c r="I99"/>
  <c r="J99" s="1"/>
  <c r="M99" s="1"/>
  <c r="W98"/>
  <c r="T98"/>
  <c r="U98" s="1"/>
  <c r="P98"/>
  <c r="R98" s="1"/>
  <c r="I98"/>
  <c r="J98" s="1"/>
  <c r="M98" s="1"/>
  <c r="W97"/>
  <c r="T97"/>
  <c r="U97" s="1"/>
  <c r="P97"/>
  <c r="R97" s="1"/>
  <c r="I97"/>
  <c r="J97" s="1"/>
  <c r="M97" s="1"/>
  <c r="W96"/>
  <c r="T96"/>
  <c r="U96" s="1"/>
  <c r="P96"/>
  <c r="R96" s="1"/>
  <c r="I96"/>
  <c r="J96" s="1"/>
  <c r="M96" s="1"/>
  <c r="W95"/>
  <c r="T95"/>
  <c r="U95" s="1"/>
  <c r="P95"/>
  <c r="R95" s="1"/>
  <c r="I95"/>
  <c r="J95" s="1"/>
  <c r="M95" s="1"/>
  <c r="W94"/>
  <c r="T94"/>
  <c r="U94" s="1"/>
  <c r="P94"/>
  <c r="R94" s="1"/>
  <c r="J94"/>
  <c r="M94" s="1"/>
  <c r="I94"/>
  <c r="W93"/>
  <c r="T93"/>
  <c r="U93" s="1"/>
  <c r="P93"/>
  <c r="R93" s="1"/>
  <c r="I93"/>
  <c r="J93" s="1"/>
  <c r="M93" s="1"/>
  <c r="W92"/>
  <c r="T92"/>
  <c r="U92" s="1"/>
  <c r="P92"/>
  <c r="R92" s="1"/>
  <c r="I92"/>
  <c r="J92" s="1"/>
  <c r="M92" s="1"/>
  <c r="W91"/>
  <c r="T91"/>
  <c r="U91" s="1"/>
  <c r="P91"/>
  <c r="R91" s="1"/>
  <c r="I91"/>
  <c r="J91" s="1"/>
  <c r="M91" s="1"/>
  <c r="W90"/>
  <c r="T90"/>
  <c r="U90" s="1"/>
  <c r="P90"/>
  <c r="R90" s="1"/>
  <c r="I90"/>
  <c r="J90" s="1"/>
  <c r="M90" s="1"/>
  <c r="N90" s="1"/>
  <c r="S90" s="1"/>
  <c r="W89"/>
  <c r="T89"/>
  <c r="U89" s="1"/>
  <c r="P89"/>
  <c r="R89" s="1"/>
  <c r="O89"/>
  <c r="N89"/>
  <c r="S89" s="1"/>
  <c r="I89"/>
  <c r="W88"/>
  <c r="T88"/>
  <c r="U88" s="1"/>
  <c r="P88"/>
  <c r="R88" s="1"/>
  <c r="I88"/>
  <c r="J88" s="1"/>
  <c r="M88" s="1"/>
  <c r="W87"/>
  <c r="T87"/>
  <c r="U87" s="1"/>
  <c r="P87"/>
  <c r="R87" s="1"/>
  <c r="I87"/>
  <c r="J87" s="1"/>
  <c r="M87" s="1"/>
  <c r="W86"/>
  <c r="T86"/>
  <c r="U86" s="1"/>
  <c r="P86"/>
  <c r="R86" s="1"/>
  <c r="I86"/>
  <c r="J86" s="1"/>
  <c r="M86" s="1"/>
  <c r="W85"/>
  <c r="T85"/>
  <c r="U85" s="1"/>
  <c r="P85"/>
  <c r="R85" s="1"/>
  <c r="I85"/>
  <c r="J85" s="1"/>
  <c r="M85" s="1"/>
  <c r="W84"/>
  <c r="T84"/>
  <c r="U84" s="1"/>
  <c r="P84"/>
  <c r="R84" s="1"/>
  <c r="I84"/>
  <c r="J84" s="1"/>
  <c r="M84" s="1"/>
  <c r="W83"/>
  <c r="T83"/>
  <c r="U83" s="1"/>
  <c r="P83"/>
  <c r="R83" s="1"/>
  <c r="I83"/>
  <c r="J83" s="1"/>
  <c r="M83" s="1"/>
  <c r="W82"/>
  <c r="T82"/>
  <c r="U82" s="1"/>
  <c r="P82"/>
  <c r="R82" s="1"/>
  <c r="I82"/>
  <c r="J82" s="1"/>
  <c r="M82" s="1"/>
  <c r="W81"/>
  <c r="T81"/>
  <c r="U81" s="1"/>
  <c r="P81"/>
  <c r="R81" s="1"/>
  <c r="I81"/>
  <c r="J81" s="1"/>
  <c r="M81" s="1"/>
  <c r="W80"/>
  <c r="T80"/>
  <c r="U80" s="1"/>
  <c r="P80"/>
  <c r="R80" s="1"/>
  <c r="I80"/>
  <c r="J80" s="1"/>
  <c r="M80" s="1"/>
  <c r="W79"/>
  <c r="T79"/>
  <c r="U79" s="1"/>
  <c r="P79"/>
  <c r="R79" s="1"/>
  <c r="I79"/>
  <c r="J79" s="1"/>
  <c r="M79" s="1"/>
  <c r="W78"/>
  <c r="T78"/>
  <c r="U78" s="1"/>
  <c r="P78"/>
  <c r="R78" s="1"/>
  <c r="I78"/>
  <c r="J78" s="1"/>
  <c r="M78" s="1"/>
  <c r="W77"/>
  <c r="T77"/>
  <c r="U77" s="1"/>
  <c r="P77"/>
  <c r="R77" s="1"/>
  <c r="I77"/>
  <c r="J77" s="1"/>
  <c r="M77" s="1"/>
  <c r="W76"/>
  <c r="T76"/>
  <c r="U76" s="1"/>
  <c r="R76"/>
  <c r="P76"/>
  <c r="I76"/>
  <c r="J76" s="1"/>
  <c r="M76" s="1"/>
  <c r="N76" s="1"/>
  <c r="S76" s="1"/>
  <c r="W75"/>
  <c r="T75"/>
  <c r="U75" s="1"/>
  <c r="P75"/>
  <c r="R75" s="1"/>
  <c r="I75"/>
  <c r="J75" s="1"/>
  <c r="M75" s="1"/>
  <c r="W74"/>
  <c r="T74"/>
  <c r="U74" s="1"/>
  <c r="P74"/>
  <c r="R74" s="1"/>
  <c r="I74"/>
  <c r="J74" s="1"/>
  <c r="M74" s="1"/>
  <c r="W73"/>
  <c r="T73"/>
  <c r="U73" s="1"/>
  <c r="P73"/>
  <c r="R73" s="1"/>
  <c r="I73"/>
  <c r="J73" s="1"/>
  <c r="M73" s="1"/>
  <c r="W72"/>
  <c r="T72"/>
  <c r="U72" s="1"/>
  <c r="P72"/>
  <c r="R72" s="1"/>
  <c r="I72"/>
  <c r="J72" s="1"/>
  <c r="M72" s="1"/>
  <c r="W71"/>
  <c r="T71"/>
  <c r="U71" s="1"/>
  <c r="P71"/>
  <c r="R71" s="1"/>
  <c r="I71"/>
  <c r="J71" s="1"/>
  <c r="M71" s="1"/>
  <c r="W70"/>
  <c r="T70"/>
  <c r="U70" s="1"/>
  <c r="P70"/>
  <c r="R70" s="1"/>
  <c r="I70"/>
  <c r="J70" s="1"/>
  <c r="M70" s="1"/>
  <c r="W69"/>
  <c r="T69"/>
  <c r="U69" s="1"/>
  <c r="P69"/>
  <c r="R69" s="1"/>
  <c r="I69"/>
  <c r="J69" s="1"/>
  <c r="M69" s="1"/>
  <c r="N69" s="1"/>
  <c r="S69" s="1"/>
  <c r="W68"/>
  <c r="T68"/>
  <c r="U68" s="1"/>
  <c r="P68"/>
  <c r="R68" s="1"/>
  <c r="J68"/>
  <c r="M68" s="1"/>
  <c r="I68"/>
  <c r="W67"/>
  <c r="T67"/>
  <c r="U67" s="1"/>
  <c r="P67"/>
  <c r="R67" s="1"/>
  <c r="I67"/>
  <c r="J67" s="1"/>
  <c r="M67" s="1"/>
  <c r="W66"/>
  <c r="T66"/>
  <c r="U66" s="1"/>
  <c r="R66"/>
  <c r="P66"/>
  <c r="I66"/>
  <c r="J66" s="1"/>
  <c r="M66" s="1"/>
  <c r="W65"/>
  <c r="T65"/>
  <c r="U65" s="1"/>
  <c r="P65"/>
  <c r="R65" s="1"/>
  <c r="I65"/>
  <c r="J65" s="1"/>
  <c r="M65" s="1"/>
  <c r="W64"/>
  <c r="T64"/>
  <c r="U64" s="1"/>
  <c r="P64"/>
  <c r="R64" s="1"/>
  <c r="J64"/>
  <c r="M64" s="1"/>
  <c r="N64" s="1"/>
  <c r="S64" s="1"/>
  <c r="W63"/>
  <c r="T63"/>
  <c r="U63" s="1"/>
  <c r="P63"/>
  <c r="R63" s="1"/>
  <c r="I63"/>
  <c r="J63" s="1"/>
  <c r="M63" s="1"/>
  <c r="W62"/>
  <c r="T62"/>
  <c r="U62" s="1"/>
  <c r="P62"/>
  <c r="R62" s="1"/>
  <c r="I62"/>
  <c r="J62" s="1"/>
  <c r="M62" s="1"/>
  <c r="W61"/>
  <c r="T61"/>
  <c r="U61" s="1"/>
  <c r="P61"/>
  <c r="R61" s="1"/>
  <c r="I61"/>
  <c r="J61" s="1"/>
  <c r="M61" s="1"/>
  <c r="N61" s="1"/>
  <c r="S61" s="1"/>
  <c r="T60"/>
  <c r="U60" s="1"/>
  <c r="P60"/>
  <c r="R60" s="1"/>
  <c r="I60"/>
  <c r="J60" s="1"/>
  <c r="M60" s="1"/>
  <c r="T59"/>
  <c r="U59" s="1"/>
  <c r="P59"/>
  <c r="R59" s="1"/>
  <c r="I59"/>
  <c r="J59" s="1"/>
  <c r="M59" s="1"/>
  <c r="W58"/>
  <c r="T58"/>
  <c r="U58" s="1"/>
  <c r="P58"/>
  <c r="R58" s="1"/>
  <c r="I58"/>
  <c r="J58" s="1"/>
  <c r="M58" s="1"/>
  <c r="W57"/>
  <c r="T57"/>
  <c r="U57" s="1"/>
  <c r="P57"/>
  <c r="R57" s="1"/>
  <c r="I57"/>
  <c r="J57" s="1"/>
  <c r="M57" s="1"/>
  <c r="W56"/>
  <c r="T56"/>
  <c r="U56" s="1"/>
  <c r="R56"/>
  <c r="P56"/>
  <c r="I56"/>
  <c r="J56" s="1"/>
  <c r="M56" s="1"/>
  <c r="T55"/>
  <c r="U55" s="1"/>
  <c r="P55"/>
  <c r="R55" s="1"/>
  <c r="I55"/>
  <c r="J55" s="1"/>
  <c r="M55" s="1"/>
  <c r="W54"/>
  <c r="T54"/>
  <c r="U54" s="1"/>
  <c r="P54"/>
  <c r="R54" s="1"/>
  <c r="I54"/>
  <c r="J54" s="1"/>
  <c r="M54" s="1"/>
  <c r="W53"/>
  <c r="T53"/>
  <c r="U53" s="1"/>
  <c r="P53"/>
  <c r="R53" s="1"/>
  <c r="I53"/>
  <c r="J53" s="1"/>
  <c r="M53" s="1"/>
  <c r="W52"/>
  <c r="U52"/>
  <c r="T52"/>
  <c r="R52"/>
  <c r="P52"/>
  <c r="I52"/>
  <c r="J52" s="1"/>
  <c r="M52" s="1"/>
  <c r="N52" s="1"/>
  <c r="S52" s="1"/>
  <c r="T51"/>
  <c r="U51" s="1"/>
  <c r="R51"/>
  <c r="P51"/>
  <c r="I51"/>
  <c r="J51" s="1"/>
  <c r="M51" s="1"/>
  <c r="W50"/>
  <c r="T50"/>
  <c r="U50" s="1"/>
  <c r="P50"/>
  <c r="R50" s="1"/>
  <c r="I50"/>
  <c r="J50" s="1"/>
  <c r="M50" s="1"/>
  <c r="W49"/>
  <c r="T49"/>
  <c r="U49" s="1"/>
  <c r="P49"/>
  <c r="R49" s="1"/>
  <c r="J49"/>
  <c r="M49" s="1"/>
  <c r="N49" s="1"/>
  <c r="S49" s="1"/>
  <c r="I49"/>
  <c r="W48"/>
  <c r="T48"/>
  <c r="U48" s="1"/>
  <c r="P48"/>
  <c r="R48" s="1"/>
  <c r="I48"/>
  <c r="J48" s="1"/>
  <c r="M48" s="1"/>
  <c r="W47"/>
  <c r="T47"/>
  <c r="U47" s="1"/>
  <c r="P47"/>
  <c r="R47" s="1"/>
  <c r="I47"/>
  <c r="J47" s="1"/>
  <c r="M47" s="1"/>
  <c r="W46"/>
  <c r="T46"/>
  <c r="U46" s="1"/>
  <c r="R46"/>
  <c r="P46"/>
  <c r="J46"/>
  <c r="M46" s="1"/>
  <c r="I46"/>
  <c r="W45"/>
  <c r="T45"/>
  <c r="U45" s="1"/>
  <c r="P45"/>
  <c r="R45" s="1"/>
  <c r="I45"/>
  <c r="J45" s="1"/>
  <c r="M45" s="1"/>
  <c r="N45" s="1"/>
  <c r="S45" s="1"/>
  <c r="W44"/>
  <c r="T44"/>
  <c r="U44" s="1"/>
  <c r="P44"/>
  <c r="R44" s="1"/>
  <c r="I44"/>
  <c r="J44" s="1"/>
  <c r="M44" s="1"/>
  <c r="W43"/>
  <c r="T43"/>
  <c r="U43" s="1"/>
  <c r="P43"/>
  <c r="R43" s="1"/>
  <c r="I43"/>
  <c r="J43" s="1"/>
  <c r="M43" s="1"/>
  <c r="T42"/>
  <c r="U42" s="1"/>
  <c r="P42"/>
  <c r="R42" s="1"/>
  <c r="I42"/>
  <c r="J42" s="1"/>
  <c r="M42" s="1"/>
  <c r="N42" s="1"/>
  <c r="S42" s="1"/>
  <c r="W41"/>
  <c r="T41"/>
  <c r="U41" s="1"/>
  <c r="P41"/>
  <c r="R41" s="1"/>
  <c r="I41"/>
  <c r="J41" s="1"/>
  <c r="M41" s="1"/>
  <c r="W40"/>
  <c r="T40"/>
  <c r="U40" s="1"/>
  <c r="P40"/>
  <c r="R40" s="1"/>
  <c r="I40"/>
  <c r="J40" s="1"/>
  <c r="M40" s="1"/>
  <c r="W39"/>
  <c r="T39"/>
  <c r="U39" s="1"/>
  <c r="R39"/>
  <c r="P39"/>
  <c r="I39"/>
  <c r="J39" s="1"/>
  <c r="M39" s="1"/>
  <c r="W38"/>
  <c r="T38"/>
  <c r="U38" s="1"/>
  <c r="P38"/>
  <c r="R38" s="1"/>
  <c r="I38"/>
  <c r="J38" s="1"/>
  <c r="M38" s="1"/>
  <c r="N38" s="1"/>
  <c r="S38" s="1"/>
  <c r="W37"/>
  <c r="T37"/>
  <c r="U37" s="1"/>
  <c r="P37"/>
  <c r="R37" s="1"/>
  <c r="I37"/>
  <c r="J37" s="1"/>
  <c r="M37" s="1"/>
  <c r="W36"/>
  <c r="T36"/>
  <c r="U36" s="1"/>
  <c r="P36"/>
  <c r="R36" s="1"/>
  <c r="I36"/>
  <c r="J36" s="1"/>
  <c r="M36" s="1"/>
  <c r="W35"/>
  <c r="T35"/>
  <c r="U35" s="1"/>
  <c r="P35"/>
  <c r="R35" s="1"/>
  <c r="I35"/>
  <c r="J35" s="1"/>
  <c r="M35" s="1"/>
  <c r="W34"/>
  <c r="T34"/>
  <c r="U34" s="1"/>
  <c r="P34"/>
  <c r="R34" s="1"/>
  <c r="I34"/>
  <c r="J34" s="1"/>
  <c r="M34" s="1"/>
  <c r="N34" s="1"/>
  <c r="S34" s="1"/>
  <c r="W33"/>
  <c r="T33"/>
  <c r="U33" s="1"/>
  <c r="P33"/>
  <c r="R33" s="1"/>
  <c r="I33"/>
  <c r="J33" s="1"/>
  <c r="M33" s="1"/>
  <c r="W32"/>
  <c r="T32"/>
  <c r="U32" s="1"/>
  <c r="P32"/>
  <c r="R32" s="1"/>
  <c r="I32"/>
  <c r="J32" s="1"/>
  <c r="M32" s="1"/>
  <c r="T31"/>
  <c r="U31" s="1"/>
  <c r="P31"/>
  <c r="R31" s="1"/>
  <c r="I31"/>
  <c r="J31" s="1"/>
  <c r="M31" s="1"/>
  <c r="N31" s="1"/>
  <c r="S31" s="1"/>
  <c r="W30"/>
  <c r="T30"/>
  <c r="U30" s="1"/>
  <c r="P30"/>
  <c r="R30" s="1"/>
  <c r="I30"/>
  <c r="J30" s="1"/>
  <c r="M30" s="1"/>
  <c r="W29"/>
  <c r="T29"/>
  <c r="U29" s="1"/>
  <c r="P29"/>
  <c r="R29" s="1"/>
  <c r="I29"/>
  <c r="J29" s="1"/>
  <c r="M29" s="1"/>
  <c r="W28"/>
  <c r="T28"/>
  <c r="U28" s="1"/>
  <c r="P28"/>
  <c r="R28" s="1"/>
  <c r="I28"/>
  <c r="J28" s="1"/>
  <c r="M28" s="1"/>
  <c r="W27"/>
  <c r="T27"/>
  <c r="U27" s="1"/>
  <c r="P27"/>
  <c r="R27" s="1"/>
  <c r="I27"/>
  <c r="J27" s="1"/>
  <c r="M27" s="1"/>
  <c r="W26"/>
  <c r="T26"/>
  <c r="U26" s="1"/>
  <c r="P26"/>
  <c r="R26" s="1"/>
  <c r="I26"/>
  <c r="J26" s="1"/>
  <c r="M26" s="1"/>
  <c r="W25"/>
  <c r="T25"/>
  <c r="U25" s="1"/>
  <c r="P25"/>
  <c r="R25" s="1"/>
  <c r="I25"/>
  <c r="J25" s="1"/>
  <c r="M25" s="1"/>
  <c r="W24"/>
  <c r="T24"/>
  <c r="U24" s="1"/>
  <c r="P24"/>
  <c r="R24" s="1"/>
  <c r="I24"/>
  <c r="J24" s="1"/>
  <c r="M24" s="1"/>
  <c r="W23"/>
  <c r="T23"/>
  <c r="U23" s="1"/>
  <c r="P23"/>
  <c r="R23" s="1"/>
  <c r="I23"/>
  <c r="J23" s="1"/>
  <c r="M23" s="1"/>
  <c r="N23" s="1"/>
  <c r="S23" s="1"/>
  <c r="W22"/>
  <c r="T22"/>
  <c r="U22" s="1"/>
  <c r="P22"/>
  <c r="R22" s="1"/>
  <c r="I22"/>
  <c r="J22" s="1"/>
  <c r="M22" s="1"/>
  <c r="W21"/>
  <c r="T21"/>
  <c r="U21" s="1"/>
  <c r="P21"/>
  <c r="R21" s="1"/>
  <c r="I21"/>
  <c r="J21" s="1"/>
  <c r="M21" s="1"/>
  <c r="W20"/>
  <c r="T20"/>
  <c r="U20" s="1"/>
  <c r="P20"/>
  <c r="R20" s="1"/>
  <c r="J20"/>
  <c r="M20" s="1"/>
  <c r="N20" s="1"/>
  <c r="S20" s="1"/>
  <c r="I20"/>
  <c r="W19"/>
  <c r="T19"/>
  <c r="U19" s="1"/>
  <c r="P19"/>
  <c r="R19" s="1"/>
  <c r="I19"/>
  <c r="J19" s="1"/>
  <c r="M19" s="1"/>
  <c r="W18"/>
  <c r="T18"/>
  <c r="U18" s="1"/>
  <c r="P18"/>
  <c r="R18" s="1"/>
  <c r="I18"/>
  <c r="J18" s="1"/>
  <c r="M18" s="1"/>
  <c r="W17"/>
  <c r="T17"/>
  <c r="U17" s="1"/>
  <c r="P17"/>
  <c r="R17" s="1"/>
  <c r="I17"/>
  <c r="J17" s="1"/>
  <c r="M17" s="1"/>
  <c r="W16"/>
  <c r="T16"/>
  <c r="U16" s="1"/>
  <c r="R16"/>
  <c r="P16"/>
  <c r="I16"/>
  <c r="J16" s="1"/>
  <c r="M16" s="1"/>
  <c r="N16" s="1"/>
  <c r="S16" s="1"/>
  <c r="W15"/>
  <c r="T15"/>
  <c r="U15" s="1"/>
  <c r="P15"/>
  <c r="R15" s="1"/>
  <c r="I15"/>
  <c r="J15" s="1"/>
  <c r="M15" s="1"/>
  <c r="W14"/>
  <c r="T14"/>
  <c r="U14" s="1"/>
  <c r="P14"/>
  <c r="R14" s="1"/>
  <c r="I14"/>
  <c r="J14" s="1"/>
  <c r="M14" s="1"/>
  <c r="W13"/>
  <c r="T13"/>
  <c r="U13" s="1"/>
  <c r="P13"/>
  <c r="R13" s="1"/>
  <c r="I13"/>
  <c r="J13" s="1"/>
  <c r="M13" s="1"/>
  <c r="W12"/>
  <c r="T12"/>
  <c r="U12" s="1"/>
  <c r="P12"/>
  <c r="R12" s="1"/>
  <c r="J12"/>
  <c r="M12" s="1"/>
  <c r="N12" s="1"/>
  <c r="S12" s="1"/>
  <c r="I12"/>
  <c r="W11"/>
  <c r="T11"/>
  <c r="U11" s="1"/>
  <c r="P11"/>
  <c r="R11" s="1"/>
  <c r="I11"/>
  <c r="J11" s="1"/>
  <c r="M11" s="1"/>
  <c r="W10"/>
  <c r="T10"/>
  <c r="U10" s="1"/>
  <c r="P10"/>
  <c r="R10" s="1"/>
  <c r="I10"/>
  <c r="J10" s="1"/>
  <c r="M10" s="1"/>
  <c r="W9"/>
  <c r="T9"/>
  <c r="U9" s="1"/>
  <c r="P9"/>
  <c r="R9" s="1"/>
  <c r="I9"/>
  <c r="J9" s="1"/>
  <c r="M9" s="1"/>
  <c r="W8"/>
  <c r="T8"/>
  <c r="U8" s="1"/>
  <c r="P8"/>
  <c r="R8" s="1"/>
  <c r="I8"/>
  <c r="J8" s="1"/>
  <c r="M8" s="1"/>
  <c r="N8" s="1"/>
  <c r="S8" s="1"/>
  <c r="W7"/>
  <c r="T7"/>
  <c r="U7" s="1"/>
  <c r="P7"/>
  <c r="R7" s="1"/>
  <c r="I7"/>
  <c r="J7" s="1"/>
  <c r="M7" s="1"/>
  <c r="W6"/>
  <c r="T6"/>
  <c r="U6" s="1"/>
  <c r="P6"/>
  <c r="R6" s="1"/>
  <c r="I6"/>
  <c r="J6" s="1"/>
  <c r="M6" s="1"/>
  <c r="W5"/>
  <c r="T5"/>
  <c r="U5" s="1"/>
  <c r="P5"/>
  <c r="R5" s="1"/>
  <c r="I5"/>
  <c r="J5" s="1"/>
  <c r="M5" s="1"/>
  <c r="W4"/>
  <c r="T4"/>
  <c r="U4" s="1"/>
  <c r="P4"/>
  <c r="R4" s="1"/>
  <c r="I4"/>
  <c r="J4" s="1"/>
  <c r="M4" s="1"/>
  <c r="W3"/>
  <c r="T3"/>
  <c r="U3" s="1"/>
  <c r="P3"/>
  <c r="R3" s="1"/>
  <c r="I3"/>
  <c r="J3" s="1"/>
  <c r="M3" s="1"/>
  <c r="N3" s="1"/>
  <c r="S3" s="1"/>
  <c r="K15" i="16"/>
  <c r="K14"/>
  <c r="O28" i="17" l="1"/>
  <c r="N28"/>
  <c r="S28" s="1"/>
  <c r="O35"/>
  <c r="N35"/>
  <c r="S35" s="1"/>
  <c r="O56"/>
  <c r="N56"/>
  <c r="S56" s="1"/>
  <c r="O65"/>
  <c r="N65"/>
  <c r="S65" s="1"/>
  <c r="O4"/>
  <c r="N4"/>
  <c r="S4" s="1"/>
  <c r="O46"/>
  <c r="N46"/>
  <c r="S46" s="1"/>
  <c r="O122"/>
  <c r="N122"/>
  <c r="S122" s="1"/>
  <c r="O24"/>
  <c r="N24"/>
  <c r="S24" s="1"/>
  <c r="O50"/>
  <c r="N50"/>
  <c r="S50" s="1"/>
  <c r="O53"/>
  <c r="N53"/>
  <c r="S53" s="1"/>
  <c r="O39"/>
  <c r="N39"/>
  <c r="S39" s="1"/>
  <c r="O73"/>
  <c r="N73"/>
  <c r="S73" s="1"/>
  <c r="O20" i="24"/>
  <c r="O59"/>
  <c r="O4"/>
  <c r="O16"/>
  <c r="O67"/>
  <c r="O89"/>
  <c r="O51"/>
  <c r="O81"/>
  <c r="O23"/>
  <c r="N23"/>
  <c r="S23" s="1"/>
  <c r="O117"/>
  <c r="N117"/>
  <c r="S117" s="1"/>
  <c r="O124"/>
  <c r="N124"/>
  <c r="S124" s="1"/>
  <c r="O15"/>
  <c r="N15"/>
  <c r="S15" s="1"/>
  <c r="O34"/>
  <c r="N34"/>
  <c r="S34" s="1"/>
  <c r="O54"/>
  <c r="N54"/>
  <c r="S54" s="1"/>
  <c r="O58"/>
  <c r="N58"/>
  <c r="S58" s="1"/>
  <c r="O84"/>
  <c r="N84"/>
  <c r="S84" s="1"/>
  <c r="O88"/>
  <c r="N88"/>
  <c r="S88" s="1"/>
  <c r="O99"/>
  <c r="N99"/>
  <c r="S99" s="1"/>
  <c r="O7"/>
  <c r="N7"/>
  <c r="S7" s="1"/>
  <c r="O92"/>
  <c r="N92"/>
  <c r="S92" s="1"/>
  <c r="O95"/>
  <c r="N95"/>
  <c r="S95" s="1"/>
  <c r="O105"/>
  <c r="N105"/>
  <c r="S105" s="1"/>
  <c r="O113"/>
  <c r="N113"/>
  <c r="S113" s="1"/>
  <c r="N21"/>
  <c r="S21" s="1"/>
  <c r="O21"/>
  <c r="N36"/>
  <c r="S36" s="1"/>
  <c r="O36"/>
  <c r="O38"/>
  <c r="N38"/>
  <c r="S38" s="1"/>
  <c r="O50"/>
  <c r="N50"/>
  <c r="S50" s="1"/>
  <c r="O66"/>
  <c r="N66"/>
  <c r="S66" s="1"/>
  <c r="O69"/>
  <c r="N69"/>
  <c r="S69" s="1"/>
  <c r="O73"/>
  <c r="N73"/>
  <c r="S73" s="1"/>
  <c r="N17"/>
  <c r="S17" s="1"/>
  <c r="O17"/>
  <c r="O3"/>
  <c r="N3"/>
  <c r="S3" s="1"/>
  <c r="O19"/>
  <c r="N19"/>
  <c r="S19" s="1"/>
  <c r="O62"/>
  <c r="N62"/>
  <c r="S62" s="1"/>
  <c r="O76"/>
  <c r="N76"/>
  <c r="S76" s="1"/>
  <c r="O80"/>
  <c r="N80"/>
  <c r="S80" s="1"/>
  <c r="O109"/>
  <c r="N109"/>
  <c r="S109" s="1"/>
  <c r="O128"/>
  <c r="N128"/>
  <c r="S128" s="1"/>
  <c r="O5"/>
  <c r="N24"/>
  <c r="S24" s="1"/>
  <c r="O48"/>
  <c r="N39"/>
  <c r="S39" s="1"/>
  <c r="O125"/>
  <c r="N13"/>
  <c r="S13" s="1"/>
  <c r="O13"/>
  <c r="N45"/>
  <c r="S45" s="1"/>
  <c r="O45"/>
  <c r="N44"/>
  <c r="S44" s="1"/>
  <c r="O44"/>
  <c r="N30"/>
  <c r="S30" s="1"/>
  <c r="O30"/>
  <c r="N14"/>
  <c r="S14" s="1"/>
  <c r="O14"/>
  <c r="N29"/>
  <c r="S29" s="1"/>
  <c r="O29"/>
  <c r="N6"/>
  <c r="S6" s="1"/>
  <c r="O6"/>
  <c r="N18"/>
  <c r="S18" s="1"/>
  <c r="O18"/>
  <c r="N33"/>
  <c r="S33" s="1"/>
  <c r="O33"/>
  <c r="N49"/>
  <c r="S49" s="1"/>
  <c r="O49"/>
  <c r="N57"/>
  <c r="S57" s="1"/>
  <c r="O57"/>
  <c r="N65"/>
  <c r="S65" s="1"/>
  <c r="O65"/>
  <c r="N71"/>
  <c r="S71" s="1"/>
  <c r="O71"/>
  <c r="N79"/>
  <c r="S79" s="1"/>
  <c r="O79"/>
  <c r="N87"/>
  <c r="S87" s="1"/>
  <c r="O87"/>
  <c r="N97"/>
  <c r="S97" s="1"/>
  <c r="O97"/>
  <c r="O107"/>
  <c r="N107"/>
  <c r="S107" s="1"/>
  <c r="N115"/>
  <c r="S115" s="1"/>
  <c r="O115"/>
  <c r="N123"/>
  <c r="S123" s="1"/>
  <c r="O123"/>
  <c r="O12"/>
  <c r="O28"/>
  <c r="N31"/>
  <c r="S31" s="1"/>
  <c r="N32"/>
  <c r="S32" s="1"/>
  <c r="O43"/>
  <c r="N46"/>
  <c r="S46" s="1"/>
  <c r="N47"/>
  <c r="S47" s="1"/>
  <c r="O100"/>
  <c r="O110"/>
  <c r="O118"/>
  <c r="N10"/>
  <c r="S10" s="1"/>
  <c r="O10"/>
  <c r="N52"/>
  <c r="S52" s="1"/>
  <c r="O52"/>
  <c r="N60"/>
  <c r="S60" s="1"/>
  <c r="O60"/>
  <c r="N68"/>
  <c r="S68" s="1"/>
  <c r="O68"/>
  <c r="N72"/>
  <c r="S72" s="1"/>
  <c r="O72"/>
  <c r="O74"/>
  <c r="N74"/>
  <c r="S74" s="1"/>
  <c r="O82"/>
  <c r="N82"/>
  <c r="S82" s="1"/>
  <c r="N90"/>
  <c r="S90" s="1"/>
  <c r="O90"/>
  <c r="N98"/>
  <c r="S98" s="1"/>
  <c r="O98"/>
  <c r="N108"/>
  <c r="S108" s="1"/>
  <c r="O108"/>
  <c r="N116"/>
  <c r="S116" s="1"/>
  <c r="O116"/>
  <c r="O126"/>
  <c r="N126"/>
  <c r="S126" s="1"/>
  <c r="N8"/>
  <c r="S8" s="1"/>
  <c r="O9"/>
  <c r="N11"/>
  <c r="S11" s="1"/>
  <c r="O25"/>
  <c r="N27"/>
  <c r="S27" s="1"/>
  <c r="O40"/>
  <c r="N42"/>
  <c r="S42" s="1"/>
  <c r="O55"/>
  <c r="O63"/>
  <c r="O77"/>
  <c r="O85"/>
  <c r="O121"/>
  <c r="O129"/>
  <c r="N26"/>
  <c r="S26" s="1"/>
  <c r="O26"/>
  <c r="N41"/>
  <c r="S41" s="1"/>
  <c r="O41"/>
  <c r="N53"/>
  <c r="S53" s="1"/>
  <c r="O53"/>
  <c r="N61"/>
  <c r="S61" s="1"/>
  <c r="O61"/>
  <c r="N75"/>
  <c r="S75" s="1"/>
  <c r="O75"/>
  <c r="N83"/>
  <c r="S83" s="1"/>
  <c r="O83"/>
  <c r="N91"/>
  <c r="S91" s="1"/>
  <c r="O91"/>
  <c r="O93"/>
  <c r="N93"/>
  <c r="S93" s="1"/>
  <c r="O101"/>
  <c r="N101"/>
  <c r="S101" s="1"/>
  <c r="N103"/>
  <c r="S103" s="1"/>
  <c r="O103"/>
  <c r="O111"/>
  <c r="N111"/>
  <c r="S111" s="1"/>
  <c r="O119"/>
  <c r="N119"/>
  <c r="S119" s="1"/>
  <c r="N127"/>
  <c r="S127" s="1"/>
  <c r="O127"/>
  <c r="O70"/>
  <c r="O96"/>
  <c r="O106"/>
  <c r="O114"/>
  <c r="N22"/>
  <c r="S22" s="1"/>
  <c r="O22"/>
  <c r="N37"/>
  <c r="S37" s="1"/>
  <c r="O37"/>
  <c r="N56"/>
  <c r="S56" s="1"/>
  <c r="O56"/>
  <c r="O64"/>
  <c r="N64"/>
  <c r="S64" s="1"/>
  <c r="N78"/>
  <c r="S78" s="1"/>
  <c r="O78"/>
  <c r="N86"/>
  <c r="S86" s="1"/>
  <c r="O86"/>
  <c r="N94"/>
  <c r="S94" s="1"/>
  <c r="O94"/>
  <c r="N102"/>
  <c r="S102" s="1"/>
  <c r="O102"/>
  <c r="N104"/>
  <c r="S104" s="1"/>
  <c r="O104"/>
  <c r="N112"/>
  <c r="S112" s="1"/>
  <c r="O112"/>
  <c r="N120"/>
  <c r="S120" s="1"/>
  <c r="O120"/>
  <c r="N122"/>
  <c r="S122" s="1"/>
  <c r="O122"/>
  <c r="N130"/>
  <c r="S130" s="1"/>
  <c r="O130"/>
  <c r="O49" i="18"/>
  <c r="N49"/>
  <c r="S49" s="1"/>
  <c r="O60"/>
  <c r="N60"/>
  <c r="S60" s="1"/>
  <c r="O72"/>
  <c r="N72"/>
  <c r="S72" s="1"/>
  <c r="O31"/>
  <c r="N31"/>
  <c r="S31" s="1"/>
  <c r="O57"/>
  <c r="N57"/>
  <c r="S57" s="1"/>
  <c r="O68"/>
  <c r="N68"/>
  <c r="S68" s="1"/>
  <c r="O76"/>
  <c r="N76"/>
  <c r="S76" s="1"/>
  <c r="O27"/>
  <c r="N27"/>
  <c r="S27" s="1"/>
  <c r="O37"/>
  <c r="N37"/>
  <c r="S37" s="1"/>
  <c r="O45"/>
  <c r="N45"/>
  <c r="S45" s="1"/>
  <c r="O53"/>
  <c r="N53"/>
  <c r="S53" s="1"/>
  <c r="O64"/>
  <c r="N64"/>
  <c r="S64" s="1"/>
  <c r="O11"/>
  <c r="N11"/>
  <c r="S11" s="1"/>
  <c r="O41"/>
  <c r="N41"/>
  <c r="S41" s="1"/>
  <c r="O15"/>
  <c r="N15"/>
  <c r="S15" s="1"/>
  <c r="O19"/>
  <c r="N19"/>
  <c r="S19" s="1"/>
  <c r="O34"/>
  <c r="N34"/>
  <c r="S34" s="1"/>
  <c r="O3"/>
  <c r="N3"/>
  <c r="S3" s="1"/>
  <c r="N5"/>
  <c r="S5" s="1"/>
  <c r="O5"/>
  <c r="N9"/>
  <c r="S9" s="1"/>
  <c r="O9"/>
  <c r="N18"/>
  <c r="S18" s="1"/>
  <c r="O18"/>
  <c r="O23"/>
  <c r="N23"/>
  <c r="S23" s="1"/>
  <c r="N26"/>
  <c r="S26" s="1"/>
  <c r="O26"/>
  <c r="N35"/>
  <c r="S35" s="1"/>
  <c r="O35"/>
  <c r="N39"/>
  <c r="S39" s="1"/>
  <c r="O39"/>
  <c r="N43"/>
  <c r="S43" s="1"/>
  <c r="O43"/>
  <c r="N47"/>
  <c r="S47" s="1"/>
  <c r="O47"/>
  <c r="N51"/>
  <c r="S51" s="1"/>
  <c r="O51"/>
  <c r="N54"/>
  <c r="S54" s="1"/>
  <c r="O54"/>
  <c r="N58"/>
  <c r="S58" s="1"/>
  <c r="O58"/>
  <c r="N62"/>
  <c r="S62" s="1"/>
  <c r="O62"/>
  <c r="N65"/>
  <c r="S65" s="1"/>
  <c r="O65"/>
  <c r="N71"/>
  <c r="S71" s="1"/>
  <c r="O71"/>
  <c r="N74"/>
  <c r="S74" s="1"/>
  <c r="O74"/>
  <c r="N77"/>
  <c r="S77" s="1"/>
  <c r="O77"/>
  <c r="N80"/>
  <c r="S80" s="1"/>
  <c r="O80"/>
  <c r="N83"/>
  <c r="S83" s="1"/>
  <c r="O83"/>
  <c r="N86"/>
  <c r="S86" s="1"/>
  <c r="O86"/>
  <c r="O89"/>
  <c r="N89"/>
  <c r="S89" s="1"/>
  <c r="N91"/>
  <c r="S91" s="1"/>
  <c r="O91"/>
  <c r="O96"/>
  <c r="N96"/>
  <c r="S96" s="1"/>
  <c r="N98"/>
  <c r="S98" s="1"/>
  <c r="O98"/>
  <c r="N102"/>
  <c r="S102" s="1"/>
  <c r="O102"/>
  <c r="N107"/>
  <c r="S107" s="1"/>
  <c r="O107"/>
  <c r="O7"/>
  <c r="N7"/>
  <c r="S7" s="1"/>
  <c r="O12"/>
  <c r="N12"/>
  <c r="S12" s="1"/>
  <c r="N17"/>
  <c r="S17" s="1"/>
  <c r="O17"/>
  <c r="N20"/>
  <c r="S20" s="1"/>
  <c r="O20"/>
  <c r="N25"/>
  <c r="S25" s="1"/>
  <c r="O25"/>
  <c r="N28"/>
  <c r="S28" s="1"/>
  <c r="O28"/>
  <c r="N33"/>
  <c r="S33" s="1"/>
  <c r="O33"/>
  <c r="N67"/>
  <c r="S67" s="1"/>
  <c r="O67"/>
  <c r="N70"/>
  <c r="S70" s="1"/>
  <c r="O70"/>
  <c r="N73"/>
  <c r="S73" s="1"/>
  <c r="O73"/>
  <c r="N79"/>
  <c r="S79" s="1"/>
  <c r="O79"/>
  <c r="N82"/>
  <c r="S82" s="1"/>
  <c r="O82"/>
  <c r="N88"/>
  <c r="S88" s="1"/>
  <c r="O88"/>
  <c r="N93"/>
  <c r="S93" s="1"/>
  <c r="O93"/>
  <c r="N97"/>
  <c r="S97" s="1"/>
  <c r="O97"/>
  <c r="N104"/>
  <c r="S104" s="1"/>
  <c r="O104"/>
  <c r="N106"/>
  <c r="S106" s="1"/>
  <c r="O106"/>
  <c r="N30"/>
  <c r="S30" s="1"/>
  <c r="O30"/>
  <c r="N38"/>
  <c r="S38" s="1"/>
  <c r="O38"/>
  <c r="N42"/>
  <c r="S42" s="1"/>
  <c r="O42"/>
  <c r="N46"/>
  <c r="S46" s="1"/>
  <c r="O46"/>
  <c r="N50"/>
  <c r="S50" s="1"/>
  <c r="O50"/>
  <c r="N55"/>
  <c r="S55" s="1"/>
  <c r="O55"/>
  <c r="N61"/>
  <c r="S61" s="1"/>
  <c r="O61"/>
  <c r="N66"/>
  <c r="S66" s="1"/>
  <c r="O66"/>
  <c r="N69"/>
  <c r="S69" s="1"/>
  <c r="O69"/>
  <c r="O84"/>
  <c r="N84"/>
  <c r="S84" s="1"/>
  <c r="N85"/>
  <c r="S85" s="1"/>
  <c r="O85"/>
  <c r="O87"/>
  <c r="N87"/>
  <c r="S87" s="1"/>
  <c r="O92"/>
  <c r="N92"/>
  <c r="S92" s="1"/>
  <c r="N95"/>
  <c r="S95" s="1"/>
  <c r="O95"/>
  <c r="O99"/>
  <c r="N99"/>
  <c r="S99" s="1"/>
  <c r="N101"/>
  <c r="S101" s="1"/>
  <c r="O101"/>
  <c r="N103"/>
  <c r="S103" s="1"/>
  <c r="O103"/>
  <c r="N109"/>
  <c r="S109" s="1"/>
  <c r="O109"/>
  <c r="N4"/>
  <c r="S4" s="1"/>
  <c r="O4"/>
  <c r="O8"/>
  <c r="N8"/>
  <c r="S8" s="1"/>
  <c r="N10"/>
  <c r="S10" s="1"/>
  <c r="O10"/>
  <c r="N14"/>
  <c r="S14" s="1"/>
  <c r="O14"/>
  <c r="N22"/>
  <c r="S22" s="1"/>
  <c r="O22"/>
  <c r="O6"/>
  <c r="N6"/>
  <c r="S6" s="1"/>
  <c r="N13"/>
  <c r="S13" s="1"/>
  <c r="O13"/>
  <c r="N16"/>
  <c r="S16" s="1"/>
  <c r="O16"/>
  <c r="N21"/>
  <c r="S21" s="1"/>
  <c r="O21"/>
  <c r="N24"/>
  <c r="S24" s="1"/>
  <c r="O24"/>
  <c r="N29"/>
  <c r="S29" s="1"/>
  <c r="O29"/>
  <c r="N32"/>
  <c r="S32" s="1"/>
  <c r="O32"/>
  <c r="N52"/>
  <c r="S52" s="1"/>
  <c r="O52"/>
  <c r="N63"/>
  <c r="S63" s="1"/>
  <c r="O63"/>
  <c r="N75"/>
  <c r="S75" s="1"/>
  <c r="O75"/>
  <c r="N81"/>
  <c r="S81" s="1"/>
  <c r="O81"/>
  <c r="N90"/>
  <c r="S90" s="1"/>
  <c r="O90"/>
  <c r="N94"/>
  <c r="S94" s="1"/>
  <c r="O94"/>
  <c r="N100"/>
  <c r="S100" s="1"/>
  <c r="O100"/>
  <c r="N105"/>
  <c r="S105" s="1"/>
  <c r="O105"/>
  <c r="O108"/>
  <c r="N108"/>
  <c r="S108" s="1"/>
  <c r="O36"/>
  <c r="O40"/>
  <c r="O44"/>
  <c r="O48"/>
  <c r="O56"/>
  <c r="O59"/>
  <c r="O126" i="17"/>
  <c r="N126"/>
  <c r="S126" s="1"/>
  <c r="O5"/>
  <c r="N5"/>
  <c r="S5" s="1"/>
  <c r="O10"/>
  <c r="N10"/>
  <c r="S10" s="1"/>
  <c r="O26"/>
  <c r="N26"/>
  <c r="S26" s="1"/>
  <c r="N43"/>
  <c r="S43" s="1"/>
  <c r="O43"/>
  <c r="N54"/>
  <c r="S54" s="1"/>
  <c r="O54"/>
  <c r="N63"/>
  <c r="S63" s="1"/>
  <c r="O63"/>
  <c r="N91"/>
  <c r="S91" s="1"/>
  <c r="O91"/>
  <c r="O97"/>
  <c r="N97"/>
  <c r="S97" s="1"/>
  <c r="N107"/>
  <c r="S107" s="1"/>
  <c r="O107"/>
  <c r="N119"/>
  <c r="S119" s="1"/>
  <c r="O119"/>
  <c r="O9"/>
  <c r="N9"/>
  <c r="S9" s="1"/>
  <c r="N14"/>
  <c r="S14" s="1"/>
  <c r="O14"/>
  <c r="N19"/>
  <c r="S19" s="1"/>
  <c r="O19"/>
  <c r="N25"/>
  <c r="S25" s="1"/>
  <c r="O25"/>
  <c r="N29"/>
  <c r="S29" s="1"/>
  <c r="O29"/>
  <c r="N40"/>
  <c r="S40" s="1"/>
  <c r="O40"/>
  <c r="N47"/>
  <c r="S47" s="1"/>
  <c r="O47"/>
  <c r="N51"/>
  <c r="S51" s="1"/>
  <c r="O51"/>
  <c r="N57"/>
  <c r="S57" s="1"/>
  <c r="O57"/>
  <c r="N60"/>
  <c r="S60" s="1"/>
  <c r="O60"/>
  <c r="N68"/>
  <c r="S68" s="1"/>
  <c r="O68"/>
  <c r="N77"/>
  <c r="S77" s="1"/>
  <c r="O77"/>
  <c r="N80"/>
  <c r="S80" s="1"/>
  <c r="O80"/>
  <c r="N82"/>
  <c r="S82" s="1"/>
  <c r="O82"/>
  <c r="N85"/>
  <c r="S85" s="1"/>
  <c r="O85"/>
  <c r="N88"/>
  <c r="S88" s="1"/>
  <c r="O88"/>
  <c r="N95"/>
  <c r="S95" s="1"/>
  <c r="O95"/>
  <c r="N103"/>
  <c r="S103" s="1"/>
  <c r="O103"/>
  <c r="N106"/>
  <c r="S106" s="1"/>
  <c r="O106"/>
  <c r="O116"/>
  <c r="N116"/>
  <c r="S116" s="1"/>
  <c r="N117"/>
  <c r="S117" s="1"/>
  <c r="O117"/>
  <c r="N125"/>
  <c r="S125" s="1"/>
  <c r="O125"/>
  <c r="N128"/>
  <c r="S128" s="1"/>
  <c r="O128"/>
  <c r="N15"/>
  <c r="S15" s="1"/>
  <c r="O15"/>
  <c r="N21"/>
  <c r="S21" s="1"/>
  <c r="O21"/>
  <c r="N36"/>
  <c r="S36" s="1"/>
  <c r="O36"/>
  <c r="O41"/>
  <c r="N41"/>
  <c r="S41" s="1"/>
  <c r="N70"/>
  <c r="S70" s="1"/>
  <c r="O70"/>
  <c r="O83"/>
  <c r="N83"/>
  <c r="S83" s="1"/>
  <c r="N96"/>
  <c r="S96" s="1"/>
  <c r="O96"/>
  <c r="N100"/>
  <c r="S100" s="1"/>
  <c r="O100"/>
  <c r="O109"/>
  <c r="N109"/>
  <c r="S109" s="1"/>
  <c r="N111"/>
  <c r="S111" s="1"/>
  <c r="O111"/>
  <c r="N7"/>
  <c r="S7" s="1"/>
  <c r="O7"/>
  <c r="N13"/>
  <c r="S13" s="1"/>
  <c r="O13"/>
  <c r="O18"/>
  <c r="N18"/>
  <c r="S18" s="1"/>
  <c r="O33"/>
  <c r="N33"/>
  <c r="S33" s="1"/>
  <c r="O55"/>
  <c r="N55"/>
  <c r="S55" s="1"/>
  <c r="N59"/>
  <c r="S59" s="1"/>
  <c r="O59"/>
  <c r="N62"/>
  <c r="S62" s="1"/>
  <c r="O62"/>
  <c r="O67"/>
  <c r="N67"/>
  <c r="S67" s="1"/>
  <c r="N72"/>
  <c r="S72" s="1"/>
  <c r="O72"/>
  <c r="O75"/>
  <c r="N75"/>
  <c r="S75" s="1"/>
  <c r="O79"/>
  <c r="N79"/>
  <c r="S79" s="1"/>
  <c r="O87"/>
  <c r="N87"/>
  <c r="S87" s="1"/>
  <c r="N94"/>
  <c r="S94" s="1"/>
  <c r="O94"/>
  <c r="N99"/>
  <c r="S99" s="1"/>
  <c r="O99"/>
  <c r="N102"/>
  <c r="S102" s="1"/>
  <c r="O102"/>
  <c r="O105"/>
  <c r="N105"/>
  <c r="S105" s="1"/>
  <c r="N108"/>
  <c r="S108" s="1"/>
  <c r="O108"/>
  <c r="N115"/>
  <c r="S115" s="1"/>
  <c r="O115"/>
  <c r="N121"/>
  <c r="S121" s="1"/>
  <c r="O121"/>
  <c r="N127"/>
  <c r="S127" s="1"/>
  <c r="O127"/>
  <c r="O130"/>
  <c r="N130"/>
  <c r="S130" s="1"/>
  <c r="N6"/>
  <c r="S6" s="1"/>
  <c r="O6"/>
  <c r="N11"/>
  <c r="S11" s="1"/>
  <c r="O11"/>
  <c r="O17"/>
  <c r="N17"/>
  <c r="S17" s="1"/>
  <c r="O22"/>
  <c r="N22"/>
  <c r="S22" s="1"/>
  <c r="N27"/>
  <c r="S27" s="1"/>
  <c r="O27"/>
  <c r="O30"/>
  <c r="N30"/>
  <c r="S30" s="1"/>
  <c r="N32"/>
  <c r="S32" s="1"/>
  <c r="O32"/>
  <c r="O37"/>
  <c r="N37"/>
  <c r="S37" s="1"/>
  <c r="O44"/>
  <c r="N44"/>
  <c r="S44" s="1"/>
  <c r="O48"/>
  <c r="N48"/>
  <c r="S48" s="1"/>
  <c r="O58"/>
  <c r="N58"/>
  <c r="S58" s="1"/>
  <c r="N66"/>
  <c r="S66" s="1"/>
  <c r="O66"/>
  <c r="O71"/>
  <c r="N71"/>
  <c r="S71" s="1"/>
  <c r="N74"/>
  <c r="S74" s="1"/>
  <c r="O74"/>
  <c r="N78"/>
  <c r="S78" s="1"/>
  <c r="O78"/>
  <c r="N81"/>
  <c r="S81" s="1"/>
  <c r="O81"/>
  <c r="N84"/>
  <c r="S84" s="1"/>
  <c r="O84"/>
  <c r="N86"/>
  <c r="S86" s="1"/>
  <c r="O86"/>
  <c r="N92"/>
  <c r="S92" s="1"/>
  <c r="O92"/>
  <c r="O93"/>
  <c r="N93"/>
  <c r="S93" s="1"/>
  <c r="N98"/>
  <c r="S98" s="1"/>
  <c r="O98"/>
  <c r="O101"/>
  <c r="N101"/>
  <c r="S101" s="1"/>
  <c r="N104"/>
  <c r="S104" s="1"/>
  <c r="O104"/>
  <c r="O112"/>
  <c r="N112"/>
  <c r="S112" s="1"/>
  <c r="N113"/>
  <c r="S113" s="1"/>
  <c r="O113"/>
  <c r="O120"/>
  <c r="N120"/>
  <c r="S120" s="1"/>
  <c r="N123"/>
  <c r="S123" s="1"/>
  <c r="O123"/>
  <c r="N129"/>
  <c r="S129" s="1"/>
  <c r="O129"/>
  <c r="O23"/>
  <c r="O31"/>
  <c r="O34"/>
  <c r="O38"/>
  <c r="O42"/>
  <c r="O45"/>
  <c r="O49"/>
  <c r="O52"/>
  <c r="O61"/>
  <c r="O64"/>
  <c r="O76"/>
  <c r="O90"/>
  <c r="O124"/>
  <c r="O3"/>
  <c r="O8"/>
  <c r="O12"/>
  <c r="O16"/>
  <c r="O20"/>
  <c r="O69"/>
  <c r="O110"/>
  <c r="O114"/>
  <c r="O118"/>
  <c r="T81" i="9"/>
  <c r="I83" l="1"/>
  <c r="J83" s="1"/>
  <c r="M83" s="1"/>
  <c r="P83"/>
  <c r="R83" s="1"/>
  <c r="T83"/>
  <c r="V83"/>
  <c r="O83" l="1"/>
  <c r="N83"/>
  <c r="S83" s="1"/>
  <c r="T152" i="8"/>
  <c r="U152" s="1"/>
  <c r="I126" i="3" l="1"/>
  <c r="J126" s="1"/>
  <c r="M126" s="1"/>
  <c r="P126"/>
  <c r="R126" s="1"/>
  <c r="I125"/>
  <c r="J125" s="1"/>
  <c r="M125" s="1"/>
  <c r="P125"/>
  <c r="R125" s="1"/>
  <c r="N126" l="1"/>
  <c r="S126" s="1"/>
  <c r="O126"/>
  <c r="N125"/>
  <c r="S125" s="1"/>
  <c r="O125"/>
  <c r="T160" i="9"/>
  <c r="T159" l="1"/>
  <c r="T158"/>
  <c r="T157"/>
  <c r="V100" l="1"/>
  <c r="V101"/>
  <c r="V102"/>
  <c r="V103"/>
  <c r="V104"/>
  <c r="V105"/>
  <c r="V106"/>
  <c r="V107"/>
  <c r="V108"/>
  <c r="V109"/>
  <c r="V110"/>
  <c r="V111"/>
  <c r="V112"/>
  <c r="V113"/>
  <c r="V114"/>
  <c r="V115"/>
  <c r="V117"/>
  <c r="V118"/>
  <c r="V119"/>
  <c r="V120"/>
  <c r="V121"/>
  <c r="V122"/>
  <c r="V123"/>
  <c r="V124"/>
  <c r="V125"/>
  <c r="V126"/>
  <c r="V127"/>
  <c r="V128"/>
  <c r="V129"/>
  <c r="V130"/>
  <c r="V131"/>
  <c r="V132"/>
  <c r="V133"/>
  <c r="V134"/>
  <c r="V135"/>
  <c r="V136"/>
  <c r="V137"/>
  <c r="V138"/>
  <c r="V139"/>
  <c r="V140"/>
  <c r="V141"/>
  <c r="V142"/>
  <c r="V143"/>
  <c r="V144"/>
  <c r="V145"/>
  <c r="V146"/>
  <c r="V147"/>
  <c r="V148"/>
  <c r="V149"/>
  <c r="V150"/>
  <c r="V151"/>
  <c r="V152"/>
  <c r="V153"/>
  <c r="V154"/>
  <c r="V155"/>
  <c r="V156"/>
  <c r="V99"/>
  <c r="T156" l="1"/>
  <c r="T155"/>
  <c r="T154"/>
  <c r="T153"/>
  <c r="T152"/>
  <c r="T151"/>
  <c r="T150"/>
  <c r="T149"/>
  <c r="T148"/>
  <c r="T147"/>
  <c r="T146"/>
  <c r="T145"/>
  <c r="T144"/>
  <c r="T143"/>
  <c r="T142"/>
  <c r="T153" i="8"/>
  <c r="T151"/>
  <c r="U151" s="1"/>
  <c r="T150"/>
  <c r="U150" s="1"/>
  <c r="T149"/>
  <c r="U149" s="1"/>
  <c r="T148"/>
  <c r="T147"/>
  <c r="T146"/>
  <c r="U146" s="1"/>
  <c r="T145"/>
  <c r="T144"/>
  <c r="T143"/>
  <c r="T142"/>
  <c r="T141"/>
  <c r="T89" l="1"/>
  <c r="T69" i="3" l="1"/>
  <c r="T138" i="8" l="1"/>
  <c r="U138" s="1"/>
  <c r="T137"/>
  <c r="U137" s="1"/>
  <c r="T136"/>
  <c r="U136" s="1"/>
  <c r="T135"/>
  <c r="U135" s="1"/>
  <c r="T134"/>
  <c r="U134" s="1"/>
  <c r="T133"/>
  <c r="U133" s="1"/>
  <c r="T132"/>
  <c r="U132" s="1"/>
  <c r="T131"/>
  <c r="T130"/>
  <c r="T129"/>
  <c r="U129" s="1"/>
  <c r="T128"/>
  <c r="U128" s="1"/>
  <c r="T127"/>
  <c r="U127" s="1"/>
  <c r="T126"/>
  <c r="U126" s="1"/>
  <c r="T125"/>
  <c r="U125" s="1"/>
  <c r="T124"/>
  <c r="U124" s="1"/>
  <c r="T4" i="9"/>
  <c r="T5"/>
  <c r="T6"/>
  <c r="U6" s="1"/>
  <c r="T7"/>
  <c r="T8"/>
  <c r="T9"/>
  <c r="T10"/>
  <c r="T11"/>
  <c r="T12"/>
  <c r="T13"/>
  <c r="T14"/>
  <c r="T15"/>
  <c r="T16"/>
  <c r="T17"/>
  <c r="T18"/>
  <c r="T19"/>
  <c r="T20"/>
  <c r="T21"/>
  <c r="T22"/>
  <c r="T23"/>
  <c r="T24"/>
  <c r="T25"/>
  <c r="T26"/>
  <c r="T27"/>
  <c r="T28"/>
  <c r="T29"/>
  <c r="T30"/>
  <c r="T31"/>
  <c r="T32"/>
  <c r="T33"/>
  <c r="T34"/>
  <c r="T35"/>
  <c r="T36"/>
  <c r="T37"/>
  <c r="T38"/>
  <c r="T39"/>
  <c r="T40"/>
  <c r="T41"/>
  <c r="T42"/>
  <c r="T43"/>
  <c r="T44"/>
  <c r="T45"/>
  <c r="T46"/>
  <c r="T47"/>
  <c r="T48"/>
  <c r="T49"/>
  <c r="T50"/>
  <c r="T51"/>
  <c r="T52"/>
  <c r="T53"/>
  <c r="T54"/>
  <c r="T55"/>
  <c r="T56"/>
  <c r="T57"/>
  <c r="T58"/>
  <c r="T59"/>
  <c r="T60"/>
  <c r="T61"/>
  <c r="T62"/>
  <c r="T63"/>
  <c r="T64"/>
  <c r="T65"/>
  <c r="T66"/>
  <c r="T67"/>
  <c r="T68"/>
  <c r="T69"/>
  <c r="T70"/>
  <c r="T71"/>
  <c r="T72"/>
  <c r="T73"/>
  <c r="T74"/>
  <c r="T75"/>
  <c r="T76"/>
  <c r="T77"/>
  <c r="T78"/>
  <c r="T79"/>
  <c r="T80"/>
  <c r="T82"/>
  <c r="T84"/>
  <c r="T85"/>
  <c r="T86"/>
  <c r="T87"/>
  <c r="T88"/>
  <c r="T89"/>
  <c r="T90"/>
  <c r="T91"/>
  <c r="T92"/>
  <c r="T93"/>
  <c r="T94"/>
  <c r="T95"/>
  <c r="T96"/>
  <c r="T97"/>
  <c r="T98"/>
  <c r="T99"/>
  <c r="T100"/>
  <c r="T101"/>
  <c r="T102"/>
  <c r="T103"/>
  <c r="T104"/>
  <c r="T105"/>
  <c r="T106"/>
  <c r="T107"/>
  <c r="T108"/>
  <c r="T109"/>
  <c r="T110"/>
  <c r="T111"/>
  <c r="T112"/>
  <c r="T113"/>
  <c r="T114"/>
  <c r="T115"/>
  <c r="T116"/>
  <c r="T117"/>
  <c r="T118"/>
  <c r="T119"/>
  <c r="T120"/>
  <c r="T121"/>
  <c r="T122"/>
  <c r="T123"/>
  <c r="T124"/>
  <c r="T125"/>
  <c r="T126"/>
  <c r="U126" s="1"/>
  <c r="T127"/>
  <c r="U127" s="1"/>
  <c r="T128"/>
  <c r="U128" s="1"/>
  <c r="T129"/>
  <c r="U129" s="1"/>
  <c r="T130"/>
  <c r="U130" s="1"/>
  <c r="T131"/>
  <c r="U131" s="1"/>
  <c r="T132"/>
  <c r="U132" s="1"/>
  <c r="T133"/>
  <c r="T134"/>
  <c r="U134" s="1"/>
  <c r="T135"/>
  <c r="U135" s="1"/>
  <c r="T136"/>
  <c r="U136" s="1"/>
  <c r="T137"/>
  <c r="U137" s="1"/>
  <c r="T138"/>
  <c r="U138" s="1"/>
  <c r="T139"/>
  <c r="U139" s="1"/>
  <c r="T140"/>
  <c r="U140" s="1"/>
  <c r="T141"/>
  <c r="U141" s="1"/>
  <c r="T3"/>
  <c r="V4"/>
  <c r="V5"/>
  <c r="V6"/>
  <c r="V7"/>
  <c r="V8"/>
  <c r="V9"/>
  <c r="V10"/>
  <c r="V11"/>
  <c r="V12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80"/>
  <c r="V82"/>
  <c r="V84"/>
  <c r="V85"/>
  <c r="V86"/>
  <c r="V87"/>
  <c r="V88"/>
  <c r="V89"/>
  <c r="V90"/>
  <c r="V91"/>
  <c r="V92"/>
  <c r="V93"/>
  <c r="V94"/>
  <c r="V95"/>
  <c r="V96"/>
  <c r="V97"/>
  <c r="V98"/>
  <c r="V3"/>
  <c r="V3" i="8"/>
  <c r="V4"/>
  <c r="V5"/>
  <c r="V6"/>
  <c r="V7"/>
  <c r="V8"/>
  <c r="V9"/>
  <c r="V10"/>
  <c r="V11"/>
  <c r="V14"/>
  <c r="V15"/>
  <c r="V16"/>
  <c r="V18"/>
  <c r="V19"/>
  <c r="V20"/>
  <c r="V21"/>
  <c r="V22"/>
  <c r="V23"/>
  <c r="V24"/>
  <c r="V25"/>
  <c r="V27"/>
  <c r="V28"/>
  <c r="V29"/>
  <c r="V30"/>
  <c r="V31"/>
  <c r="V32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80"/>
  <c r="V81"/>
  <c r="V82"/>
  <c r="V85"/>
  <c r="V86"/>
  <c r="V87"/>
  <c r="V88"/>
  <c r="V89"/>
  <c r="V90"/>
  <c r="V91"/>
  <c r="V92"/>
  <c r="V93"/>
  <c r="V94"/>
  <c r="V95"/>
  <c r="V96"/>
  <c r="V97"/>
  <c r="V98"/>
  <c r="V99"/>
  <c r="V100"/>
  <c r="V101"/>
  <c r="V102"/>
  <c r="V103"/>
  <c r="V104"/>
  <c r="V105"/>
  <c r="V106"/>
  <c r="V107"/>
  <c r="V108"/>
  <c r="V109"/>
  <c r="V110"/>
  <c r="V111"/>
  <c r="V112"/>
  <c r="V113"/>
  <c r="V114"/>
  <c r="V115"/>
  <c r="V116"/>
  <c r="V118"/>
  <c r="V119"/>
  <c r="V120"/>
  <c r="V121"/>
  <c r="V122"/>
  <c r="V123"/>
  <c r="T125" i="3" l="1"/>
  <c r="T126"/>
  <c r="U126" s="1"/>
  <c r="T127"/>
  <c r="U127" s="1"/>
  <c r="T128"/>
  <c r="T129"/>
  <c r="T130"/>
  <c r="T131"/>
  <c r="T132"/>
  <c r="U132" s="1"/>
  <c r="T133"/>
  <c r="U133" s="1"/>
  <c r="T134"/>
  <c r="U134" s="1"/>
  <c r="T135"/>
  <c r="U135" s="1"/>
  <c r="T136"/>
  <c r="U136" s="1"/>
  <c r="T137"/>
  <c r="U137" s="1"/>
  <c r="W6"/>
  <c r="W7"/>
  <c r="W9"/>
  <c r="W10"/>
  <c r="W11"/>
  <c r="W17"/>
  <c r="W18"/>
  <c r="W20"/>
  <c r="W21"/>
  <c r="W22"/>
  <c r="W23"/>
  <c r="W24"/>
  <c r="W25"/>
  <c r="W27"/>
  <c r="W28"/>
  <c r="W29"/>
  <c r="W30"/>
  <c r="W31"/>
  <c r="W32"/>
  <c r="W33"/>
  <c r="W36"/>
  <c r="W37"/>
  <c r="W38"/>
  <c r="W39"/>
  <c r="W40"/>
  <c r="W42"/>
  <c r="W43"/>
  <c r="W44"/>
  <c r="W45"/>
  <c r="W46"/>
  <c r="W47"/>
  <c r="W48"/>
  <c r="W49"/>
  <c r="W51"/>
  <c r="W52"/>
  <c r="W53"/>
  <c r="W54"/>
  <c r="W55"/>
  <c r="W56"/>
  <c r="W57"/>
  <c r="W58"/>
  <c r="W59"/>
  <c r="W60"/>
  <c r="W61"/>
  <c r="W69"/>
  <c r="W70"/>
  <c r="W71"/>
  <c r="W73"/>
  <c r="W74"/>
  <c r="W75"/>
  <c r="W76"/>
  <c r="W77"/>
  <c r="W79"/>
  <c r="W81"/>
  <c r="W82"/>
  <c r="W83"/>
  <c r="W84"/>
  <c r="W85"/>
  <c r="W86"/>
  <c r="W87"/>
  <c r="W88"/>
  <c r="W89"/>
  <c r="W93"/>
  <c r="W94"/>
  <c r="W95"/>
  <c r="W96"/>
  <c r="W97"/>
  <c r="W98"/>
  <c r="W99"/>
  <c r="W100"/>
  <c r="W101"/>
  <c r="W102"/>
  <c r="W103"/>
  <c r="W104"/>
  <c r="W105"/>
  <c r="W106"/>
  <c r="W107"/>
  <c r="W108"/>
  <c r="W109"/>
  <c r="W110"/>
  <c r="W111"/>
  <c r="W112"/>
  <c r="W113"/>
  <c r="W114"/>
  <c r="W116"/>
  <c r="W117"/>
  <c r="W118"/>
  <c r="W119"/>
  <c r="W120"/>
  <c r="W121"/>
  <c r="W122"/>
  <c r="W123"/>
  <c r="W124"/>
  <c r="U125" i="9" l="1"/>
  <c r="P125"/>
  <c r="R125" s="1"/>
  <c r="I125"/>
  <c r="J125" s="1"/>
  <c r="M125" s="1"/>
  <c r="U124"/>
  <c r="P124"/>
  <c r="R124" s="1"/>
  <c r="I124"/>
  <c r="J124" s="1"/>
  <c r="M124" s="1"/>
  <c r="U123"/>
  <c r="P123"/>
  <c r="R123" s="1"/>
  <c r="I123"/>
  <c r="J123" s="1"/>
  <c r="M123" s="1"/>
  <c r="U122"/>
  <c r="P122"/>
  <c r="R122" s="1"/>
  <c r="I122"/>
  <c r="J122" s="1"/>
  <c r="M122" s="1"/>
  <c r="N122" s="1"/>
  <c r="S122" s="1"/>
  <c r="U121"/>
  <c r="P121"/>
  <c r="R121" s="1"/>
  <c r="I121"/>
  <c r="J121" s="1"/>
  <c r="M121" s="1"/>
  <c r="N121" s="1"/>
  <c r="S121" s="1"/>
  <c r="U120"/>
  <c r="P120"/>
  <c r="R120" s="1"/>
  <c r="I120"/>
  <c r="J120" s="1"/>
  <c r="M120" s="1"/>
  <c r="N120" s="1"/>
  <c r="S120" s="1"/>
  <c r="U118"/>
  <c r="P118"/>
  <c r="R118" s="1"/>
  <c r="I118"/>
  <c r="J118" s="1"/>
  <c r="M118" s="1"/>
  <c r="N118" s="1"/>
  <c r="S118" s="1"/>
  <c r="U117"/>
  <c r="P117"/>
  <c r="R117" s="1"/>
  <c r="I117"/>
  <c r="J117" s="1"/>
  <c r="M117" s="1"/>
  <c r="N117" s="1"/>
  <c r="S117" s="1"/>
  <c r="P116"/>
  <c r="R116" s="1"/>
  <c r="I116"/>
  <c r="J116" s="1"/>
  <c r="M116" s="1"/>
  <c r="O116" s="1"/>
  <c r="P115"/>
  <c r="R115" s="1"/>
  <c r="I115"/>
  <c r="J115" s="1"/>
  <c r="M115" s="1"/>
  <c r="O115" s="1"/>
  <c r="U114"/>
  <c r="P114"/>
  <c r="R114" s="1"/>
  <c r="I114"/>
  <c r="J114" s="1"/>
  <c r="M114" s="1"/>
  <c r="O114" s="1"/>
  <c r="U113"/>
  <c r="P113"/>
  <c r="R113" s="1"/>
  <c r="I113"/>
  <c r="J113" s="1"/>
  <c r="M113" s="1"/>
  <c r="O113" s="1"/>
  <c r="U112"/>
  <c r="P112"/>
  <c r="R112" s="1"/>
  <c r="I112"/>
  <c r="J112" s="1"/>
  <c r="M112" s="1"/>
  <c r="O112" s="1"/>
  <c r="U111"/>
  <c r="P111"/>
  <c r="R111" s="1"/>
  <c r="I111"/>
  <c r="J111" s="1"/>
  <c r="M111" s="1"/>
  <c r="O111" s="1"/>
  <c r="U110"/>
  <c r="P110"/>
  <c r="R110" s="1"/>
  <c r="I110"/>
  <c r="J110" s="1"/>
  <c r="M110" s="1"/>
  <c r="U109"/>
  <c r="P109"/>
  <c r="R109" s="1"/>
  <c r="I109"/>
  <c r="J109" s="1"/>
  <c r="M109" s="1"/>
  <c r="O109" s="1"/>
  <c r="U108"/>
  <c r="P108"/>
  <c r="R108" s="1"/>
  <c r="I108"/>
  <c r="J108" s="1"/>
  <c r="M108" s="1"/>
  <c r="O108" s="1"/>
  <c r="U107"/>
  <c r="P107"/>
  <c r="R107" s="1"/>
  <c r="I107"/>
  <c r="J107" s="1"/>
  <c r="M107" s="1"/>
  <c r="U106"/>
  <c r="P106"/>
  <c r="R106" s="1"/>
  <c r="I106"/>
  <c r="J106" s="1"/>
  <c r="M106" s="1"/>
  <c r="O106" s="1"/>
  <c r="U105"/>
  <c r="P105"/>
  <c r="R105" s="1"/>
  <c r="I105"/>
  <c r="J105" s="1"/>
  <c r="M105" s="1"/>
  <c r="O105" s="1"/>
  <c r="U104"/>
  <c r="P104"/>
  <c r="R104" s="1"/>
  <c r="I104"/>
  <c r="J104" s="1"/>
  <c r="M104" s="1"/>
  <c r="O104" s="1"/>
  <c r="U103"/>
  <c r="P103"/>
  <c r="R103" s="1"/>
  <c r="I103"/>
  <c r="J103" s="1"/>
  <c r="M103" s="1"/>
  <c r="O103" s="1"/>
  <c r="U102"/>
  <c r="P102"/>
  <c r="R102" s="1"/>
  <c r="I102"/>
  <c r="J102" s="1"/>
  <c r="M102" s="1"/>
  <c r="O102" s="1"/>
  <c r="U101"/>
  <c r="P101"/>
  <c r="R101" s="1"/>
  <c r="I101"/>
  <c r="J101" s="1"/>
  <c r="M101" s="1"/>
  <c r="O101" s="1"/>
  <c r="U100"/>
  <c r="P100"/>
  <c r="R100" s="1"/>
  <c r="I100"/>
  <c r="J100" s="1"/>
  <c r="M100" s="1"/>
  <c r="O100" s="1"/>
  <c r="U99"/>
  <c r="P99"/>
  <c r="R99" s="1"/>
  <c r="I99"/>
  <c r="J99" s="1"/>
  <c r="M99" s="1"/>
  <c r="O99" s="1"/>
  <c r="U98"/>
  <c r="P98"/>
  <c r="R98" s="1"/>
  <c r="I98"/>
  <c r="J98" s="1"/>
  <c r="M98" s="1"/>
  <c r="O98" s="1"/>
  <c r="U97"/>
  <c r="P97"/>
  <c r="R97" s="1"/>
  <c r="I97"/>
  <c r="J97" s="1"/>
  <c r="M97" s="1"/>
  <c r="U96"/>
  <c r="P96"/>
  <c r="R96" s="1"/>
  <c r="I96"/>
  <c r="J96" s="1"/>
  <c r="M96" s="1"/>
  <c r="O96" s="1"/>
  <c r="U95"/>
  <c r="P95"/>
  <c r="R95" s="1"/>
  <c r="I95"/>
  <c r="J95" s="1"/>
  <c r="M95" s="1"/>
  <c r="O95" s="1"/>
  <c r="U94"/>
  <c r="P94"/>
  <c r="R94" s="1"/>
  <c r="I94"/>
  <c r="J94" s="1"/>
  <c r="M94" s="1"/>
  <c r="U93"/>
  <c r="P93"/>
  <c r="R93" s="1"/>
  <c r="I93"/>
  <c r="J93" s="1"/>
  <c r="M93" s="1"/>
  <c r="O93" s="1"/>
  <c r="U92"/>
  <c r="P92"/>
  <c r="R92" s="1"/>
  <c r="I92"/>
  <c r="J92" s="1"/>
  <c r="M92" s="1"/>
  <c r="O92" s="1"/>
  <c r="U91"/>
  <c r="P91"/>
  <c r="R91" s="1"/>
  <c r="I91"/>
  <c r="J91" s="1"/>
  <c r="M91" s="1"/>
  <c r="U90"/>
  <c r="P90"/>
  <c r="R90" s="1"/>
  <c r="I90"/>
  <c r="J90" s="1"/>
  <c r="M90" s="1"/>
  <c r="O90" s="1"/>
  <c r="U89"/>
  <c r="P89"/>
  <c r="R89" s="1"/>
  <c r="I89"/>
  <c r="J89" s="1"/>
  <c r="M89" s="1"/>
  <c r="O89" s="1"/>
  <c r="U88"/>
  <c r="P88"/>
  <c r="R88" s="1"/>
  <c r="I88"/>
  <c r="J88" s="1"/>
  <c r="M88" s="1"/>
  <c r="U87"/>
  <c r="P87"/>
  <c r="R87" s="1"/>
  <c r="I87"/>
  <c r="J87" s="1"/>
  <c r="M87" s="1"/>
  <c r="O87" s="1"/>
  <c r="U86"/>
  <c r="P86"/>
  <c r="R86" s="1"/>
  <c r="I86"/>
  <c r="J86" s="1"/>
  <c r="M86" s="1"/>
  <c r="U85"/>
  <c r="P85"/>
  <c r="R85" s="1"/>
  <c r="I85"/>
  <c r="J85" s="1"/>
  <c r="M85" s="1"/>
  <c r="O85" s="1"/>
  <c r="U84"/>
  <c r="P84"/>
  <c r="R84" s="1"/>
  <c r="I84"/>
  <c r="J84" s="1"/>
  <c r="M84" s="1"/>
  <c r="U82"/>
  <c r="P82"/>
  <c r="R82" s="1"/>
  <c r="I82"/>
  <c r="J82" s="1"/>
  <c r="M82" s="1"/>
  <c r="U80"/>
  <c r="P80"/>
  <c r="R80" s="1"/>
  <c r="I80"/>
  <c r="J80" s="1"/>
  <c r="M80" s="1"/>
  <c r="U79"/>
  <c r="P79"/>
  <c r="R79" s="1"/>
  <c r="I79"/>
  <c r="J79" s="1"/>
  <c r="M79" s="1"/>
  <c r="U119"/>
  <c r="P119"/>
  <c r="R119" s="1"/>
  <c r="I119"/>
  <c r="J119" s="1"/>
  <c r="M119" s="1"/>
  <c r="U78"/>
  <c r="P78"/>
  <c r="R78" s="1"/>
  <c r="I78"/>
  <c r="J78" s="1"/>
  <c r="M78" s="1"/>
  <c r="U77"/>
  <c r="P77"/>
  <c r="R77" s="1"/>
  <c r="I77"/>
  <c r="J77" s="1"/>
  <c r="M77" s="1"/>
  <c r="U76"/>
  <c r="P76"/>
  <c r="R76" s="1"/>
  <c r="I76"/>
  <c r="J76" s="1"/>
  <c r="M76" s="1"/>
  <c r="U75"/>
  <c r="P75"/>
  <c r="R75" s="1"/>
  <c r="I75"/>
  <c r="J75" s="1"/>
  <c r="M75" s="1"/>
  <c r="U74"/>
  <c r="P74"/>
  <c r="R74" s="1"/>
  <c r="I74"/>
  <c r="J74" s="1"/>
  <c r="M74" s="1"/>
  <c r="U73"/>
  <c r="P73"/>
  <c r="R73" s="1"/>
  <c r="I73"/>
  <c r="J73" s="1"/>
  <c r="M73" s="1"/>
  <c r="U72"/>
  <c r="P72"/>
  <c r="R72" s="1"/>
  <c r="I72"/>
  <c r="J72" s="1"/>
  <c r="M72" s="1"/>
  <c r="U71"/>
  <c r="P71"/>
  <c r="R71" s="1"/>
  <c r="I71"/>
  <c r="J71" s="1"/>
  <c r="M71" s="1"/>
  <c r="U70"/>
  <c r="P70"/>
  <c r="R70" s="1"/>
  <c r="I70"/>
  <c r="J70" s="1"/>
  <c r="M70" s="1"/>
  <c r="U69"/>
  <c r="P69"/>
  <c r="R69" s="1"/>
  <c r="I69"/>
  <c r="J69" s="1"/>
  <c r="M69" s="1"/>
  <c r="U68"/>
  <c r="P68"/>
  <c r="R68" s="1"/>
  <c r="I68"/>
  <c r="J68" s="1"/>
  <c r="M68" s="1"/>
  <c r="U67"/>
  <c r="P67"/>
  <c r="R67" s="1"/>
  <c r="I67"/>
  <c r="J67" s="1"/>
  <c r="M67" s="1"/>
  <c r="U66"/>
  <c r="P66"/>
  <c r="R66" s="1"/>
  <c r="I66"/>
  <c r="J66" s="1"/>
  <c r="M66" s="1"/>
  <c r="U65"/>
  <c r="P65"/>
  <c r="R65" s="1"/>
  <c r="I65"/>
  <c r="J65" s="1"/>
  <c r="M65" s="1"/>
  <c r="U64"/>
  <c r="P64"/>
  <c r="R64" s="1"/>
  <c r="I64"/>
  <c r="J64" s="1"/>
  <c r="M64" s="1"/>
  <c r="U63"/>
  <c r="P63"/>
  <c r="R63" s="1"/>
  <c r="I63"/>
  <c r="J63" s="1"/>
  <c r="M63" s="1"/>
  <c r="O63" s="1"/>
  <c r="U62"/>
  <c r="P62"/>
  <c r="R62" s="1"/>
  <c r="I62"/>
  <c r="J62" s="1"/>
  <c r="M62" s="1"/>
  <c r="P61"/>
  <c r="R61" s="1"/>
  <c r="I61"/>
  <c r="J61" s="1"/>
  <c r="M61" s="1"/>
  <c r="U60"/>
  <c r="P60"/>
  <c r="R60" s="1"/>
  <c r="I60"/>
  <c r="J60" s="1"/>
  <c r="M60" s="1"/>
  <c r="O60" s="1"/>
  <c r="U59"/>
  <c r="P59"/>
  <c r="R59" s="1"/>
  <c r="I59"/>
  <c r="J59" s="1"/>
  <c r="M59" s="1"/>
  <c r="U58"/>
  <c r="P58"/>
  <c r="R58" s="1"/>
  <c r="I58"/>
  <c r="J58" s="1"/>
  <c r="M58" s="1"/>
  <c r="U57"/>
  <c r="P57"/>
  <c r="R57" s="1"/>
  <c r="I57"/>
  <c r="J57" s="1"/>
  <c r="M57" s="1"/>
  <c r="O57" s="1"/>
  <c r="U56"/>
  <c r="P56"/>
  <c r="R56" s="1"/>
  <c r="I56"/>
  <c r="J56" s="1"/>
  <c r="M56" s="1"/>
  <c r="U55"/>
  <c r="P55"/>
  <c r="R55" s="1"/>
  <c r="I55"/>
  <c r="J55" s="1"/>
  <c r="M55" s="1"/>
  <c r="O55" s="1"/>
  <c r="U54"/>
  <c r="P54"/>
  <c r="R54" s="1"/>
  <c r="I54"/>
  <c r="J54" s="1"/>
  <c r="M54" s="1"/>
  <c r="U53"/>
  <c r="P53"/>
  <c r="R53" s="1"/>
  <c r="I53"/>
  <c r="J53" s="1"/>
  <c r="M53" s="1"/>
  <c r="U52"/>
  <c r="P52"/>
  <c r="R52" s="1"/>
  <c r="I52"/>
  <c r="J52" s="1"/>
  <c r="M52" s="1"/>
  <c r="U51"/>
  <c r="P51"/>
  <c r="R51" s="1"/>
  <c r="I51"/>
  <c r="J51" s="1"/>
  <c r="M51" s="1"/>
  <c r="O51" s="1"/>
  <c r="U50"/>
  <c r="P50"/>
  <c r="R50" s="1"/>
  <c r="I50"/>
  <c r="J50" s="1"/>
  <c r="M50" s="1"/>
  <c r="U49"/>
  <c r="P49"/>
  <c r="R49" s="1"/>
  <c r="I49"/>
  <c r="J49" s="1"/>
  <c r="M49" s="1"/>
  <c r="O49" s="1"/>
  <c r="U48"/>
  <c r="P48"/>
  <c r="R48" s="1"/>
  <c r="I48"/>
  <c r="J48" s="1"/>
  <c r="M48" s="1"/>
  <c r="O48" s="1"/>
  <c r="U47"/>
  <c r="P47"/>
  <c r="R47" s="1"/>
  <c r="I47"/>
  <c r="J47" s="1"/>
  <c r="M47" s="1"/>
  <c r="O47" s="1"/>
  <c r="U46"/>
  <c r="P46"/>
  <c r="R46" s="1"/>
  <c r="I46"/>
  <c r="J46" s="1"/>
  <c r="M46" s="1"/>
  <c r="U45"/>
  <c r="P45"/>
  <c r="R45" s="1"/>
  <c r="I45"/>
  <c r="J45" s="1"/>
  <c r="M45" s="1"/>
  <c r="O45" s="1"/>
  <c r="U44"/>
  <c r="P44"/>
  <c r="R44" s="1"/>
  <c r="I44"/>
  <c r="J44" s="1"/>
  <c r="M44" s="1"/>
  <c r="O44" s="1"/>
  <c r="U43"/>
  <c r="P43"/>
  <c r="R43" s="1"/>
  <c r="I43"/>
  <c r="J43" s="1"/>
  <c r="M43" s="1"/>
  <c r="O43" s="1"/>
  <c r="U42"/>
  <c r="P42"/>
  <c r="R42" s="1"/>
  <c r="I42"/>
  <c r="J42" s="1"/>
  <c r="M42" s="1"/>
  <c r="U41"/>
  <c r="P41"/>
  <c r="R41" s="1"/>
  <c r="I41"/>
  <c r="J41" s="1"/>
  <c r="M41" s="1"/>
  <c r="O41" s="1"/>
  <c r="U40"/>
  <c r="P40"/>
  <c r="R40" s="1"/>
  <c r="I40"/>
  <c r="J40" s="1"/>
  <c r="M40" s="1"/>
  <c r="U39"/>
  <c r="P39"/>
  <c r="R39" s="1"/>
  <c r="I39"/>
  <c r="J39" s="1"/>
  <c r="M39" s="1"/>
  <c r="O39" s="1"/>
  <c r="P38"/>
  <c r="R38" s="1"/>
  <c r="I38"/>
  <c r="J38" s="1"/>
  <c r="M38" s="1"/>
  <c r="U37"/>
  <c r="P37"/>
  <c r="R37" s="1"/>
  <c r="I37"/>
  <c r="J37" s="1"/>
  <c r="M37" s="1"/>
  <c r="U36"/>
  <c r="P36"/>
  <c r="R36" s="1"/>
  <c r="I36"/>
  <c r="J36" s="1"/>
  <c r="M36" s="1"/>
  <c r="O36" s="1"/>
  <c r="U35"/>
  <c r="P35"/>
  <c r="R35" s="1"/>
  <c r="I35"/>
  <c r="J35" s="1"/>
  <c r="M35" s="1"/>
  <c r="O35" s="1"/>
  <c r="U34"/>
  <c r="P34"/>
  <c r="R34" s="1"/>
  <c r="I34"/>
  <c r="J34" s="1"/>
  <c r="M34" s="1"/>
  <c r="U33"/>
  <c r="P33"/>
  <c r="R33" s="1"/>
  <c r="I33"/>
  <c r="J33" s="1"/>
  <c r="M33" s="1"/>
  <c r="U32"/>
  <c r="P32"/>
  <c r="R32" s="1"/>
  <c r="I32"/>
  <c r="J32" s="1"/>
  <c r="M32" s="1"/>
  <c r="U31"/>
  <c r="P31"/>
  <c r="R31" s="1"/>
  <c r="I31"/>
  <c r="J31" s="1"/>
  <c r="M31" s="1"/>
  <c r="U30"/>
  <c r="P30"/>
  <c r="R30" s="1"/>
  <c r="I30"/>
  <c r="J30" s="1"/>
  <c r="M30" s="1"/>
  <c r="U29"/>
  <c r="P29"/>
  <c r="R29" s="1"/>
  <c r="I29"/>
  <c r="J29" s="1"/>
  <c r="M29" s="1"/>
  <c r="U28"/>
  <c r="P28"/>
  <c r="R28" s="1"/>
  <c r="I28"/>
  <c r="J28" s="1"/>
  <c r="M28" s="1"/>
  <c r="U27"/>
  <c r="P27"/>
  <c r="R27" s="1"/>
  <c r="I27"/>
  <c r="J27" s="1"/>
  <c r="M27" s="1"/>
  <c r="U26"/>
  <c r="P26"/>
  <c r="R26" s="1"/>
  <c r="I26"/>
  <c r="J26" s="1"/>
  <c r="M26" s="1"/>
  <c r="U25"/>
  <c r="P25"/>
  <c r="R25" s="1"/>
  <c r="I25"/>
  <c r="J25" s="1"/>
  <c r="M25" s="1"/>
  <c r="U24"/>
  <c r="P24"/>
  <c r="R24" s="1"/>
  <c r="I24"/>
  <c r="J24" s="1"/>
  <c r="M24" s="1"/>
  <c r="U23"/>
  <c r="P23"/>
  <c r="R23" s="1"/>
  <c r="I23"/>
  <c r="J23" s="1"/>
  <c r="M23" s="1"/>
  <c r="U22"/>
  <c r="P22"/>
  <c r="R22" s="1"/>
  <c r="I22"/>
  <c r="J22" s="1"/>
  <c r="M22" s="1"/>
  <c r="U21"/>
  <c r="P21"/>
  <c r="R21" s="1"/>
  <c r="I21"/>
  <c r="J21" s="1"/>
  <c r="M21" s="1"/>
  <c r="U20"/>
  <c r="P20"/>
  <c r="R20" s="1"/>
  <c r="I20"/>
  <c r="J20" s="1"/>
  <c r="M20" s="1"/>
  <c r="U19"/>
  <c r="P19"/>
  <c r="R19" s="1"/>
  <c r="I19"/>
  <c r="J19" s="1"/>
  <c r="M19" s="1"/>
  <c r="U18"/>
  <c r="P18"/>
  <c r="R18" s="1"/>
  <c r="I18"/>
  <c r="J18" s="1"/>
  <c r="M18" s="1"/>
  <c r="U17"/>
  <c r="P17"/>
  <c r="R17" s="1"/>
  <c r="I17"/>
  <c r="J17" s="1"/>
  <c r="M17" s="1"/>
  <c r="U16"/>
  <c r="P16"/>
  <c r="R16" s="1"/>
  <c r="I16"/>
  <c r="J16" s="1"/>
  <c r="M16" s="1"/>
  <c r="U15"/>
  <c r="P15"/>
  <c r="R15" s="1"/>
  <c r="I15"/>
  <c r="J15" s="1"/>
  <c r="M15" s="1"/>
  <c r="U14"/>
  <c r="P14"/>
  <c r="R14" s="1"/>
  <c r="I14"/>
  <c r="J14" s="1"/>
  <c r="M14" s="1"/>
  <c r="U13"/>
  <c r="P13"/>
  <c r="R13" s="1"/>
  <c r="I13"/>
  <c r="J13" s="1"/>
  <c r="M13" s="1"/>
  <c r="U12"/>
  <c r="P12"/>
  <c r="R12" s="1"/>
  <c r="I12"/>
  <c r="J12" s="1"/>
  <c r="M12" s="1"/>
  <c r="U11"/>
  <c r="P11"/>
  <c r="R11" s="1"/>
  <c r="I11"/>
  <c r="J11" s="1"/>
  <c r="M11" s="1"/>
  <c r="U10"/>
  <c r="P10"/>
  <c r="R10" s="1"/>
  <c r="I10"/>
  <c r="J10" s="1"/>
  <c r="M10" s="1"/>
  <c r="U9"/>
  <c r="P9"/>
  <c r="R9" s="1"/>
  <c r="I9"/>
  <c r="J9" s="1"/>
  <c r="M9" s="1"/>
  <c r="U8"/>
  <c r="P8"/>
  <c r="R8" s="1"/>
  <c r="I8"/>
  <c r="J8" s="1"/>
  <c r="M8" s="1"/>
  <c r="U7"/>
  <c r="P7"/>
  <c r="R7" s="1"/>
  <c r="I7"/>
  <c r="J7" s="1"/>
  <c r="M7" s="1"/>
  <c r="P6"/>
  <c r="R6" s="1"/>
  <c r="I6"/>
  <c r="J6" s="1"/>
  <c r="M6" s="1"/>
  <c r="U5"/>
  <c r="P5"/>
  <c r="R5" s="1"/>
  <c r="I5"/>
  <c r="J5" s="1"/>
  <c r="M5" s="1"/>
  <c r="U4"/>
  <c r="P4"/>
  <c r="R4" s="1"/>
  <c r="I4"/>
  <c r="J4" s="1"/>
  <c r="M4" s="1"/>
  <c r="U3"/>
  <c r="P3"/>
  <c r="R3" s="1"/>
  <c r="I3"/>
  <c r="J3" s="1"/>
  <c r="M3" s="1"/>
  <c r="T3" i="8"/>
  <c r="U3" s="1"/>
  <c r="T12"/>
  <c r="U12" s="1"/>
  <c r="P12"/>
  <c r="R12" s="1"/>
  <c r="T4"/>
  <c r="U4" s="1"/>
  <c r="T123"/>
  <c r="U123" s="1"/>
  <c r="P123"/>
  <c r="R123" s="1"/>
  <c r="I123"/>
  <c r="J123" s="1"/>
  <c r="M123" s="1"/>
  <c r="T122"/>
  <c r="U122" s="1"/>
  <c r="P122"/>
  <c r="R122" s="1"/>
  <c r="I122"/>
  <c r="J122" s="1"/>
  <c r="M122" s="1"/>
  <c r="T121"/>
  <c r="U121" s="1"/>
  <c r="P121"/>
  <c r="R121" s="1"/>
  <c r="I121"/>
  <c r="J121" s="1"/>
  <c r="M121" s="1"/>
  <c r="N121" s="1"/>
  <c r="S121" s="1"/>
  <c r="T120"/>
  <c r="U120" s="1"/>
  <c r="P120"/>
  <c r="R120" s="1"/>
  <c r="I120"/>
  <c r="J120" s="1"/>
  <c r="M120" s="1"/>
  <c r="N120" s="1"/>
  <c r="S120" s="1"/>
  <c r="T119"/>
  <c r="U119" s="1"/>
  <c r="P119"/>
  <c r="R119" s="1"/>
  <c r="I119"/>
  <c r="J119" s="1"/>
  <c r="M119" s="1"/>
  <c r="N119" s="1"/>
  <c r="S119" s="1"/>
  <c r="T118"/>
  <c r="U118" s="1"/>
  <c r="P118"/>
  <c r="R118" s="1"/>
  <c r="I118"/>
  <c r="J118" s="1"/>
  <c r="M118" s="1"/>
  <c r="N118" s="1"/>
  <c r="S118" s="1"/>
  <c r="T117"/>
  <c r="P117"/>
  <c r="R117" s="1"/>
  <c r="I117"/>
  <c r="J117" s="1"/>
  <c r="M117" s="1"/>
  <c r="O117" s="1"/>
  <c r="T116"/>
  <c r="P116"/>
  <c r="R116" s="1"/>
  <c r="I116"/>
  <c r="J116" s="1"/>
  <c r="M116" s="1"/>
  <c r="T115"/>
  <c r="U115" s="1"/>
  <c r="P115"/>
  <c r="R115" s="1"/>
  <c r="I115"/>
  <c r="J115" s="1"/>
  <c r="M115" s="1"/>
  <c r="O115" s="1"/>
  <c r="T114"/>
  <c r="U114" s="1"/>
  <c r="P114"/>
  <c r="R114" s="1"/>
  <c r="I114"/>
  <c r="J114" s="1"/>
  <c r="M114" s="1"/>
  <c r="O114" s="1"/>
  <c r="T113"/>
  <c r="U113" s="1"/>
  <c r="P113"/>
  <c r="R113" s="1"/>
  <c r="I113"/>
  <c r="J113" s="1"/>
  <c r="M113" s="1"/>
  <c r="T112"/>
  <c r="U112" s="1"/>
  <c r="P112"/>
  <c r="R112" s="1"/>
  <c r="I112"/>
  <c r="J112" s="1"/>
  <c r="M112" s="1"/>
  <c r="O112" s="1"/>
  <c r="T111"/>
  <c r="U111" s="1"/>
  <c r="P111"/>
  <c r="R111" s="1"/>
  <c r="I111"/>
  <c r="J111" s="1"/>
  <c r="M111" s="1"/>
  <c r="O111" s="1"/>
  <c r="T110"/>
  <c r="U110" s="1"/>
  <c r="P110"/>
  <c r="R110" s="1"/>
  <c r="I110"/>
  <c r="J110" s="1"/>
  <c r="M110" s="1"/>
  <c r="O110" s="1"/>
  <c r="T109"/>
  <c r="U109" s="1"/>
  <c r="P109"/>
  <c r="R109" s="1"/>
  <c r="I109"/>
  <c r="J109" s="1"/>
  <c r="M109" s="1"/>
  <c r="T108"/>
  <c r="U108" s="1"/>
  <c r="P108"/>
  <c r="R108" s="1"/>
  <c r="I108"/>
  <c r="J108" s="1"/>
  <c r="M108" s="1"/>
  <c r="O108" s="1"/>
  <c r="T107"/>
  <c r="U107" s="1"/>
  <c r="P107"/>
  <c r="R107" s="1"/>
  <c r="I107"/>
  <c r="J107" s="1"/>
  <c r="M107" s="1"/>
  <c r="O107" s="1"/>
  <c r="T106"/>
  <c r="U106" s="1"/>
  <c r="P106"/>
  <c r="R106" s="1"/>
  <c r="I106"/>
  <c r="J106" s="1"/>
  <c r="M106" s="1"/>
  <c r="T105"/>
  <c r="U105" s="1"/>
  <c r="P105"/>
  <c r="R105" s="1"/>
  <c r="I105"/>
  <c r="J105" s="1"/>
  <c r="M105" s="1"/>
  <c r="O105" s="1"/>
  <c r="T104"/>
  <c r="U104" s="1"/>
  <c r="P104"/>
  <c r="R104" s="1"/>
  <c r="I104"/>
  <c r="J104" s="1"/>
  <c r="M104" s="1"/>
  <c r="O104" s="1"/>
  <c r="T103"/>
  <c r="U103" s="1"/>
  <c r="P103"/>
  <c r="R103" s="1"/>
  <c r="I103"/>
  <c r="J103" s="1"/>
  <c r="M103" s="1"/>
  <c r="O103" s="1"/>
  <c r="T102"/>
  <c r="P102"/>
  <c r="R102" s="1"/>
  <c r="I102"/>
  <c r="J102" s="1"/>
  <c r="M102" s="1"/>
  <c r="O102" s="1"/>
  <c r="T101"/>
  <c r="U101" s="1"/>
  <c r="P101"/>
  <c r="R101" s="1"/>
  <c r="I101"/>
  <c r="J101" s="1"/>
  <c r="M101" s="1"/>
  <c r="O101" s="1"/>
  <c r="T100"/>
  <c r="U100" s="1"/>
  <c r="P100"/>
  <c r="R100" s="1"/>
  <c r="I100"/>
  <c r="J100" s="1"/>
  <c r="M100" s="1"/>
  <c r="O100" s="1"/>
  <c r="T99"/>
  <c r="U99" s="1"/>
  <c r="P99"/>
  <c r="R99" s="1"/>
  <c r="I99"/>
  <c r="J99" s="1"/>
  <c r="M99" s="1"/>
  <c r="O99" s="1"/>
  <c r="T98"/>
  <c r="U98" s="1"/>
  <c r="P98"/>
  <c r="R98" s="1"/>
  <c r="I98"/>
  <c r="J98" s="1"/>
  <c r="M98" s="1"/>
  <c r="O98" s="1"/>
  <c r="T97"/>
  <c r="U97" s="1"/>
  <c r="P97"/>
  <c r="R97" s="1"/>
  <c r="I97"/>
  <c r="J97" s="1"/>
  <c r="M97" s="1"/>
  <c r="T96"/>
  <c r="U96" s="1"/>
  <c r="P96"/>
  <c r="R96" s="1"/>
  <c r="I96"/>
  <c r="J96" s="1"/>
  <c r="M96" s="1"/>
  <c r="O96" s="1"/>
  <c r="T95"/>
  <c r="U95" s="1"/>
  <c r="P95"/>
  <c r="R95" s="1"/>
  <c r="I95"/>
  <c r="J95" s="1"/>
  <c r="M95" s="1"/>
  <c r="O95" s="1"/>
  <c r="T94"/>
  <c r="U94" s="1"/>
  <c r="P94"/>
  <c r="R94" s="1"/>
  <c r="I94"/>
  <c r="J94" s="1"/>
  <c r="M94" s="1"/>
  <c r="T93"/>
  <c r="U93" s="1"/>
  <c r="P93"/>
  <c r="R93" s="1"/>
  <c r="I93"/>
  <c r="J93" s="1"/>
  <c r="M93" s="1"/>
  <c r="O93" s="1"/>
  <c r="T92"/>
  <c r="U92" s="1"/>
  <c r="P92"/>
  <c r="R92" s="1"/>
  <c r="I92"/>
  <c r="J92" s="1"/>
  <c r="M92" s="1"/>
  <c r="T91"/>
  <c r="U91" s="1"/>
  <c r="P91"/>
  <c r="R91" s="1"/>
  <c r="I91"/>
  <c r="J91" s="1"/>
  <c r="M91" s="1"/>
  <c r="O91" s="1"/>
  <c r="T90"/>
  <c r="U90" s="1"/>
  <c r="P90"/>
  <c r="R90" s="1"/>
  <c r="I90"/>
  <c r="J90" s="1"/>
  <c r="M90" s="1"/>
  <c r="O90" s="1"/>
  <c r="U89"/>
  <c r="P89"/>
  <c r="R89" s="1"/>
  <c r="I89"/>
  <c r="J89" s="1"/>
  <c r="M89" s="1"/>
  <c r="O89" s="1"/>
  <c r="T88"/>
  <c r="U88" s="1"/>
  <c r="P88"/>
  <c r="R88" s="1"/>
  <c r="I88"/>
  <c r="J88" s="1"/>
  <c r="M88" s="1"/>
  <c r="O88" s="1"/>
  <c r="T87"/>
  <c r="P87"/>
  <c r="R87" s="1"/>
  <c r="I87"/>
  <c r="J87" s="1"/>
  <c r="M87" s="1"/>
  <c r="O87" s="1"/>
  <c r="T86"/>
  <c r="P86"/>
  <c r="R86" s="1"/>
  <c r="I86"/>
  <c r="J86" s="1"/>
  <c r="M86" s="1"/>
  <c r="T85"/>
  <c r="P85"/>
  <c r="R85" s="1"/>
  <c r="I85"/>
  <c r="J85" s="1"/>
  <c r="M85" s="1"/>
  <c r="O85" s="1"/>
  <c r="T84"/>
  <c r="U84" s="1"/>
  <c r="P84"/>
  <c r="R84" s="1"/>
  <c r="I84"/>
  <c r="J84" s="1"/>
  <c r="M84" s="1"/>
  <c r="T83"/>
  <c r="U83" s="1"/>
  <c r="P83"/>
  <c r="R83" s="1"/>
  <c r="I83"/>
  <c r="J83" s="1"/>
  <c r="M83" s="1"/>
  <c r="O83" s="1"/>
  <c r="T82"/>
  <c r="U82" s="1"/>
  <c r="P82"/>
  <c r="R82" s="1"/>
  <c r="I82"/>
  <c r="J82" s="1"/>
  <c r="M82" s="1"/>
  <c r="O82" s="1"/>
  <c r="T81"/>
  <c r="U81" s="1"/>
  <c r="P81"/>
  <c r="R81" s="1"/>
  <c r="I81"/>
  <c r="J81" s="1"/>
  <c r="M81" s="1"/>
  <c r="O81" s="1"/>
  <c r="T80"/>
  <c r="P80"/>
  <c r="R80" s="1"/>
  <c r="I80"/>
  <c r="J80" s="1"/>
  <c r="M80" s="1"/>
  <c r="O80" s="1"/>
  <c r="T79"/>
  <c r="P79"/>
  <c r="R79" s="1"/>
  <c r="I79"/>
  <c r="J79" s="1"/>
  <c r="M79" s="1"/>
  <c r="O79" s="1"/>
  <c r="T78"/>
  <c r="U78" s="1"/>
  <c r="P78"/>
  <c r="R78" s="1"/>
  <c r="I78"/>
  <c r="J78" s="1"/>
  <c r="M78" s="1"/>
  <c r="O78" s="1"/>
  <c r="T77"/>
  <c r="U77" s="1"/>
  <c r="P77"/>
  <c r="R77" s="1"/>
  <c r="I77"/>
  <c r="J77" s="1"/>
  <c r="M77" s="1"/>
  <c r="O77" s="1"/>
  <c r="T76"/>
  <c r="U76" s="1"/>
  <c r="P76"/>
  <c r="R76" s="1"/>
  <c r="I76"/>
  <c r="J76" s="1"/>
  <c r="M76" s="1"/>
  <c r="O76" s="1"/>
  <c r="T75"/>
  <c r="P75"/>
  <c r="R75" s="1"/>
  <c r="I75"/>
  <c r="J75" s="1"/>
  <c r="M75" s="1"/>
  <c r="O75" s="1"/>
  <c r="T74"/>
  <c r="P74"/>
  <c r="R74" s="1"/>
  <c r="I74"/>
  <c r="J74" s="1"/>
  <c r="M74" s="1"/>
  <c r="T73"/>
  <c r="P73"/>
  <c r="R73" s="1"/>
  <c r="I73"/>
  <c r="J73" s="1"/>
  <c r="M73" s="1"/>
  <c r="O73" s="1"/>
  <c r="T72"/>
  <c r="P72"/>
  <c r="R72" s="1"/>
  <c r="I72"/>
  <c r="J72" s="1"/>
  <c r="M72" s="1"/>
  <c r="O72" s="1"/>
  <c r="T71"/>
  <c r="P71"/>
  <c r="R71" s="1"/>
  <c r="I71"/>
  <c r="J71" s="1"/>
  <c r="M71" s="1"/>
  <c r="O71" s="1"/>
  <c r="T70"/>
  <c r="P70"/>
  <c r="R70" s="1"/>
  <c r="I70"/>
  <c r="J70" s="1"/>
  <c r="M70" s="1"/>
  <c r="O70" s="1"/>
  <c r="T69"/>
  <c r="P69"/>
  <c r="R69" s="1"/>
  <c r="I69"/>
  <c r="J69" s="1"/>
  <c r="M69" s="1"/>
  <c r="O69" s="1"/>
  <c r="T68"/>
  <c r="P68"/>
  <c r="R68" s="1"/>
  <c r="I68"/>
  <c r="J68" s="1"/>
  <c r="M68" s="1"/>
  <c r="O68" s="1"/>
  <c r="T67"/>
  <c r="P67"/>
  <c r="R67" s="1"/>
  <c r="I67"/>
  <c r="J67" s="1"/>
  <c r="M67" s="1"/>
  <c r="O67" s="1"/>
  <c r="T66"/>
  <c r="P66"/>
  <c r="R66" s="1"/>
  <c r="I66"/>
  <c r="J66" s="1"/>
  <c r="M66" s="1"/>
  <c r="T65"/>
  <c r="P65"/>
  <c r="R65" s="1"/>
  <c r="I65"/>
  <c r="J65" s="1"/>
  <c r="M65" s="1"/>
  <c r="O65" s="1"/>
  <c r="T64"/>
  <c r="P64"/>
  <c r="R64" s="1"/>
  <c r="I64"/>
  <c r="J64" s="1"/>
  <c r="M64" s="1"/>
  <c r="O64" s="1"/>
  <c r="T63"/>
  <c r="P63"/>
  <c r="R63" s="1"/>
  <c r="I63"/>
  <c r="J63" s="1"/>
  <c r="M63" s="1"/>
  <c r="O63" s="1"/>
  <c r="T62"/>
  <c r="P62"/>
  <c r="R62" s="1"/>
  <c r="I62"/>
  <c r="J62" s="1"/>
  <c r="M62" s="1"/>
  <c r="O62" s="1"/>
  <c r="T61"/>
  <c r="P61"/>
  <c r="R61" s="1"/>
  <c r="I61"/>
  <c r="J61" s="1"/>
  <c r="M61" s="1"/>
  <c r="O61" s="1"/>
  <c r="T60"/>
  <c r="P60"/>
  <c r="R60" s="1"/>
  <c r="I60"/>
  <c r="J60" s="1"/>
  <c r="M60" s="1"/>
  <c r="T59"/>
  <c r="P59"/>
  <c r="R59" s="1"/>
  <c r="I59"/>
  <c r="J59" s="1"/>
  <c r="M59" s="1"/>
  <c r="O59" s="1"/>
  <c r="T58"/>
  <c r="U58" s="1"/>
  <c r="P58"/>
  <c r="R58" s="1"/>
  <c r="I58"/>
  <c r="J58" s="1"/>
  <c r="M58" s="1"/>
  <c r="T57"/>
  <c r="U57" s="1"/>
  <c r="P57"/>
  <c r="R57" s="1"/>
  <c r="I57"/>
  <c r="J57" s="1"/>
  <c r="M57" s="1"/>
  <c r="O57" s="1"/>
  <c r="T56"/>
  <c r="U56" s="1"/>
  <c r="P56"/>
  <c r="R56" s="1"/>
  <c r="I56"/>
  <c r="J56" s="1"/>
  <c r="M56" s="1"/>
  <c r="T55"/>
  <c r="U55" s="1"/>
  <c r="P55"/>
  <c r="R55" s="1"/>
  <c r="I55"/>
  <c r="J55" s="1"/>
  <c r="M55" s="1"/>
  <c r="O55" s="1"/>
  <c r="T54"/>
  <c r="U54" s="1"/>
  <c r="P54"/>
  <c r="R54" s="1"/>
  <c r="I54"/>
  <c r="J54" s="1"/>
  <c r="M54" s="1"/>
  <c r="O54" s="1"/>
  <c r="T53"/>
  <c r="U53" s="1"/>
  <c r="P53"/>
  <c r="R53" s="1"/>
  <c r="I53"/>
  <c r="J53" s="1"/>
  <c r="M53" s="1"/>
  <c r="T52"/>
  <c r="U52" s="1"/>
  <c r="P52"/>
  <c r="R52" s="1"/>
  <c r="I52"/>
  <c r="J52" s="1"/>
  <c r="M52" s="1"/>
  <c r="O52" s="1"/>
  <c r="T51"/>
  <c r="U51" s="1"/>
  <c r="P51"/>
  <c r="R51" s="1"/>
  <c r="I51"/>
  <c r="J51" s="1"/>
  <c r="M51" s="1"/>
  <c r="T50"/>
  <c r="U50" s="1"/>
  <c r="P50"/>
  <c r="R50" s="1"/>
  <c r="I50"/>
  <c r="J50" s="1"/>
  <c r="M50" s="1"/>
  <c r="O50" s="1"/>
  <c r="T49"/>
  <c r="U49" s="1"/>
  <c r="P49"/>
  <c r="R49" s="1"/>
  <c r="I49"/>
  <c r="J49" s="1"/>
  <c r="M49" s="1"/>
  <c r="O49" s="1"/>
  <c r="T48"/>
  <c r="U48" s="1"/>
  <c r="P48"/>
  <c r="R48" s="1"/>
  <c r="I48"/>
  <c r="J48" s="1"/>
  <c r="M48" s="1"/>
  <c r="O48" s="1"/>
  <c r="T47"/>
  <c r="U47" s="1"/>
  <c r="P47"/>
  <c r="R47" s="1"/>
  <c r="I47"/>
  <c r="J47" s="1"/>
  <c r="M47" s="1"/>
  <c r="O47" s="1"/>
  <c r="T46"/>
  <c r="U46" s="1"/>
  <c r="P46"/>
  <c r="R46" s="1"/>
  <c r="I46"/>
  <c r="J46" s="1"/>
  <c r="M46" s="1"/>
  <c r="T45"/>
  <c r="P45"/>
  <c r="R45" s="1"/>
  <c r="I45"/>
  <c r="J45" s="1"/>
  <c r="M45" s="1"/>
  <c r="O45" s="1"/>
  <c r="T44"/>
  <c r="P44"/>
  <c r="R44" s="1"/>
  <c r="I44"/>
  <c r="J44" s="1"/>
  <c r="M44" s="1"/>
  <c r="O44" s="1"/>
  <c r="T43"/>
  <c r="U43" s="1"/>
  <c r="P43"/>
  <c r="R43" s="1"/>
  <c r="I43"/>
  <c r="J43" s="1"/>
  <c r="M43" s="1"/>
  <c r="O43" s="1"/>
  <c r="T42"/>
  <c r="P42"/>
  <c r="R42" s="1"/>
  <c r="I42"/>
  <c r="J42" s="1"/>
  <c r="M42" s="1"/>
  <c r="T41"/>
  <c r="P41"/>
  <c r="R41" s="1"/>
  <c r="I41"/>
  <c r="J41" s="1"/>
  <c r="M41" s="1"/>
  <c r="O41" s="1"/>
  <c r="T40"/>
  <c r="U40" s="1"/>
  <c r="P40"/>
  <c r="R40" s="1"/>
  <c r="I40"/>
  <c r="J40" s="1"/>
  <c r="M40" s="1"/>
  <c r="O40" s="1"/>
  <c r="T39"/>
  <c r="U39" s="1"/>
  <c r="P39"/>
  <c r="R39" s="1"/>
  <c r="I39"/>
  <c r="J39" s="1"/>
  <c r="M39" s="1"/>
  <c r="O39" s="1"/>
  <c r="T38"/>
  <c r="U38" s="1"/>
  <c r="P38"/>
  <c r="R38" s="1"/>
  <c r="I38"/>
  <c r="J38" s="1"/>
  <c r="M38" s="1"/>
  <c r="O38" s="1"/>
  <c r="T37"/>
  <c r="U37" s="1"/>
  <c r="P37"/>
  <c r="R37" s="1"/>
  <c r="I37"/>
  <c r="J37" s="1"/>
  <c r="M37" s="1"/>
  <c r="T36"/>
  <c r="U36" s="1"/>
  <c r="P36"/>
  <c r="R36" s="1"/>
  <c r="I36"/>
  <c r="J36" s="1"/>
  <c r="M36" s="1"/>
  <c r="O36" s="1"/>
  <c r="T35"/>
  <c r="P35"/>
  <c r="R35" s="1"/>
  <c r="I35"/>
  <c r="J35" s="1"/>
  <c r="M35" s="1"/>
  <c r="O35" s="1"/>
  <c r="T34"/>
  <c r="P34"/>
  <c r="R34" s="1"/>
  <c r="I34"/>
  <c r="J34" s="1"/>
  <c r="M34" s="1"/>
  <c r="O34" s="1"/>
  <c r="T33"/>
  <c r="P33"/>
  <c r="R33" s="1"/>
  <c r="I33"/>
  <c r="J33" s="1"/>
  <c r="M33" s="1"/>
  <c r="O33" s="1"/>
  <c r="T32"/>
  <c r="U32" s="1"/>
  <c r="P32"/>
  <c r="R32" s="1"/>
  <c r="I32"/>
  <c r="J32" s="1"/>
  <c r="M32" s="1"/>
  <c r="O32" s="1"/>
  <c r="T31"/>
  <c r="P31"/>
  <c r="R31" s="1"/>
  <c r="I31"/>
  <c r="J31" s="1"/>
  <c r="M31" s="1"/>
  <c r="T30"/>
  <c r="P30"/>
  <c r="R30" s="1"/>
  <c r="I30"/>
  <c r="J30" s="1"/>
  <c r="M30" s="1"/>
  <c r="O30" s="1"/>
  <c r="T29"/>
  <c r="P29"/>
  <c r="R29" s="1"/>
  <c r="I29"/>
  <c r="J29" s="1"/>
  <c r="M29" s="1"/>
  <c r="O29" s="1"/>
  <c r="T28"/>
  <c r="P28"/>
  <c r="R28" s="1"/>
  <c r="I28"/>
  <c r="J28" s="1"/>
  <c r="M28" s="1"/>
  <c r="T27"/>
  <c r="U27" s="1"/>
  <c r="P27"/>
  <c r="R27" s="1"/>
  <c r="I27"/>
  <c r="J27" s="1"/>
  <c r="M27" s="1"/>
  <c r="O27" s="1"/>
  <c r="T26"/>
  <c r="P26"/>
  <c r="R26" s="1"/>
  <c r="I26"/>
  <c r="J26" s="1"/>
  <c r="M26" s="1"/>
  <c r="O26" s="1"/>
  <c r="T25"/>
  <c r="U25" s="1"/>
  <c r="P25"/>
  <c r="R25" s="1"/>
  <c r="I25"/>
  <c r="J25" s="1"/>
  <c r="M25" s="1"/>
  <c r="O25" s="1"/>
  <c r="T24"/>
  <c r="U24" s="1"/>
  <c r="P24"/>
  <c r="R24" s="1"/>
  <c r="I24"/>
  <c r="J24" s="1"/>
  <c r="M24" s="1"/>
  <c r="T23"/>
  <c r="P23"/>
  <c r="R23" s="1"/>
  <c r="I23"/>
  <c r="J23" s="1"/>
  <c r="M23" s="1"/>
  <c r="O23" s="1"/>
  <c r="T22"/>
  <c r="U22" s="1"/>
  <c r="P22"/>
  <c r="R22" s="1"/>
  <c r="I22"/>
  <c r="J22" s="1"/>
  <c r="M22" s="1"/>
  <c r="O22" s="1"/>
  <c r="T21"/>
  <c r="U21" s="1"/>
  <c r="P21"/>
  <c r="R21" s="1"/>
  <c r="I21"/>
  <c r="J21" s="1"/>
  <c r="M21" s="1"/>
  <c r="T20"/>
  <c r="U20" s="1"/>
  <c r="P20"/>
  <c r="R20" s="1"/>
  <c r="I20"/>
  <c r="J20" s="1"/>
  <c r="M20" s="1"/>
  <c r="T19"/>
  <c r="P19"/>
  <c r="R19" s="1"/>
  <c r="I19"/>
  <c r="J19" s="1"/>
  <c r="M19" s="1"/>
  <c r="T18"/>
  <c r="P18"/>
  <c r="R18" s="1"/>
  <c r="I18"/>
  <c r="J18" s="1"/>
  <c r="M18" s="1"/>
  <c r="T17"/>
  <c r="P17"/>
  <c r="R17" s="1"/>
  <c r="I17"/>
  <c r="J17" s="1"/>
  <c r="M17" s="1"/>
  <c r="T16"/>
  <c r="P16"/>
  <c r="R16" s="1"/>
  <c r="I16"/>
  <c r="J16" s="1"/>
  <c r="M16" s="1"/>
  <c r="T15"/>
  <c r="P15"/>
  <c r="R15" s="1"/>
  <c r="I15"/>
  <c r="J15" s="1"/>
  <c r="M15" s="1"/>
  <c r="T14"/>
  <c r="P14"/>
  <c r="R14" s="1"/>
  <c r="I14"/>
  <c r="J14" s="1"/>
  <c r="M14" s="1"/>
  <c r="T13"/>
  <c r="U13" s="1"/>
  <c r="P13"/>
  <c r="R13" s="1"/>
  <c r="I13"/>
  <c r="J13" s="1"/>
  <c r="M13" s="1"/>
  <c r="T11"/>
  <c r="U11" s="1"/>
  <c r="P11"/>
  <c r="R11" s="1"/>
  <c r="I11"/>
  <c r="J11" s="1"/>
  <c r="M11" s="1"/>
  <c r="T10"/>
  <c r="P10"/>
  <c r="R10" s="1"/>
  <c r="I10"/>
  <c r="J10" s="1"/>
  <c r="M10" s="1"/>
  <c r="T9"/>
  <c r="U9" s="1"/>
  <c r="P9"/>
  <c r="R9" s="1"/>
  <c r="I9"/>
  <c r="J9" s="1"/>
  <c r="M9" s="1"/>
  <c r="T8"/>
  <c r="U8" s="1"/>
  <c r="P8"/>
  <c r="R8" s="1"/>
  <c r="I8"/>
  <c r="J8" s="1"/>
  <c r="M8" s="1"/>
  <c r="T7"/>
  <c r="U7" s="1"/>
  <c r="P7"/>
  <c r="R7" s="1"/>
  <c r="I7"/>
  <c r="J7" s="1"/>
  <c r="M7" s="1"/>
  <c r="T6"/>
  <c r="P6"/>
  <c r="R6" s="1"/>
  <c r="I6"/>
  <c r="J6" s="1"/>
  <c r="M6" s="1"/>
  <c r="T5"/>
  <c r="U5" s="1"/>
  <c r="P5"/>
  <c r="R5" s="1"/>
  <c r="I5"/>
  <c r="J5" s="1"/>
  <c r="M5" s="1"/>
  <c r="P4"/>
  <c r="R4" s="1"/>
  <c r="I4"/>
  <c r="J4" s="1"/>
  <c r="M4" s="1"/>
  <c r="P3"/>
  <c r="R3" s="1"/>
  <c r="I3"/>
  <c r="J3" s="1"/>
  <c r="M3" s="1"/>
  <c r="T4" i="3"/>
  <c r="U4" s="1"/>
  <c r="T5"/>
  <c r="U5" s="1"/>
  <c r="T6"/>
  <c r="T7"/>
  <c r="U7" s="1"/>
  <c r="T8"/>
  <c r="T9"/>
  <c r="U9" s="1"/>
  <c r="T10"/>
  <c r="U10" s="1"/>
  <c r="T11"/>
  <c r="U11" s="1"/>
  <c r="T12"/>
  <c r="U12" s="1"/>
  <c r="T13"/>
  <c r="T14"/>
  <c r="T15"/>
  <c r="T16"/>
  <c r="T17"/>
  <c r="T18"/>
  <c r="T19"/>
  <c r="T20"/>
  <c r="U20" s="1"/>
  <c r="T21"/>
  <c r="U21" s="1"/>
  <c r="T22"/>
  <c r="U22" s="1"/>
  <c r="T23"/>
  <c r="T24"/>
  <c r="T25"/>
  <c r="T26"/>
  <c r="U26" s="1"/>
  <c r="T27"/>
  <c r="T28"/>
  <c r="T29"/>
  <c r="T30"/>
  <c r="T31"/>
  <c r="U31" s="1"/>
  <c r="T32"/>
  <c r="U32" s="1"/>
  <c r="T33"/>
  <c r="T34"/>
  <c r="T35"/>
  <c r="U35" s="1"/>
  <c r="T36"/>
  <c r="U36" s="1"/>
  <c r="T37"/>
  <c r="U37" s="1"/>
  <c r="T38"/>
  <c r="U38" s="1"/>
  <c r="T39"/>
  <c r="T40"/>
  <c r="T41"/>
  <c r="T42"/>
  <c r="T43"/>
  <c r="T44"/>
  <c r="T45"/>
  <c r="T46"/>
  <c r="T47"/>
  <c r="T48"/>
  <c r="T49"/>
  <c r="T50"/>
  <c r="U50" s="1"/>
  <c r="T51"/>
  <c r="U51" s="1"/>
  <c r="T52"/>
  <c r="U52" s="1"/>
  <c r="T53"/>
  <c r="T54"/>
  <c r="T55"/>
  <c r="U55" s="1"/>
  <c r="T56"/>
  <c r="U56" s="1"/>
  <c r="T57"/>
  <c r="T58"/>
  <c r="T59"/>
  <c r="T60"/>
  <c r="T61"/>
  <c r="T62"/>
  <c r="T63"/>
  <c r="T64"/>
  <c r="T65"/>
  <c r="T66"/>
  <c r="T67"/>
  <c r="T68"/>
  <c r="U69"/>
  <c r="T70"/>
  <c r="T71"/>
  <c r="U71" s="1"/>
  <c r="T72"/>
  <c r="T73"/>
  <c r="T74"/>
  <c r="T75"/>
  <c r="U75" s="1"/>
  <c r="T76"/>
  <c r="U76" s="1"/>
  <c r="T77"/>
  <c r="U77" s="1"/>
  <c r="T78"/>
  <c r="U78" s="1"/>
  <c r="T79"/>
  <c r="U79" s="1"/>
  <c r="T80"/>
  <c r="U80" s="1"/>
  <c r="T81"/>
  <c r="U81" s="1"/>
  <c r="T82"/>
  <c r="U82" s="1"/>
  <c r="T83"/>
  <c r="U83" s="1"/>
  <c r="T84"/>
  <c r="T85"/>
  <c r="T86"/>
  <c r="U86" s="1"/>
  <c r="T87"/>
  <c r="U87" s="1"/>
  <c r="T88"/>
  <c r="U88" s="1"/>
  <c r="T89"/>
  <c r="U89" s="1"/>
  <c r="T90"/>
  <c r="U90" s="1"/>
  <c r="T91"/>
  <c r="U91" s="1"/>
  <c r="T92"/>
  <c r="U92" s="1"/>
  <c r="T93"/>
  <c r="U93" s="1"/>
  <c r="T94"/>
  <c r="U94" s="1"/>
  <c r="T95"/>
  <c r="U95" s="1"/>
  <c r="T96"/>
  <c r="U96" s="1"/>
  <c r="T97"/>
  <c r="U97" s="1"/>
  <c r="T98"/>
  <c r="U98" s="1"/>
  <c r="T99"/>
  <c r="U99" s="1"/>
  <c r="T100"/>
  <c r="U100" s="1"/>
  <c r="T101"/>
  <c r="U101" s="1"/>
  <c r="T102"/>
  <c r="U102" s="1"/>
  <c r="T103"/>
  <c r="U103" s="1"/>
  <c r="T104"/>
  <c r="U104" s="1"/>
  <c r="T105"/>
  <c r="U105" s="1"/>
  <c r="T106"/>
  <c r="U106" s="1"/>
  <c r="T107"/>
  <c r="U107" s="1"/>
  <c r="T108"/>
  <c r="U108" s="1"/>
  <c r="T109"/>
  <c r="T110"/>
  <c r="T111"/>
  <c r="U111" s="1"/>
  <c r="T112"/>
  <c r="U112" s="1"/>
  <c r="T113"/>
  <c r="U113" s="1"/>
  <c r="T114"/>
  <c r="T115"/>
  <c r="T116"/>
  <c r="U116" s="1"/>
  <c r="T117"/>
  <c r="U117" s="1"/>
  <c r="T118"/>
  <c r="U118" s="1"/>
  <c r="T119"/>
  <c r="U119" s="1"/>
  <c r="T120"/>
  <c r="U120" s="1"/>
  <c r="T121"/>
  <c r="U121" s="1"/>
  <c r="T122"/>
  <c r="U122" s="1"/>
  <c r="T123"/>
  <c r="U123" s="1"/>
  <c r="T124"/>
  <c r="U124" s="1"/>
  <c r="T3"/>
  <c r="U3" s="1"/>
  <c r="O120" i="9" l="1"/>
  <c r="O37"/>
  <c r="N37"/>
  <c r="S37" s="1"/>
  <c r="O38"/>
  <c r="N38"/>
  <c r="S38" s="1"/>
  <c r="O40"/>
  <c r="N40"/>
  <c r="S40" s="1"/>
  <c r="O42"/>
  <c r="N42"/>
  <c r="S42" s="1"/>
  <c r="O46"/>
  <c r="N46"/>
  <c r="S46" s="1"/>
  <c r="O50"/>
  <c r="N50"/>
  <c r="S50" s="1"/>
  <c r="O52"/>
  <c r="N52"/>
  <c r="S52" s="1"/>
  <c r="O54"/>
  <c r="N54"/>
  <c r="S54" s="1"/>
  <c r="O56"/>
  <c r="N56"/>
  <c r="S56" s="1"/>
  <c r="O61"/>
  <c r="N61"/>
  <c r="S61" s="1"/>
  <c r="O62"/>
  <c r="N62"/>
  <c r="S62" s="1"/>
  <c r="O86"/>
  <c r="N86"/>
  <c r="S86" s="1"/>
  <c r="O91"/>
  <c r="N91"/>
  <c r="S91" s="1"/>
  <c r="O53"/>
  <c r="N53"/>
  <c r="S53" s="1"/>
  <c r="O58"/>
  <c r="N58"/>
  <c r="S58" s="1"/>
  <c r="O59"/>
  <c r="N59"/>
  <c r="S59" s="1"/>
  <c r="O88"/>
  <c r="N88"/>
  <c r="S88" s="1"/>
  <c r="O94"/>
  <c r="N94"/>
  <c r="S94" s="1"/>
  <c r="O97"/>
  <c r="N97"/>
  <c r="S97" s="1"/>
  <c r="O107"/>
  <c r="N107"/>
  <c r="S107" s="1"/>
  <c r="O110"/>
  <c r="N110"/>
  <c r="S110" s="1"/>
  <c r="N35"/>
  <c r="S35" s="1"/>
  <c r="N44"/>
  <c r="S44" s="1"/>
  <c r="N48"/>
  <c r="S48" s="1"/>
  <c r="N93"/>
  <c r="S93" s="1"/>
  <c r="N100"/>
  <c r="S100" s="1"/>
  <c r="N102"/>
  <c r="S102" s="1"/>
  <c r="N105"/>
  <c r="S105" s="1"/>
  <c r="N108"/>
  <c r="S108" s="1"/>
  <c r="N112"/>
  <c r="S112" s="1"/>
  <c r="N115"/>
  <c r="S115" s="1"/>
  <c r="O117"/>
  <c r="O4"/>
  <c r="N4"/>
  <c r="S4" s="1"/>
  <c r="N5"/>
  <c r="S5" s="1"/>
  <c r="O5"/>
  <c r="N6"/>
  <c r="S6" s="1"/>
  <c r="O6"/>
  <c r="N7"/>
  <c r="S7" s="1"/>
  <c r="O7"/>
  <c r="N8"/>
  <c r="S8" s="1"/>
  <c r="O8"/>
  <c r="N9"/>
  <c r="S9" s="1"/>
  <c r="O9"/>
  <c r="N10"/>
  <c r="S10" s="1"/>
  <c r="O10"/>
  <c r="N11"/>
  <c r="S11" s="1"/>
  <c r="O11"/>
  <c r="N12"/>
  <c r="S12" s="1"/>
  <c r="O12"/>
  <c r="N13"/>
  <c r="S13" s="1"/>
  <c r="O13"/>
  <c r="N14"/>
  <c r="S14" s="1"/>
  <c r="O14"/>
  <c r="N15"/>
  <c r="S15" s="1"/>
  <c r="O15"/>
  <c r="N16"/>
  <c r="S16" s="1"/>
  <c r="O16"/>
  <c r="N17"/>
  <c r="S17" s="1"/>
  <c r="O17"/>
  <c r="N18"/>
  <c r="S18" s="1"/>
  <c r="O18"/>
  <c r="N19"/>
  <c r="S19" s="1"/>
  <c r="O19"/>
  <c r="N20"/>
  <c r="S20" s="1"/>
  <c r="O20"/>
  <c r="O3"/>
  <c r="N3"/>
  <c r="S3" s="1"/>
  <c r="O21"/>
  <c r="N21"/>
  <c r="S21" s="1"/>
  <c r="O22"/>
  <c r="N22"/>
  <c r="S22" s="1"/>
  <c r="O23"/>
  <c r="N23"/>
  <c r="S23" s="1"/>
  <c r="O24"/>
  <c r="N24"/>
  <c r="S24" s="1"/>
  <c r="O25"/>
  <c r="N25"/>
  <c r="S25" s="1"/>
  <c r="O26"/>
  <c r="N26"/>
  <c r="S26" s="1"/>
  <c r="O27"/>
  <c r="N27"/>
  <c r="S27" s="1"/>
  <c r="O28"/>
  <c r="N28"/>
  <c r="S28" s="1"/>
  <c r="O29"/>
  <c r="N29"/>
  <c r="S29" s="1"/>
  <c r="O30"/>
  <c r="N30"/>
  <c r="S30" s="1"/>
  <c r="O31"/>
  <c r="N31"/>
  <c r="S31" s="1"/>
  <c r="O32"/>
  <c r="N32"/>
  <c r="S32" s="1"/>
  <c r="O33"/>
  <c r="N33"/>
  <c r="S33" s="1"/>
  <c r="O34"/>
  <c r="N34"/>
  <c r="S34" s="1"/>
  <c r="N36"/>
  <c r="S36" s="1"/>
  <c r="N39"/>
  <c r="S39" s="1"/>
  <c r="N41"/>
  <c r="S41" s="1"/>
  <c r="N43"/>
  <c r="S43" s="1"/>
  <c r="N45"/>
  <c r="S45" s="1"/>
  <c r="N47"/>
  <c r="S47" s="1"/>
  <c r="N49"/>
  <c r="S49" s="1"/>
  <c r="N51"/>
  <c r="S51" s="1"/>
  <c r="N55"/>
  <c r="S55" s="1"/>
  <c r="N57"/>
  <c r="S57" s="1"/>
  <c r="N60"/>
  <c r="S60" s="1"/>
  <c r="O64"/>
  <c r="N64"/>
  <c r="S64" s="1"/>
  <c r="O66"/>
  <c r="N66"/>
  <c r="S66" s="1"/>
  <c r="O69"/>
  <c r="N69"/>
  <c r="S69" s="1"/>
  <c r="O71"/>
  <c r="N71"/>
  <c r="S71" s="1"/>
  <c r="O73"/>
  <c r="N73"/>
  <c r="S73" s="1"/>
  <c r="O75"/>
  <c r="N75"/>
  <c r="S75" s="1"/>
  <c r="O77"/>
  <c r="N77"/>
  <c r="S77" s="1"/>
  <c r="O119"/>
  <c r="N119"/>
  <c r="S119" s="1"/>
  <c r="O80"/>
  <c r="N80"/>
  <c r="S80" s="1"/>
  <c r="O82"/>
  <c r="N82"/>
  <c r="S82" s="1"/>
  <c r="N63"/>
  <c r="S63" s="1"/>
  <c r="O65"/>
  <c r="N65"/>
  <c r="S65" s="1"/>
  <c r="O67"/>
  <c r="N67"/>
  <c r="S67" s="1"/>
  <c r="O68"/>
  <c r="N68"/>
  <c r="S68" s="1"/>
  <c r="O70"/>
  <c r="N70"/>
  <c r="S70" s="1"/>
  <c r="O72"/>
  <c r="N72"/>
  <c r="S72" s="1"/>
  <c r="O74"/>
  <c r="N74"/>
  <c r="S74" s="1"/>
  <c r="O76"/>
  <c r="N76"/>
  <c r="S76" s="1"/>
  <c r="O78"/>
  <c r="N78"/>
  <c r="S78" s="1"/>
  <c r="O79"/>
  <c r="N79"/>
  <c r="S79" s="1"/>
  <c r="O84"/>
  <c r="N84"/>
  <c r="S84" s="1"/>
  <c r="O122"/>
  <c r="N123"/>
  <c r="S123" s="1"/>
  <c r="O123"/>
  <c r="N124"/>
  <c r="S124" s="1"/>
  <c r="O124"/>
  <c r="N125"/>
  <c r="S125" s="1"/>
  <c r="O125"/>
  <c r="N85"/>
  <c r="S85" s="1"/>
  <c r="N87"/>
  <c r="S87" s="1"/>
  <c r="N89"/>
  <c r="S89" s="1"/>
  <c r="N90"/>
  <c r="S90" s="1"/>
  <c r="N92"/>
  <c r="S92" s="1"/>
  <c r="N95"/>
  <c r="S95" s="1"/>
  <c r="N96"/>
  <c r="S96" s="1"/>
  <c r="N98"/>
  <c r="S98" s="1"/>
  <c r="N99"/>
  <c r="S99" s="1"/>
  <c r="N101"/>
  <c r="S101" s="1"/>
  <c r="N103"/>
  <c r="S103" s="1"/>
  <c r="N104"/>
  <c r="S104" s="1"/>
  <c r="N106"/>
  <c r="S106" s="1"/>
  <c r="N109"/>
  <c r="S109" s="1"/>
  <c r="N111"/>
  <c r="S111" s="1"/>
  <c r="N113"/>
  <c r="S113" s="1"/>
  <c r="N114"/>
  <c r="S114" s="1"/>
  <c r="N116"/>
  <c r="S116" s="1"/>
  <c r="O118"/>
  <c r="O121"/>
  <c r="O121" i="8"/>
  <c r="N48"/>
  <c r="S48" s="1"/>
  <c r="N111"/>
  <c r="S111" s="1"/>
  <c r="N64"/>
  <c r="S64" s="1"/>
  <c r="N72"/>
  <c r="S72" s="1"/>
  <c r="N80"/>
  <c r="S80" s="1"/>
  <c r="N82"/>
  <c r="S82" s="1"/>
  <c r="N88"/>
  <c r="S88" s="1"/>
  <c r="N96"/>
  <c r="S96" s="1"/>
  <c r="N99"/>
  <c r="S99" s="1"/>
  <c r="O118"/>
  <c r="O28"/>
  <c r="N28"/>
  <c r="S28" s="1"/>
  <c r="O31"/>
  <c r="N31"/>
  <c r="S31" s="1"/>
  <c r="O21"/>
  <c r="N21"/>
  <c r="S21" s="1"/>
  <c r="O24"/>
  <c r="N24"/>
  <c r="S24" s="1"/>
  <c r="O37"/>
  <c r="N37"/>
  <c r="S37" s="1"/>
  <c r="N25"/>
  <c r="S25" s="1"/>
  <c r="N26"/>
  <c r="S26" s="1"/>
  <c r="N30"/>
  <c r="S30" s="1"/>
  <c r="N34"/>
  <c r="S34" s="1"/>
  <c r="N35"/>
  <c r="S35" s="1"/>
  <c r="N40"/>
  <c r="S40" s="1"/>
  <c r="O42"/>
  <c r="N42"/>
  <c r="S42" s="1"/>
  <c r="N44"/>
  <c r="S44" s="1"/>
  <c r="O51"/>
  <c r="N51"/>
  <c r="S51" s="1"/>
  <c r="O56"/>
  <c r="N56"/>
  <c r="S56" s="1"/>
  <c r="O86"/>
  <c r="N86"/>
  <c r="S86" s="1"/>
  <c r="O109"/>
  <c r="N109"/>
  <c r="S109" s="1"/>
  <c r="O116"/>
  <c r="N116"/>
  <c r="S116" s="1"/>
  <c r="O46"/>
  <c r="N46"/>
  <c r="S46" s="1"/>
  <c r="O53"/>
  <c r="N53"/>
  <c r="S53" s="1"/>
  <c r="O58"/>
  <c r="N58"/>
  <c r="S58" s="1"/>
  <c r="O60"/>
  <c r="N60"/>
  <c r="S60" s="1"/>
  <c r="N62"/>
  <c r="S62" s="1"/>
  <c r="O66"/>
  <c r="N66"/>
  <c r="S66" s="1"/>
  <c r="N68"/>
  <c r="S68" s="1"/>
  <c r="N70"/>
  <c r="S70" s="1"/>
  <c r="O74"/>
  <c r="N74"/>
  <c r="S74" s="1"/>
  <c r="N76"/>
  <c r="S76" s="1"/>
  <c r="N78"/>
  <c r="S78" s="1"/>
  <c r="O84"/>
  <c r="N84"/>
  <c r="S84" s="1"/>
  <c r="O92"/>
  <c r="N92"/>
  <c r="S92" s="1"/>
  <c r="O94"/>
  <c r="N94"/>
  <c r="S94" s="1"/>
  <c r="O97"/>
  <c r="N97"/>
  <c r="S97" s="1"/>
  <c r="O106"/>
  <c r="N106"/>
  <c r="S106" s="1"/>
  <c r="N108"/>
  <c r="S108" s="1"/>
  <c r="O113"/>
  <c r="N113"/>
  <c r="S113" s="1"/>
  <c r="O3"/>
  <c r="N3"/>
  <c r="S3" s="1"/>
  <c r="O4"/>
  <c r="N4"/>
  <c r="S4" s="1"/>
  <c r="N5"/>
  <c r="S5" s="1"/>
  <c r="O5"/>
  <c r="N6"/>
  <c r="S6" s="1"/>
  <c r="O6"/>
  <c r="N7"/>
  <c r="S7" s="1"/>
  <c r="O7"/>
  <c r="N8"/>
  <c r="S8" s="1"/>
  <c r="O8"/>
  <c r="N9"/>
  <c r="S9" s="1"/>
  <c r="O9"/>
  <c r="N10"/>
  <c r="S10" s="1"/>
  <c r="O10"/>
  <c r="N11"/>
  <c r="S11" s="1"/>
  <c r="O11"/>
  <c r="N13"/>
  <c r="S13" s="1"/>
  <c r="O13"/>
  <c r="N14"/>
  <c r="S14" s="1"/>
  <c r="O14"/>
  <c r="N15"/>
  <c r="S15" s="1"/>
  <c r="O15"/>
  <c r="N16"/>
  <c r="S16" s="1"/>
  <c r="O16"/>
  <c r="N17"/>
  <c r="S17" s="1"/>
  <c r="O17"/>
  <c r="N18"/>
  <c r="S18" s="1"/>
  <c r="O18"/>
  <c r="N19"/>
  <c r="S19" s="1"/>
  <c r="O19"/>
  <c r="N20"/>
  <c r="S20" s="1"/>
  <c r="O20"/>
  <c r="N22"/>
  <c r="S22" s="1"/>
  <c r="N23"/>
  <c r="S23" s="1"/>
  <c r="N27"/>
  <c r="S27" s="1"/>
  <c r="N29"/>
  <c r="S29" s="1"/>
  <c r="N32"/>
  <c r="S32" s="1"/>
  <c r="N33"/>
  <c r="S33" s="1"/>
  <c r="N36"/>
  <c r="S36" s="1"/>
  <c r="N38"/>
  <c r="S38" s="1"/>
  <c r="N39"/>
  <c r="S39" s="1"/>
  <c r="N41"/>
  <c r="S41" s="1"/>
  <c r="N43"/>
  <c r="S43" s="1"/>
  <c r="N45"/>
  <c r="S45" s="1"/>
  <c r="N47"/>
  <c r="S47" s="1"/>
  <c r="N49"/>
  <c r="S49" s="1"/>
  <c r="N50"/>
  <c r="S50" s="1"/>
  <c r="N52"/>
  <c r="S52" s="1"/>
  <c r="N54"/>
  <c r="S54" s="1"/>
  <c r="N55"/>
  <c r="S55" s="1"/>
  <c r="N57"/>
  <c r="S57" s="1"/>
  <c r="N59"/>
  <c r="S59" s="1"/>
  <c r="N61"/>
  <c r="S61" s="1"/>
  <c r="N63"/>
  <c r="S63" s="1"/>
  <c r="N65"/>
  <c r="S65" s="1"/>
  <c r="N67"/>
  <c r="S67" s="1"/>
  <c r="N69"/>
  <c r="S69" s="1"/>
  <c r="N71"/>
  <c r="S71" s="1"/>
  <c r="N73"/>
  <c r="S73" s="1"/>
  <c r="N75"/>
  <c r="S75" s="1"/>
  <c r="N77"/>
  <c r="S77" s="1"/>
  <c r="N79"/>
  <c r="S79" s="1"/>
  <c r="N81"/>
  <c r="S81" s="1"/>
  <c r="N83"/>
  <c r="S83" s="1"/>
  <c r="N85"/>
  <c r="S85" s="1"/>
  <c r="N87"/>
  <c r="S87" s="1"/>
  <c r="N89"/>
  <c r="S89" s="1"/>
  <c r="N90"/>
  <c r="S90" s="1"/>
  <c r="N122"/>
  <c r="S122" s="1"/>
  <c r="O122"/>
  <c r="N123"/>
  <c r="S123" s="1"/>
  <c r="O123"/>
  <c r="N91"/>
  <c r="S91" s="1"/>
  <c r="N93"/>
  <c r="S93" s="1"/>
  <c r="N95"/>
  <c r="S95" s="1"/>
  <c r="N98"/>
  <c r="S98" s="1"/>
  <c r="N100"/>
  <c r="S100" s="1"/>
  <c r="N101"/>
  <c r="S101" s="1"/>
  <c r="N102"/>
  <c r="S102" s="1"/>
  <c r="N103"/>
  <c r="S103" s="1"/>
  <c r="N104"/>
  <c r="S104" s="1"/>
  <c r="N105"/>
  <c r="S105" s="1"/>
  <c r="N107"/>
  <c r="S107" s="1"/>
  <c r="N110"/>
  <c r="S110" s="1"/>
  <c r="N112"/>
  <c r="S112" s="1"/>
  <c r="N114"/>
  <c r="S114" s="1"/>
  <c r="N115"/>
  <c r="S115" s="1"/>
  <c r="N117"/>
  <c r="S117" s="1"/>
  <c r="O119"/>
  <c r="O120"/>
  <c r="I77" i="3" l="1"/>
  <c r="J77" s="1"/>
  <c r="I76"/>
  <c r="J76" s="1"/>
  <c r="R6"/>
  <c r="R7"/>
  <c r="R8"/>
  <c r="R9"/>
  <c r="R10"/>
  <c r="R17"/>
  <c r="R18"/>
  <c r="R19"/>
  <c r="R20"/>
  <c r="R25"/>
  <c r="R28"/>
  <c r="R29"/>
  <c r="R30"/>
  <c r="R31"/>
  <c r="R32"/>
  <c r="R33"/>
  <c r="R34"/>
  <c r="R35"/>
  <c r="R37"/>
  <c r="R38"/>
  <c r="R39"/>
  <c r="R41"/>
  <c r="R43"/>
  <c r="R44"/>
  <c r="R46"/>
  <c r="R47"/>
  <c r="R48"/>
  <c r="R49"/>
  <c r="R51"/>
  <c r="R53"/>
  <c r="R55"/>
  <c r="R60"/>
  <c r="R61"/>
  <c r="R63"/>
  <c r="R64"/>
  <c r="R65"/>
  <c r="R66"/>
  <c r="R67"/>
  <c r="R70"/>
  <c r="R73"/>
  <c r="R74"/>
  <c r="R77"/>
  <c r="R84"/>
  <c r="R85"/>
  <c r="R87"/>
  <c r="R88"/>
  <c r="R90"/>
  <c r="R95"/>
  <c r="R96"/>
  <c r="R97"/>
  <c r="R99"/>
  <c r="R100"/>
  <c r="R119"/>
  <c r="I45" l="1"/>
  <c r="J45" s="1"/>
  <c r="I46"/>
  <c r="J46" s="1"/>
  <c r="I47"/>
  <c r="J47" s="1"/>
  <c r="I48"/>
  <c r="J48" s="1"/>
  <c r="I38"/>
  <c r="J38" s="1"/>
  <c r="I39"/>
  <c r="J39" s="1"/>
  <c r="P54"/>
  <c r="P56"/>
  <c r="P57"/>
  <c r="P114"/>
  <c r="P75"/>
  <c r="P76"/>
  <c r="P80"/>
  <c r="P94"/>
  <c r="P102"/>
  <c r="P113"/>
  <c r="P122"/>
  <c r="P3"/>
  <c r="P109"/>
  <c r="P110"/>
  <c r="P4"/>
  <c r="P5"/>
  <c r="P11"/>
  <c r="P86"/>
  <c r="P89"/>
  <c r="P91"/>
  <c r="P92"/>
  <c r="P93"/>
  <c r="P101"/>
  <c r="P103"/>
  <c r="P104"/>
  <c r="P105"/>
  <c r="P106"/>
  <c r="P107"/>
  <c r="P108"/>
  <c r="P111"/>
  <c r="P112"/>
  <c r="P121"/>
  <c r="P123"/>
  <c r="P83"/>
  <c r="P21"/>
  <c r="P23"/>
  <c r="P24"/>
  <c r="P26"/>
  <c r="P27"/>
  <c r="P36"/>
  <c r="P40"/>
  <c r="P69"/>
  <c r="P59"/>
  <c r="P62"/>
  <c r="P68"/>
  <c r="P71"/>
  <c r="P72"/>
  <c r="P120"/>
  <c r="P22"/>
  <c r="P98"/>
  <c r="P118"/>
  <c r="P116"/>
  <c r="P45"/>
  <c r="P42"/>
  <c r="P50"/>
  <c r="P52"/>
  <c r="P78"/>
  <c r="P81"/>
  <c r="P82"/>
  <c r="P13"/>
  <c r="P14"/>
  <c r="P15"/>
  <c r="P16"/>
  <c r="P115"/>
  <c r="P124"/>
  <c r="P117"/>
  <c r="P58"/>
  <c r="I54"/>
  <c r="I55"/>
  <c r="I56"/>
  <c r="I57"/>
  <c r="I114"/>
  <c r="I75"/>
  <c r="I119"/>
  <c r="I88"/>
  <c r="I80"/>
  <c r="I94"/>
  <c r="I102"/>
  <c r="I113"/>
  <c r="I122"/>
  <c r="I3"/>
  <c r="I18"/>
  <c r="I19"/>
  <c r="I35"/>
  <c r="I109"/>
  <c r="I110"/>
  <c r="I37"/>
  <c r="I4"/>
  <c r="I5"/>
  <c r="I6"/>
  <c r="I7"/>
  <c r="I8"/>
  <c r="I11"/>
  <c r="I9"/>
  <c r="I10"/>
  <c r="I86"/>
  <c r="I87"/>
  <c r="I89"/>
  <c r="I90"/>
  <c r="I91"/>
  <c r="I92"/>
  <c r="I93"/>
  <c r="I95"/>
  <c r="I96"/>
  <c r="I97"/>
  <c r="I99"/>
  <c r="I101"/>
  <c r="I103"/>
  <c r="I104"/>
  <c r="I105"/>
  <c r="I106"/>
  <c r="I107"/>
  <c r="I108"/>
  <c r="I111"/>
  <c r="I112"/>
  <c r="I121"/>
  <c r="I123"/>
  <c r="I34"/>
  <c r="I83"/>
  <c r="I84"/>
  <c r="I85"/>
  <c r="I20"/>
  <c r="I21"/>
  <c r="I23"/>
  <c r="I24"/>
  <c r="I25"/>
  <c r="I26"/>
  <c r="I27"/>
  <c r="I28"/>
  <c r="I29"/>
  <c r="I30"/>
  <c r="I31"/>
  <c r="I32"/>
  <c r="I41"/>
  <c r="I36"/>
  <c r="I40"/>
  <c r="I69"/>
  <c r="I59"/>
  <c r="I60"/>
  <c r="I61"/>
  <c r="I62"/>
  <c r="I63"/>
  <c r="I64"/>
  <c r="I65"/>
  <c r="I67"/>
  <c r="I68"/>
  <c r="I70"/>
  <c r="I71"/>
  <c r="I73"/>
  <c r="I74"/>
  <c r="I66"/>
  <c r="I72"/>
  <c r="I120"/>
  <c r="I22"/>
  <c r="I33"/>
  <c r="I98"/>
  <c r="I118"/>
  <c r="I116"/>
  <c r="I43"/>
  <c r="I44"/>
  <c r="I42"/>
  <c r="I49"/>
  <c r="I50"/>
  <c r="I51"/>
  <c r="I52"/>
  <c r="I53"/>
  <c r="I12"/>
  <c r="I78"/>
  <c r="I81"/>
  <c r="I82"/>
  <c r="I79"/>
  <c r="I13"/>
  <c r="I14"/>
  <c r="I15"/>
  <c r="I16"/>
  <c r="I17"/>
  <c r="I115"/>
  <c r="I100"/>
  <c r="I124"/>
  <c r="I117"/>
  <c r="I58"/>
  <c r="R58" l="1"/>
  <c r="R15"/>
  <c r="R13"/>
  <c r="R82"/>
  <c r="R78"/>
  <c r="R52"/>
  <c r="R42"/>
  <c r="R45"/>
  <c r="R118"/>
  <c r="R98"/>
  <c r="R22"/>
  <c r="R72"/>
  <c r="R71"/>
  <c r="R68"/>
  <c r="R59"/>
  <c r="R40"/>
  <c r="R26"/>
  <c r="R24"/>
  <c r="R21"/>
  <c r="R121"/>
  <c r="R111"/>
  <c r="R108"/>
  <c r="R107"/>
  <c r="R105"/>
  <c r="R103"/>
  <c r="R92"/>
  <c r="R89"/>
  <c r="R86"/>
  <c r="R4"/>
  <c r="R110"/>
  <c r="R3"/>
  <c r="R113"/>
  <c r="R94"/>
  <c r="R76"/>
  <c r="R57"/>
  <c r="R54"/>
  <c r="R117"/>
  <c r="R124"/>
  <c r="R115"/>
  <c r="R16"/>
  <c r="R14"/>
  <c r="R79"/>
  <c r="R81"/>
  <c r="R12"/>
  <c r="R50"/>
  <c r="R116"/>
  <c r="R120"/>
  <c r="R62"/>
  <c r="R69"/>
  <c r="R36"/>
  <c r="R27"/>
  <c r="R23"/>
  <c r="R83"/>
  <c r="R123"/>
  <c r="R112"/>
  <c r="R106"/>
  <c r="R104"/>
  <c r="R101"/>
  <c r="R93"/>
  <c r="R91"/>
  <c r="R11"/>
  <c r="R5"/>
  <c r="R109"/>
  <c r="R122"/>
  <c r="R102"/>
  <c r="R80"/>
  <c r="R75"/>
  <c r="R114"/>
  <c r="R56"/>
  <c r="J75"/>
  <c r="M75" s="1"/>
  <c r="M76"/>
  <c r="M77"/>
  <c r="J119"/>
  <c r="M119" s="1"/>
  <c r="J88"/>
  <c r="M88" s="1"/>
  <c r="J80"/>
  <c r="M80" s="1"/>
  <c r="J94"/>
  <c r="M94" s="1"/>
  <c r="J102"/>
  <c r="M102" s="1"/>
  <c r="J113"/>
  <c r="M113" s="1"/>
  <c r="J122"/>
  <c r="M122" s="1"/>
  <c r="J3"/>
  <c r="M3" s="1"/>
  <c r="J18"/>
  <c r="M18" s="1"/>
  <c r="J19"/>
  <c r="M19" s="1"/>
  <c r="J35"/>
  <c r="M35" s="1"/>
  <c r="J109"/>
  <c r="M109" s="1"/>
  <c r="J110"/>
  <c r="M110" s="1"/>
  <c r="J37"/>
  <c r="M37" s="1"/>
  <c r="M38"/>
  <c r="M39"/>
  <c r="J4"/>
  <c r="M4" s="1"/>
  <c r="J5"/>
  <c r="M5" s="1"/>
  <c r="J6"/>
  <c r="M6" s="1"/>
  <c r="J7"/>
  <c r="M7" s="1"/>
  <c r="J8"/>
  <c r="M8" s="1"/>
  <c r="J11"/>
  <c r="M11" s="1"/>
  <c r="J9"/>
  <c r="M9" s="1"/>
  <c r="J10"/>
  <c r="M10" s="1"/>
  <c r="J86"/>
  <c r="M86" s="1"/>
  <c r="J87"/>
  <c r="M87" s="1"/>
  <c r="J89"/>
  <c r="M89" s="1"/>
  <c r="J90"/>
  <c r="M90" s="1"/>
  <c r="J91"/>
  <c r="M91" s="1"/>
  <c r="J92"/>
  <c r="M92" s="1"/>
  <c r="J93"/>
  <c r="M93" s="1"/>
  <c r="J95"/>
  <c r="M95" s="1"/>
  <c r="J96"/>
  <c r="M96" s="1"/>
  <c r="J97"/>
  <c r="M97" s="1"/>
  <c r="J99"/>
  <c r="M99" s="1"/>
  <c r="J101"/>
  <c r="M101" s="1"/>
  <c r="J103"/>
  <c r="M103" s="1"/>
  <c r="J104"/>
  <c r="M104" s="1"/>
  <c r="J105"/>
  <c r="M105" s="1"/>
  <c r="J106"/>
  <c r="M106" s="1"/>
  <c r="J107"/>
  <c r="M107" s="1"/>
  <c r="J108"/>
  <c r="M108" s="1"/>
  <c r="J111"/>
  <c r="M111" s="1"/>
  <c r="J112"/>
  <c r="M112" s="1"/>
  <c r="J121"/>
  <c r="M121" s="1"/>
  <c r="J123"/>
  <c r="M123" s="1"/>
  <c r="J34"/>
  <c r="M34" s="1"/>
  <c r="J83"/>
  <c r="M83" s="1"/>
  <c r="J84"/>
  <c r="M84" s="1"/>
  <c r="J85"/>
  <c r="M85" s="1"/>
  <c r="J20"/>
  <c r="M20" s="1"/>
  <c r="J21"/>
  <c r="M21" s="1"/>
  <c r="J23"/>
  <c r="M23" s="1"/>
  <c r="J24"/>
  <c r="M24" s="1"/>
  <c r="J25"/>
  <c r="M25" s="1"/>
  <c r="J26"/>
  <c r="M26" s="1"/>
  <c r="J27"/>
  <c r="M27" s="1"/>
  <c r="J28"/>
  <c r="M28" s="1"/>
  <c r="J29"/>
  <c r="M29" s="1"/>
  <c r="J30"/>
  <c r="M30" s="1"/>
  <c r="J31"/>
  <c r="M31" s="1"/>
  <c r="J32"/>
  <c r="M32" s="1"/>
  <c r="J41"/>
  <c r="M41" s="1"/>
  <c r="J36"/>
  <c r="M36" s="1"/>
  <c r="J40"/>
  <c r="M40" s="1"/>
  <c r="J69"/>
  <c r="M69" s="1"/>
  <c r="J59"/>
  <c r="M59" s="1"/>
  <c r="J60"/>
  <c r="M60" s="1"/>
  <c r="J61"/>
  <c r="M61" s="1"/>
  <c r="J62"/>
  <c r="M62" s="1"/>
  <c r="J63"/>
  <c r="M63" s="1"/>
  <c r="J64"/>
  <c r="M64" s="1"/>
  <c r="J65"/>
  <c r="M65" s="1"/>
  <c r="J67"/>
  <c r="M67" s="1"/>
  <c r="J68"/>
  <c r="M68" s="1"/>
  <c r="J70"/>
  <c r="M70" s="1"/>
  <c r="J71"/>
  <c r="M71" s="1"/>
  <c r="J73"/>
  <c r="M73" s="1"/>
  <c r="J74"/>
  <c r="M74" s="1"/>
  <c r="J66"/>
  <c r="M66" s="1"/>
  <c r="J72"/>
  <c r="M72" s="1"/>
  <c r="J120"/>
  <c r="M120" s="1"/>
  <c r="J22"/>
  <c r="M22" s="1"/>
  <c r="J33"/>
  <c r="M33" s="1"/>
  <c r="J98"/>
  <c r="M98" s="1"/>
  <c r="J118"/>
  <c r="M118" s="1"/>
  <c r="J116"/>
  <c r="M116" s="1"/>
  <c r="J43"/>
  <c r="M43" s="1"/>
  <c r="J44"/>
  <c r="M44" s="1"/>
  <c r="M45"/>
  <c r="M46"/>
  <c r="M47"/>
  <c r="M48"/>
  <c r="J42"/>
  <c r="M42" s="1"/>
  <c r="J49"/>
  <c r="M49" s="1"/>
  <c r="J50"/>
  <c r="M50" s="1"/>
  <c r="J51"/>
  <c r="M51" s="1"/>
  <c r="J52"/>
  <c r="M52" s="1"/>
  <c r="J53"/>
  <c r="M53" s="1"/>
  <c r="J12"/>
  <c r="M12" s="1"/>
  <c r="J78"/>
  <c r="M78" s="1"/>
  <c r="J81"/>
  <c r="M81" s="1"/>
  <c r="J82"/>
  <c r="M82" s="1"/>
  <c r="J79"/>
  <c r="M79" s="1"/>
  <c r="J13"/>
  <c r="M13" s="1"/>
  <c r="J14"/>
  <c r="M14" s="1"/>
  <c r="J15"/>
  <c r="M15" s="1"/>
  <c r="J16"/>
  <c r="M16" s="1"/>
  <c r="J17"/>
  <c r="M17" s="1"/>
  <c r="J115"/>
  <c r="M115" s="1"/>
  <c r="J100"/>
  <c r="M100" s="1"/>
  <c r="J124"/>
  <c r="M124" s="1"/>
  <c r="J117"/>
  <c r="M117" s="1"/>
  <c r="J58"/>
  <c r="M58" s="1"/>
  <c r="J54"/>
  <c r="M54" s="1"/>
  <c r="J55"/>
  <c r="M55" s="1"/>
  <c r="J56"/>
  <c r="M56" s="1"/>
  <c r="J57"/>
  <c r="M57" s="1"/>
  <c r="J114"/>
  <c r="M114" s="1"/>
  <c r="N58" l="1"/>
  <c r="S58" s="1"/>
  <c r="N100"/>
  <c r="S100" s="1"/>
  <c r="N17"/>
  <c r="S17" s="1"/>
  <c r="N15"/>
  <c r="S15" s="1"/>
  <c r="N13"/>
  <c r="S13" s="1"/>
  <c r="N82"/>
  <c r="S82" s="1"/>
  <c r="N78"/>
  <c r="S78" s="1"/>
  <c r="N53"/>
  <c r="S53" s="1"/>
  <c r="N52"/>
  <c r="S52" s="1"/>
  <c r="N42"/>
  <c r="S42" s="1"/>
  <c r="N47"/>
  <c r="S47" s="1"/>
  <c r="N45"/>
  <c r="S45" s="1"/>
  <c r="N43"/>
  <c r="S43" s="1"/>
  <c r="N118"/>
  <c r="S118" s="1"/>
  <c r="N98"/>
  <c r="S98" s="1"/>
  <c r="N22"/>
  <c r="S22" s="1"/>
  <c r="N72"/>
  <c r="S72" s="1"/>
  <c r="N74"/>
  <c r="S74" s="1"/>
  <c r="N71"/>
  <c r="S71" s="1"/>
  <c r="N68"/>
  <c r="S68" s="1"/>
  <c r="N65"/>
  <c r="S65" s="1"/>
  <c r="N63"/>
  <c r="S63" s="1"/>
  <c r="N61"/>
  <c r="S61" s="1"/>
  <c r="N59"/>
  <c r="S59" s="1"/>
  <c r="N40"/>
  <c r="S40" s="1"/>
  <c r="N41"/>
  <c r="S41" s="1"/>
  <c r="N32"/>
  <c r="S32" s="1"/>
  <c r="N30"/>
  <c r="S30" s="1"/>
  <c r="N28"/>
  <c r="S28" s="1"/>
  <c r="N26"/>
  <c r="S26" s="1"/>
  <c r="N24"/>
  <c r="N21"/>
  <c r="S21" s="1"/>
  <c r="N84"/>
  <c r="S84" s="1"/>
  <c r="N34"/>
  <c r="S34" s="1"/>
  <c r="N123"/>
  <c r="S123" s="1"/>
  <c r="N112"/>
  <c r="S112" s="1"/>
  <c r="N106"/>
  <c r="S106" s="1"/>
  <c r="N104"/>
  <c r="S104" s="1"/>
  <c r="N101"/>
  <c r="S101" s="1"/>
  <c r="N97"/>
  <c r="S97" s="1"/>
  <c r="N96"/>
  <c r="S96" s="1"/>
  <c r="N93"/>
  <c r="S93" s="1"/>
  <c r="N91"/>
  <c r="S91" s="1"/>
  <c r="N90"/>
  <c r="S90" s="1"/>
  <c r="N87"/>
  <c r="S87" s="1"/>
  <c r="N10"/>
  <c r="S10" s="1"/>
  <c r="N11"/>
  <c r="S11" s="1"/>
  <c r="N7"/>
  <c r="S7" s="1"/>
  <c r="N5"/>
  <c r="S5" s="1"/>
  <c r="N39"/>
  <c r="S39" s="1"/>
  <c r="N37"/>
  <c r="S37" s="1"/>
  <c r="N109"/>
  <c r="S109" s="1"/>
  <c r="N18"/>
  <c r="S18" s="1"/>
  <c r="N122"/>
  <c r="S122" s="1"/>
  <c r="N102"/>
  <c r="S102" s="1"/>
  <c r="N80"/>
  <c r="S80" s="1"/>
  <c r="N77"/>
  <c r="S77" s="1"/>
  <c r="N117"/>
  <c r="S117" s="1"/>
  <c r="N124"/>
  <c r="S124" s="1"/>
  <c r="N115"/>
  <c r="S115" s="1"/>
  <c r="N16"/>
  <c r="S16" s="1"/>
  <c r="N14"/>
  <c r="S14" s="1"/>
  <c r="N79"/>
  <c r="S79" s="1"/>
  <c r="N81"/>
  <c r="S81" s="1"/>
  <c r="N12"/>
  <c r="S12" s="1"/>
  <c r="N51"/>
  <c r="S51" s="1"/>
  <c r="N50"/>
  <c r="S50" s="1"/>
  <c r="N49"/>
  <c r="S49" s="1"/>
  <c r="N48"/>
  <c r="S48" s="1"/>
  <c r="N46"/>
  <c r="S46" s="1"/>
  <c r="N44"/>
  <c r="S44" s="1"/>
  <c r="N116"/>
  <c r="S116" s="1"/>
  <c r="N33"/>
  <c r="S33" s="1"/>
  <c r="N120"/>
  <c r="S120" s="1"/>
  <c r="N66"/>
  <c r="S66" s="1"/>
  <c r="N73"/>
  <c r="S73" s="1"/>
  <c r="N70"/>
  <c r="S70" s="1"/>
  <c r="N67"/>
  <c r="S67" s="1"/>
  <c r="N64"/>
  <c r="S64" s="1"/>
  <c r="N62"/>
  <c r="S62" s="1"/>
  <c r="N60"/>
  <c r="S60" s="1"/>
  <c r="N69"/>
  <c r="S69" s="1"/>
  <c r="N36"/>
  <c r="S36" s="1"/>
  <c r="N31"/>
  <c r="S31" s="1"/>
  <c r="N29"/>
  <c r="S29" s="1"/>
  <c r="N27"/>
  <c r="S27" s="1"/>
  <c r="N25"/>
  <c r="S25" s="1"/>
  <c r="N23"/>
  <c r="S23" s="1"/>
  <c r="N20"/>
  <c r="S20" s="1"/>
  <c r="N85"/>
  <c r="S85" s="1"/>
  <c r="N83"/>
  <c r="S83" s="1"/>
  <c r="N121"/>
  <c r="S121" s="1"/>
  <c r="N111"/>
  <c r="S111" s="1"/>
  <c r="N108"/>
  <c r="S108" s="1"/>
  <c r="N107"/>
  <c r="S107" s="1"/>
  <c r="N105"/>
  <c r="S105" s="1"/>
  <c r="N103"/>
  <c r="S103" s="1"/>
  <c r="N99"/>
  <c r="S99" s="1"/>
  <c r="N95"/>
  <c r="S95" s="1"/>
  <c r="N92"/>
  <c r="S92" s="1"/>
  <c r="N89"/>
  <c r="S89" s="1"/>
  <c r="N86"/>
  <c r="S86" s="1"/>
  <c r="N9"/>
  <c r="S9" s="1"/>
  <c r="N8"/>
  <c r="S8" s="1"/>
  <c r="N6"/>
  <c r="S6" s="1"/>
  <c r="N4"/>
  <c r="S4" s="1"/>
  <c r="N38"/>
  <c r="S38" s="1"/>
  <c r="N110"/>
  <c r="S110" s="1"/>
  <c r="N35"/>
  <c r="S35" s="1"/>
  <c r="N19"/>
  <c r="S19" s="1"/>
  <c r="N3"/>
  <c r="S3" s="1"/>
  <c r="N113"/>
  <c r="S113" s="1"/>
  <c r="N94"/>
  <c r="S94" s="1"/>
  <c r="N88"/>
  <c r="S88" s="1"/>
  <c r="N119"/>
  <c r="S119" s="1"/>
  <c r="N76"/>
  <c r="S76" s="1"/>
  <c r="N75"/>
  <c r="S75" s="1"/>
  <c r="N114"/>
  <c r="S114" s="1"/>
  <c r="N56"/>
  <c r="S56" s="1"/>
  <c r="N54"/>
  <c r="S54" s="1"/>
  <c r="N57"/>
  <c r="S57" s="1"/>
  <c r="N55"/>
  <c r="S55" s="1"/>
  <c r="O117"/>
  <c r="O124"/>
  <c r="O115"/>
  <c r="O16"/>
  <c r="O14"/>
  <c r="O79"/>
  <c r="O81"/>
  <c r="O12"/>
  <c r="O51"/>
  <c r="O50"/>
  <c r="O49"/>
  <c r="O48"/>
  <c r="O46"/>
  <c r="O44"/>
  <c r="O116"/>
  <c r="O33"/>
  <c r="O120"/>
  <c r="O66"/>
  <c r="O73"/>
  <c r="O70"/>
  <c r="O67"/>
  <c r="O64"/>
  <c r="O62"/>
  <c r="O60"/>
  <c r="O69"/>
  <c r="O36"/>
  <c r="O31"/>
  <c r="O29"/>
  <c r="O27"/>
  <c r="O25"/>
  <c r="O23"/>
  <c r="O20"/>
  <c r="O85"/>
  <c r="O83"/>
  <c r="O121"/>
  <c r="O111"/>
  <c r="O108"/>
  <c r="O107"/>
  <c r="O105"/>
  <c r="O103"/>
  <c r="O99"/>
  <c r="O95"/>
  <c r="O92"/>
  <c r="O89"/>
  <c r="O86"/>
  <c r="O9"/>
  <c r="O8"/>
  <c r="O6"/>
  <c r="O4"/>
  <c r="O38"/>
  <c r="O110"/>
  <c r="O35"/>
  <c r="O19"/>
  <c r="O58"/>
  <c r="O100"/>
  <c r="O17"/>
  <c r="O15"/>
  <c r="O13"/>
  <c r="O82"/>
  <c r="O78"/>
  <c r="O53"/>
  <c r="O52"/>
  <c r="O42"/>
  <c r="O47"/>
  <c r="O45"/>
  <c r="O43"/>
  <c r="O118"/>
  <c r="O98"/>
  <c r="O22"/>
  <c r="O72"/>
  <c r="O74"/>
  <c r="O71"/>
  <c r="O68"/>
  <c r="O65"/>
  <c r="O63"/>
  <c r="O61"/>
  <c r="O59"/>
  <c r="O40"/>
  <c r="O41"/>
  <c r="O32"/>
  <c r="O30"/>
  <c r="O28"/>
  <c r="O26"/>
  <c r="O24"/>
  <c r="O21"/>
  <c r="O84"/>
  <c r="O34"/>
  <c r="O123"/>
  <c r="O112"/>
  <c r="O106"/>
  <c r="O104"/>
  <c r="O101"/>
  <c r="O97"/>
  <c r="O96"/>
  <c r="O93"/>
  <c r="O91"/>
  <c r="O90"/>
  <c r="O87"/>
  <c r="O10"/>
  <c r="O11"/>
  <c r="O7"/>
  <c r="O5"/>
  <c r="O39"/>
  <c r="O37"/>
  <c r="O109"/>
  <c r="O18"/>
  <c r="O114"/>
  <c r="O56"/>
  <c r="O54"/>
  <c r="O122"/>
  <c r="O102"/>
  <c r="O80"/>
  <c r="O77"/>
  <c r="O75"/>
  <c r="O57"/>
  <c r="O55"/>
  <c r="O3"/>
  <c r="O113"/>
  <c r="O94"/>
  <c r="O88"/>
  <c r="O119"/>
  <c r="O76"/>
  <c r="U133" i="9" l="1"/>
</calcChain>
</file>

<file path=xl/comments1.xml><?xml version="1.0" encoding="utf-8"?>
<comments xmlns="http://schemas.openxmlformats.org/spreadsheetml/2006/main">
  <authors>
    <author>Usuario de Windows</author>
  </authors>
  <commentList>
    <comment ref="G105" authorId="0">
      <text>
        <r>
          <rPr>
            <b/>
            <sz val="9"/>
            <color indexed="81"/>
            <rFont val="Tahoma"/>
            <family val="2"/>
          </rPr>
          <t>ANALIZAR  EL RETIRO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106" authorId="0">
      <text>
        <r>
          <rPr>
            <b/>
            <sz val="9"/>
            <color indexed="81"/>
            <rFont val="Tahoma"/>
            <family val="2"/>
          </rPr>
          <t>ANALIZAR  EL RETIRO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107" authorId="0">
      <text>
        <r>
          <rPr>
            <b/>
            <sz val="9"/>
            <color indexed="81"/>
            <rFont val="Tahoma"/>
            <family val="2"/>
          </rPr>
          <t>ANALIZAR  EL RETIRO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108" authorId="0">
      <text>
        <r>
          <rPr>
            <b/>
            <sz val="9"/>
            <color indexed="81"/>
            <rFont val="Tahoma"/>
            <family val="2"/>
          </rPr>
          <t>ANALIZAR  EL RETIRO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109" authorId="0">
      <text>
        <r>
          <rPr>
            <b/>
            <sz val="9"/>
            <color indexed="81"/>
            <rFont val="Tahoma"/>
            <family val="2"/>
          </rPr>
          <t>ANALIZAR  EL RETIRO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110" authorId="0">
      <text>
        <r>
          <rPr>
            <b/>
            <sz val="9"/>
            <color indexed="81"/>
            <rFont val="Tahoma"/>
            <family val="2"/>
          </rPr>
          <t>ANALIZAR  EL RETIRO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111" authorId="0">
      <text>
        <r>
          <rPr>
            <b/>
            <sz val="9"/>
            <color indexed="81"/>
            <rFont val="Tahoma"/>
            <family val="2"/>
          </rPr>
          <t>ANALIZAR  EL RETIRO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112" authorId="0">
      <text>
        <r>
          <rPr>
            <b/>
            <sz val="9"/>
            <color indexed="81"/>
            <rFont val="Tahoma"/>
            <family val="2"/>
          </rPr>
          <t>ANALIZAR  EL RETIRO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113" authorId="0">
      <text>
        <r>
          <rPr>
            <b/>
            <sz val="9"/>
            <color indexed="81"/>
            <rFont val="Tahoma"/>
            <family val="2"/>
          </rPr>
          <t>ANALIZAR  EL RETIRO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114" authorId="0">
      <text>
        <r>
          <rPr>
            <b/>
            <sz val="9"/>
            <color indexed="81"/>
            <rFont val="Tahoma"/>
            <family val="2"/>
          </rPr>
          <t>ANALIZAR  EL RETIRO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115" authorId="0">
      <text>
        <r>
          <rPr>
            <b/>
            <sz val="9"/>
            <color indexed="81"/>
            <rFont val="Tahoma"/>
            <family val="2"/>
          </rPr>
          <t>ANALIZAR  EL RETIRO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116" authorId="0">
      <text>
        <r>
          <rPr>
            <b/>
            <sz val="9"/>
            <color indexed="81"/>
            <rFont val="Tahoma"/>
            <family val="2"/>
          </rPr>
          <t>ANALIZAR  EL RETIRO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117" authorId="0">
      <text>
        <r>
          <rPr>
            <b/>
            <sz val="9"/>
            <color indexed="81"/>
            <rFont val="Tahoma"/>
            <family val="2"/>
          </rPr>
          <t>ANALIZAR  EL RETIRO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118" authorId="0">
      <text>
        <r>
          <rPr>
            <b/>
            <sz val="9"/>
            <color indexed="81"/>
            <rFont val="Tahoma"/>
            <family val="2"/>
          </rPr>
          <t>ANALIZAR  EL RETIRO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Usuario de Windows</author>
  </authors>
  <commentList>
    <comment ref="G86" authorId="0">
      <text>
        <r>
          <rPr>
            <b/>
            <sz val="9"/>
            <color indexed="81"/>
            <rFont val="Tahoma"/>
            <family val="2"/>
          </rPr>
          <t>ANALIZAR  EL RETIRO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87" authorId="0">
      <text>
        <r>
          <rPr>
            <b/>
            <sz val="9"/>
            <color indexed="81"/>
            <rFont val="Tahoma"/>
            <family val="2"/>
          </rPr>
          <t>ANALIZAR  EL RETIRO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88" authorId="0">
      <text>
        <r>
          <rPr>
            <b/>
            <sz val="9"/>
            <color indexed="81"/>
            <rFont val="Tahoma"/>
            <family val="2"/>
          </rPr>
          <t>ANALIZAR  EL RETIRO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89" authorId="0">
      <text>
        <r>
          <rPr>
            <b/>
            <sz val="9"/>
            <color indexed="81"/>
            <rFont val="Tahoma"/>
            <family val="2"/>
          </rPr>
          <t>ANALIZAR  EL RETIRO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90" authorId="0">
      <text>
        <r>
          <rPr>
            <b/>
            <sz val="9"/>
            <color indexed="81"/>
            <rFont val="Tahoma"/>
            <family val="2"/>
          </rPr>
          <t>ANALIZAR  EL RETIRO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91" authorId="0">
      <text>
        <r>
          <rPr>
            <b/>
            <sz val="9"/>
            <color indexed="81"/>
            <rFont val="Tahoma"/>
            <family val="2"/>
          </rPr>
          <t>ANALIZAR  EL RETIRO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92" authorId="0">
      <text>
        <r>
          <rPr>
            <b/>
            <sz val="9"/>
            <color indexed="81"/>
            <rFont val="Tahoma"/>
            <family val="2"/>
          </rPr>
          <t>ANALIZAR  EL RETIRO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93" authorId="0">
      <text>
        <r>
          <rPr>
            <b/>
            <sz val="9"/>
            <color indexed="81"/>
            <rFont val="Tahoma"/>
            <family val="2"/>
          </rPr>
          <t>ANALIZAR  EL RETIRO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94" authorId="0">
      <text>
        <r>
          <rPr>
            <b/>
            <sz val="9"/>
            <color indexed="81"/>
            <rFont val="Tahoma"/>
            <family val="2"/>
          </rPr>
          <t>ANALIZAR  EL RETIRO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95" authorId="0">
      <text>
        <r>
          <rPr>
            <b/>
            <sz val="9"/>
            <color indexed="81"/>
            <rFont val="Tahoma"/>
            <family val="2"/>
          </rPr>
          <t>ANALIZAR  EL RETIRO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96" authorId="0">
      <text>
        <r>
          <rPr>
            <b/>
            <sz val="9"/>
            <color indexed="81"/>
            <rFont val="Tahoma"/>
            <family val="2"/>
          </rPr>
          <t>ANALIZAR  EL RETIRO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97" authorId="0">
      <text>
        <r>
          <rPr>
            <b/>
            <sz val="9"/>
            <color indexed="81"/>
            <rFont val="Tahoma"/>
            <family val="2"/>
          </rPr>
          <t>ANALIZAR  EL RETIRO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98" authorId="0">
      <text>
        <r>
          <rPr>
            <b/>
            <sz val="9"/>
            <color indexed="81"/>
            <rFont val="Tahoma"/>
            <family val="2"/>
          </rPr>
          <t>ANALIZAR  EL RETIRO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99" authorId="0">
      <text>
        <r>
          <rPr>
            <b/>
            <sz val="9"/>
            <color indexed="81"/>
            <rFont val="Tahoma"/>
            <family val="2"/>
          </rPr>
          <t>ANALIZAR  EL RETIRO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100" authorId="0">
      <text>
        <r>
          <rPr>
            <b/>
            <sz val="9"/>
            <color indexed="81"/>
            <rFont val="Tahoma"/>
            <family val="2"/>
          </rPr>
          <t>ANALIZAR  EL RETIRO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>
  <authors>
    <author>Usuario de Windows</author>
  </authors>
  <commentList>
    <comment ref="G101" authorId="0">
      <text>
        <r>
          <rPr>
            <b/>
            <sz val="9"/>
            <color indexed="81"/>
            <rFont val="Tahoma"/>
            <family val="2"/>
          </rPr>
          <t>ANALIZAR  EL RETIRO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102" authorId="0">
      <text>
        <r>
          <rPr>
            <b/>
            <sz val="9"/>
            <color indexed="81"/>
            <rFont val="Tahoma"/>
            <family val="2"/>
          </rPr>
          <t>ANALIZAR  EL RETIRO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103" authorId="0">
      <text>
        <r>
          <rPr>
            <b/>
            <sz val="9"/>
            <color indexed="81"/>
            <rFont val="Tahoma"/>
            <family val="2"/>
          </rPr>
          <t>ANALIZAR  EL RETIRO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104" authorId="0">
      <text>
        <r>
          <rPr>
            <b/>
            <sz val="9"/>
            <color indexed="81"/>
            <rFont val="Tahoma"/>
            <family val="2"/>
          </rPr>
          <t>ANALIZAR  EL RETIRO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105" authorId="0">
      <text>
        <r>
          <rPr>
            <b/>
            <sz val="9"/>
            <color indexed="81"/>
            <rFont val="Tahoma"/>
            <family val="2"/>
          </rPr>
          <t>ANALIZAR  EL RETIRO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106" authorId="0">
      <text>
        <r>
          <rPr>
            <b/>
            <sz val="9"/>
            <color indexed="81"/>
            <rFont val="Tahoma"/>
            <family val="2"/>
          </rPr>
          <t>ANALIZAR  EL RETIRO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107" authorId="0">
      <text>
        <r>
          <rPr>
            <b/>
            <sz val="9"/>
            <color indexed="81"/>
            <rFont val="Tahoma"/>
            <family val="2"/>
          </rPr>
          <t>ANALIZAR  EL RETIRO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108" authorId="0">
      <text>
        <r>
          <rPr>
            <b/>
            <sz val="9"/>
            <color indexed="81"/>
            <rFont val="Tahoma"/>
            <family val="2"/>
          </rPr>
          <t>ANALIZAR  EL RETIRO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109" authorId="0">
      <text>
        <r>
          <rPr>
            <b/>
            <sz val="9"/>
            <color indexed="81"/>
            <rFont val="Tahoma"/>
            <family val="2"/>
          </rPr>
          <t>ANALIZAR  EL RETIRO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110" authorId="0">
      <text>
        <r>
          <rPr>
            <b/>
            <sz val="9"/>
            <color indexed="81"/>
            <rFont val="Tahoma"/>
            <family val="2"/>
          </rPr>
          <t>ANALIZAR  EL RETIRO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111" authorId="0">
      <text>
        <r>
          <rPr>
            <b/>
            <sz val="9"/>
            <color indexed="81"/>
            <rFont val="Tahoma"/>
            <family val="2"/>
          </rPr>
          <t>ANALIZAR  EL RETIRO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112" authorId="0">
      <text>
        <r>
          <rPr>
            <b/>
            <sz val="9"/>
            <color indexed="81"/>
            <rFont val="Tahoma"/>
            <family val="2"/>
          </rPr>
          <t>ANALIZAR  EL RETIRO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113" authorId="0">
      <text>
        <r>
          <rPr>
            <b/>
            <sz val="9"/>
            <color indexed="81"/>
            <rFont val="Tahoma"/>
            <family val="2"/>
          </rPr>
          <t>ANALIZAR  EL RETIRO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114" authorId="0">
      <text>
        <r>
          <rPr>
            <b/>
            <sz val="9"/>
            <color indexed="81"/>
            <rFont val="Tahoma"/>
            <family val="2"/>
          </rPr>
          <t>ANALIZAR  EL RETIRO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115" authorId="0">
      <text>
        <r>
          <rPr>
            <b/>
            <sz val="9"/>
            <color indexed="81"/>
            <rFont val="Tahoma"/>
            <family val="2"/>
          </rPr>
          <t>ANALIZAR  EL RETIRO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116" authorId="0">
      <text>
        <r>
          <rPr>
            <b/>
            <sz val="9"/>
            <color indexed="81"/>
            <rFont val="Tahoma"/>
            <family val="2"/>
          </rPr>
          <t>ANALIZAR  EL RETIRO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>
  <authors>
    <author>Usuario de Windows</author>
  </authors>
  <commentList>
    <comment ref="G97" authorId="0">
      <text>
        <r>
          <rPr>
            <b/>
            <sz val="9"/>
            <color indexed="81"/>
            <rFont val="Tahoma"/>
            <family val="2"/>
          </rPr>
          <t>ANALIZAR  EL RETIRO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98" authorId="0">
      <text>
        <r>
          <rPr>
            <b/>
            <sz val="9"/>
            <color indexed="81"/>
            <rFont val="Tahoma"/>
            <family val="2"/>
          </rPr>
          <t>ANALIZAR  EL RETIRO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99" authorId="0">
      <text>
        <r>
          <rPr>
            <b/>
            <sz val="9"/>
            <color indexed="81"/>
            <rFont val="Tahoma"/>
            <family val="2"/>
          </rPr>
          <t>ANALIZAR  EL RETIRO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100" authorId="0">
      <text>
        <r>
          <rPr>
            <b/>
            <sz val="9"/>
            <color indexed="81"/>
            <rFont val="Tahoma"/>
            <family val="2"/>
          </rPr>
          <t>ANALIZAR  EL RETIRO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101" authorId="0">
      <text>
        <r>
          <rPr>
            <b/>
            <sz val="9"/>
            <color indexed="81"/>
            <rFont val="Tahoma"/>
            <family val="2"/>
          </rPr>
          <t>ANALIZAR  EL RETIRO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102" authorId="0">
      <text>
        <r>
          <rPr>
            <b/>
            <sz val="9"/>
            <color indexed="81"/>
            <rFont val="Tahoma"/>
            <family val="2"/>
          </rPr>
          <t>ANALIZAR  EL RETIRO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103" authorId="0">
      <text>
        <r>
          <rPr>
            <b/>
            <sz val="9"/>
            <color indexed="81"/>
            <rFont val="Tahoma"/>
            <family val="2"/>
          </rPr>
          <t>ANALIZAR  EL RETIRO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104" authorId="0">
      <text>
        <r>
          <rPr>
            <b/>
            <sz val="9"/>
            <color indexed="81"/>
            <rFont val="Tahoma"/>
            <family val="2"/>
          </rPr>
          <t>ANALIZAR  EL RETIRO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105" authorId="0">
      <text>
        <r>
          <rPr>
            <b/>
            <sz val="9"/>
            <color indexed="81"/>
            <rFont val="Tahoma"/>
            <family val="2"/>
          </rPr>
          <t>ANALIZAR  EL RETIRO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106" authorId="0">
      <text>
        <r>
          <rPr>
            <b/>
            <sz val="9"/>
            <color indexed="81"/>
            <rFont val="Tahoma"/>
            <family val="2"/>
          </rPr>
          <t>ANALIZAR  EL RETIRO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107" authorId="0">
      <text>
        <r>
          <rPr>
            <b/>
            <sz val="9"/>
            <color indexed="81"/>
            <rFont val="Tahoma"/>
            <family val="2"/>
          </rPr>
          <t>ANALIZAR  EL RETIRO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108" authorId="0">
      <text>
        <r>
          <rPr>
            <b/>
            <sz val="9"/>
            <color indexed="81"/>
            <rFont val="Tahoma"/>
            <family val="2"/>
          </rPr>
          <t>ANALIZAR  EL RETIRO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109" authorId="0">
      <text>
        <r>
          <rPr>
            <b/>
            <sz val="9"/>
            <color indexed="81"/>
            <rFont val="Tahoma"/>
            <family val="2"/>
          </rPr>
          <t>ANALIZAR  EL RETIRO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110" authorId="0">
      <text>
        <r>
          <rPr>
            <b/>
            <sz val="9"/>
            <color indexed="81"/>
            <rFont val="Tahoma"/>
            <family val="2"/>
          </rPr>
          <t>ANALIZAR  EL RETIRO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111" authorId="0">
      <text>
        <r>
          <rPr>
            <b/>
            <sz val="9"/>
            <color indexed="81"/>
            <rFont val="Tahoma"/>
            <family val="2"/>
          </rPr>
          <t>ANALIZAR  EL RETIRO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112" authorId="0">
      <text>
        <r>
          <rPr>
            <b/>
            <sz val="9"/>
            <color indexed="81"/>
            <rFont val="Tahoma"/>
            <family val="2"/>
          </rPr>
          <t>ANALIZAR  EL RETIRO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5.xml><?xml version="1.0" encoding="utf-8"?>
<comments xmlns="http://schemas.openxmlformats.org/spreadsheetml/2006/main">
  <authors>
    <author>Usuario de Windows</author>
  </authors>
  <commentList>
    <comment ref="G99" authorId="0">
      <text>
        <r>
          <rPr>
            <b/>
            <sz val="9"/>
            <color indexed="81"/>
            <rFont val="Tahoma"/>
            <family val="2"/>
          </rPr>
          <t>ANALIZAR  EL RETIRO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100" authorId="0">
      <text>
        <r>
          <rPr>
            <b/>
            <sz val="9"/>
            <color indexed="81"/>
            <rFont val="Tahoma"/>
            <family val="2"/>
          </rPr>
          <t>ANALIZAR  EL RETIRO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101" authorId="0">
      <text>
        <r>
          <rPr>
            <b/>
            <sz val="9"/>
            <color indexed="81"/>
            <rFont val="Tahoma"/>
            <family val="2"/>
          </rPr>
          <t>ANALIZAR  EL RETIRO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102" authorId="0">
      <text>
        <r>
          <rPr>
            <b/>
            <sz val="9"/>
            <color indexed="81"/>
            <rFont val="Tahoma"/>
            <family val="2"/>
          </rPr>
          <t>ANALIZAR  EL RETIRO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103" authorId="0">
      <text>
        <r>
          <rPr>
            <b/>
            <sz val="9"/>
            <color indexed="81"/>
            <rFont val="Tahoma"/>
            <family val="2"/>
          </rPr>
          <t>ANALIZAR  EL RETIRO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104" authorId="0">
      <text>
        <r>
          <rPr>
            <b/>
            <sz val="9"/>
            <color indexed="81"/>
            <rFont val="Tahoma"/>
            <family val="2"/>
          </rPr>
          <t>ANALIZAR  EL RETIRO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105" authorId="0">
      <text>
        <r>
          <rPr>
            <b/>
            <sz val="9"/>
            <color indexed="81"/>
            <rFont val="Tahoma"/>
            <family val="2"/>
          </rPr>
          <t>ANALIZAR  EL RETIRO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106" authorId="0">
      <text>
        <r>
          <rPr>
            <b/>
            <sz val="9"/>
            <color indexed="81"/>
            <rFont val="Tahoma"/>
            <family val="2"/>
          </rPr>
          <t>ANALIZAR  EL RETIRO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107" authorId="0">
      <text>
        <r>
          <rPr>
            <b/>
            <sz val="9"/>
            <color indexed="81"/>
            <rFont val="Tahoma"/>
            <family val="2"/>
          </rPr>
          <t>ANALIZAR  EL RETIRO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108" authorId="0">
      <text>
        <r>
          <rPr>
            <b/>
            <sz val="9"/>
            <color indexed="81"/>
            <rFont val="Tahoma"/>
            <family val="2"/>
          </rPr>
          <t>ANALIZAR  EL RETIRO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109" authorId="0">
      <text>
        <r>
          <rPr>
            <b/>
            <sz val="9"/>
            <color indexed="81"/>
            <rFont val="Tahoma"/>
            <family val="2"/>
          </rPr>
          <t>ANALIZAR  EL RETIRO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110" authorId="0">
      <text>
        <r>
          <rPr>
            <b/>
            <sz val="9"/>
            <color indexed="81"/>
            <rFont val="Tahoma"/>
            <family val="2"/>
          </rPr>
          <t>ANALIZAR  EL RETIRO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111" authorId="0">
      <text>
        <r>
          <rPr>
            <b/>
            <sz val="9"/>
            <color indexed="81"/>
            <rFont val="Tahoma"/>
            <family val="2"/>
          </rPr>
          <t>ANALIZAR  EL RETIRO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112" authorId="0">
      <text>
        <r>
          <rPr>
            <b/>
            <sz val="9"/>
            <color indexed="81"/>
            <rFont val="Tahoma"/>
            <family val="2"/>
          </rPr>
          <t>ANALIZAR  EL RETIRO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113" authorId="0">
      <text>
        <r>
          <rPr>
            <b/>
            <sz val="9"/>
            <color indexed="81"/>
            <rFont val="Tahoma"/>
            <family val="2"/>
          </rPr>
          <t>ANALIZAR  EL RETIRO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114" authorId="0">
      <text>
        <r>
          <rPr>
            <b/>
            <sz val="9"/>
            <color indexed="81"/>
            <rFont val="Tahoma"/>
            <family val="2"/>
          </rPr>
          <t>ANALIZAR  EL RETIRO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6.xml><?xml version="1.0" encoding="utf-8"?>
<comments xmlns="http://schemas.openxmlformats.org/spreadsheetml/2006/main">
  <authors>
    <author>Usuario de Windows</author>
  </authors>
  <commentList>
    <comment ref="G93" authorId="0">
      <text>
        <r>
          <rPr>
            <b/>
            <sz val="9"/>
            <color indexed="81"/>
            <rFont val="Tahoma"/>
            <family val="2"/>
          </rPr>
          <t>ANALIZAR  EL RETIRO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94" authorId="0">
      <text>
        <r>
          <rPr>
            <b/>
            <sz val="9"/>
            <color indexed="81"/>
            <rFont val="Tahoma"/>
            <family val="2"/>
          </rPr>
          <t>ANALIZAR  EL RETIRO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95" authorId="0">
      <text>
        <r>
          <rPr>
            <b/>
            <sz val="9"/>
            <color indexed="81"/>
            <rFont val="Tahoma"/>
            <family val="2"/>
          </rPr>
          <t>ANALIZAR  EL RETIRO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96" authorId="0">
      <text>
        <r>
          <rPr>
            <b/>
            <sz val="9"/>
            <color indexed="81"/>
            <rFont val="Tahoma"/>
            <family val="2"/>
          </rPr>
          <t>ANALIZAR  EL RETIRO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97" authorId="0">
      <text>
        <r>
          <rPr>
            <b/>
            <sz val="9"/>
            <color indexed="81"/>
            <rFont val="Tahoma"/>
            <family val="2"/>
          </rPr>
          <t>ANALIZAR  EL RETIRO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98" authorId="0">
      <text>
        <r>
          <rPr>
            <b/>
            <sz val="9"/>
            <color indexed="81"/>
            <rFont val="Tahoma"/>
            <family val="2"/>
          </rPr>
          <t>ANALIZAR  EL RETIRO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99" authorId="0">
      <text>
        <r>
          <rPr>
            <b/>
            <sz val="9"/>
            <color indexed="81"/>
            <rFont val="Tahoma"/>
            <family val="2"/>
          </rPr>
          <t>ANALIZAR  EL RETIRO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100" authorId="0">
      <text>
        <r>
          <rPr>
            <b/>
            <sz val="9"/>
            <color indexed="81"/>
            <rFont val="Tahoma"/>
            <family val="2"/>
          </rPr>
          <t>ANALIZAR  EL RETIRO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101" authorId="0">
      <text>
        <r>
          <rPr>
            <b/>
            <sz val="9"/>
            <color indexed="81"/>
            <rFont val="Tahoma"/>
            <family val="2"/>
          </rPr>
          <t>ANALIZAR  EL RETIRO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102" authorId="0">
      <text>
        <r>
          <rPr>
            <b/>
            <sz val="9"/>
            <color indexed="81"/>
            <rFont val="Tahoma"/>
            <family val="2"/>
          </rPr>
          <t>ANALIZAR  EL RETIRO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103" authorId="0">
      <text>
        <r>
          <rPr>
            <b/>
            <sz val="9"/>
            <color indexed="81"/>
            <rFont val="Tahoma"/>
            <family val="2"/>
          </rPr>
          <t>ANALIZAR  EL RETIRO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104" authorId="0">
      <text>
        <r>
          <rPr>
            <b/>
            <sz val="9"/>
            <color indexed="81"/>
            <rFont val="Tahoma"/>
            <family val="2"/>
          </rPr>
          <t>ANALIZAR  EL RETIRO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105" authorId="0">
      <text>
        <r>
          <rPr>
            <b/>
            <sz val="9"/>
            <color indexed="81"/>
            <rFont val="Tahoma"/>
            <family val="2"/>
          </rPr>
          <t>ANALIZAR  EL RETIRO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106" authorId="0">
      <text>
        <r>
          <rPr>
            <b/>
            <sz val="9"/>
            <color indexed="81"/>
            <rFont val="Tahoma"/>
            <family val="2"/>
          </rPr>
          <t>ANALIZAR  EL RETIRO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107" authorId="0">
      <text>
        <r>
          <rPr>
            <b/>
            <sz val="9"/>
            <color indexed="81"/>
            <rFont val="Tahoma"/>
            <family val="2"/>
          </rPr>
          <t>ANALIZAR  EL RETIRO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108" authorId="0">
      <text>
        <r>
          <rPr>
            <b/>
            <sz val="9"/>
            <color indexed="81"/>
            <rFont val="Tahoma"/>
            <family val="2"/>
          </rPr>
          <t>ANALIZAR  EL RETIRO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109" authorId="0">
      <text>
        <r>
          <rPr>
            <b/>
            <sz val="9"/>
            <color indexed="81"/>
            <rFont val="Tahoma"/>
            <family val="2"/>
          </rPr>
          <t>ANALIZAR  EL RETIRO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110" authorId="0">
      <text>
        <r>
          <rPr>
            <b/>
            <sz val="9"/>
            <color indexed="81"/>
            <rFont val="Tahoma"/>
            <family val="2"/>
          </rPr>
          <t>ANALIZAR  EL RETIRO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111" authorId="0">
      <text>
        <r>
          <rPr>
            <b/>
            <sz val="9"/>
            <color indexed="81"/>
            <rFont val="Tahoma"/>
            <family val="2"/>
          </rPr>
          <t>ANALIZAR  EL RETIRO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112" authorId="0">
      <text>
        <r>
          <rPr>
            <b/>
            <sz val="9"/>
            <color indexed="81"/>
            <rFont val="Tahoma"/>
            <family val="2"/>
          </rPr>
          <t>ANALIZAR  EL RETIRO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113" authorId="0">
      <text>
        <r>
          <rPr>
            <b/>
            <sz val="9"/>
            <color indexed="81"/>
            <rFont val="Tahoma"/>
            <family val="2"/>
          </rPr>
          <t>ANALIZAR  EL RETIRO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nnections.xml><?xml version="1.0" encoding="utf-8"?>
<connections xmlns="http://schemas.openxmlformats.org/spreadsheetml/2006/main">
  <connection id="1" name="0" type="4" refreshedVersion="0" background="1">
    <webPr xml="1" sourceData="1" url="C:\Users\Yura\Documents\0.xml" htmlTables="1" htmlFormat="all"/>
  </connection>
</connections>
</file>

<file path=xl/sharedStrings.xml><?xml version="1.0" encoding="utf-8"?>
<sst xmlns="http://schemas.openxmlformats.org/spreadsheetml/2006/main" count="22112" uniqueCount="2908">
  <si>
    <t>Articulo</t>
  </si>
  <si>
    <t>Descripcion</t>
  </si>
  <si>
    <t>VENTAS</t>
  </si>
  <si>
    <t>BANDEJA DE JOJOTO EXPRESS 3UND</t>
  </si>
  <si>
    <t>LAVAPLATOS 500 GR LAS LLAVES MULTIUSO CREMA</t>
  </si>
  <si>
    <t>AFEITADORA AZUL CONFORTABLE 3 MAX</t>
  </si>
  <si>
    <t>BASE CON PROTECTOR SOLAR UVA/UVB SPF50 50ML SUN DC BEAUTY</t>
  </si>
  <si>
    <t>AJO EN CONCHA KG</t>
  </si>
  <si>
    <t>CILANTRO KG</t>
  </si>
  <si>
    <t>MOLIDA ECONOMICA KG</t>
  </si>
  <si>
    <t>PAPEL PERLA ECOLOGICO 300H 4 ROLLOS</t>
  </si>
  <si>
    <t>CHULETA FRESCA KG</t>
  </si>
  <si>
    <t>CHAMPU DRENE EXTRA LISO 350ML FISA</t>
  </si>
  <si>
    <t>TOMATE KG</t>
  </si>
  <si>
    <t>MAIZENA AMERICANA 800 GR ALFONZO RIVAS</t>
  </si>
  <si>
    <t>CAFE 250 GR GOURMET KALDI</t>
  </si>
  <si>
    <t>MAIZ PARA COTUFA 500 GR AMARILLO PANTERA</t>
  </si>
  <si>
    <t>PLATANO KG</t>
  </si>
  <si>
    <t>PASTA DE CHORIZO CRIOLLO KG</t>
  </si>
  <si>
    <t>CEBOLLIN KG</t>
  </si>
  <si>
    <t>MORTADELA ESPECIAL DE POLLO 1 KG LO MIO</t>
  </si>
  <si>
    <t>GALLETAS MARIA SELECTA 168GR PUIG</t>
  </si>
  <si>
    <t>MALTA 1.5 LT MALTIN POLAR</t>
  </si>
  <si>
    <t>BOLSAS DE PLASTICAS DE 10KG X UNDA.</t>
  </si>
  <si>
    <t>MINI PALETA</t>
  </si>
  <si>
    <t>JABON DERMOLIMPIADORA 100GR PURO AVENA</t>
  </si>
  <si>
    <t>SOLOMO MOLIDO KG</t>
  </si>
  <si>
    <t>LECHE DESCREMADA 1 LT UHT PURISIMA</t>
  </si>
  <si>
    <t>BOLSA PLASTICA  15 kg BIODEGRADABLE</t>
  </si>
  <si>
    <t>BISTEK CARNE PRIMERA KG</t>
  </si>
  <si>
    <t>BELMONT GRANDE</t>
  </si>
  <si>
    <t>COLOR PARA TEÑIR ROPA 15GR AZUL/ VIKI-VIKI</t>
  </si>
  <si>
    <t>HARINA TRIGO TODO USO ROBIN HOOD 1KG</t>
  </si>
  <si>
    <t>CUBITO DETALLADO</t>
  </si>
  <si>
    <t>CHEETOS BOLIQUESO 110 GR FRITO LAY</t>
  </si>
  <si>
    <t>QUESO BLANCO LLANERO KG</t>
  </si>
  <si>
    <t>MANTEQUILLA 500 GR MIRASOL</t>
  </si>
  <si>
    <t>DETERGENTE EN POLVO FLORAL 1KG LAS LLAVES</t>
  </si>
  <si>
    <t>BOLIGRAFO N/A KILOMETRICO  PAPER MATE</t>
  </si>
  <si>
    <t>LIGAS PARA CABELLO INFANTIL</t>
  </si>
  <si>
    <t>SPAGHETTI 500 GR EVA</t>
  </si>
  <si>
    <t>LAVAPLATOS 500 ML LAS LLAVES LIQ</t>
  </si>
  <si>
    <t>TOPO DORADO DE PERLAS MEDIANO</t>
  </si>
  <si>
    <t>AGUA MINERAL BOTELLON 18 LT</t>
  </si>
  <si>
    <t>LECHUGA AMERICANA KG</t>
  </si>
  <si>
    <t>REFRESCO 7UP 2 LT PEPSI COLA</t>
  </si>
  <si>
    <t>MAYONESA 445GR LA GIRALDA</t>
  </si>
  <si>
    <t>PAN DE SANDWICH PEQUEÑO KG</t>
  </si>
  <si>
    <t>COSTILLA DE COCHINO EXPRESS KG</t>
  </si>
  <si>
    <t>SALSA 57    378Gr.     HEINZ</t>
  </si>
  <si>
    <t>COCA COLA 1.5 LT MENOS CALORIAS</t>
  </si>
  <si>
    <t>HARINA PRECOCIDA AMARILLA SANTA LUCIA 1KG</t>
  </si>
  <si>
    <t>PROMO AZUCAR GK</t>
  </si>
  <si>
    <t>PIMENTON KG</t>
  </si>
  <si>
    <t>HUEVOS 1/2 CARTON</t>
  </si>
  <si>
    <t>COMBO OFERTA 3 HARMONY</t>
  </si>
  <si>
    <t>KETCHUP PAMPERO 198 GR</t>
  </si>
  <si>
    <t>HARINA DE MAIZ 1 KG PAN</t>
  </si>
  <si>
    <t>PALL MALL PEQUEÑO</t>
  </si>
  <si>
    <t>PALL MALL GRANDE</t>
  </si>
  <si>
    <t>PAN DE HAMBURGUESA PEQUEÑO KG</t>
  </si>
  <si>
    <t>COMBO  NAT+VAN</t>
  </si>
  <si>
    <t>MANTEQUILLA 250GR MAVESA</t>
  </si>
  <si>
    <t>PROMO 4 LT LECHE PURISIMA</t>
  </si>
  <si>
    <t>TORTA DE PAN</t>
  </si>
  <si>
    <t>CORRECTOR EN BARRA 4.5GR   COMFOR BEAUTY</t>
  </si>
  <si>
    <t>AJI DULCE KG</t>
  </si>
  <si>
    <t>COMBO 3 PANES CAMPESINO</t>
  </si>
  <si>
    <t>CHOCOLATE GALAK 30 GR NESTLE SAVOY</t>
  </si>
  <si>
    <t>MARGARINA 454 GR CHIFFON MAVESA</t>
  </si>
  <si>
    <t>AZUCAR KONFIT 1KG</t>
  </si>
  <si>
    <t>MICHE ANDINO  1.00 L NEVADO</t>
  </si>
  <si>
    <t>YESQUERO</t>
  </si>
  <si>
    <t>AFEITADORA DESECHABLE CONFO/3 RAZOMAX</t>
  </si>
  <si>
    <t>CREMA DE ARROZ 900 GR PRIMOR</t>
  </si>
  <si>
    <t>CAMBUR GUINEO KG</t>
  </si>
  <si>
    <t>HARINA PRECOCIDA BLANCA SANTA LUCIA 1KG</t>
  </si>
  <si>
    <t>HARINA DE MAIZ CLASICA 1KG JUANA</t>
  </si>
  <si>
    <t>PATAS DE COCHINO KG</t>
  </si>
  <si>
    <t>SAL REFINADA 1 KG CELESTIAL (AZUL)</t>
  </si>
  <si>
    <t>KONGA 30 GR SABOR A LIMON</t>
  </si>
  <si>
    <t>CREYON 1.5 G             MAC</t>
  </si>
  <si>
    <t>COMBO DE SAL CELESTIAL</t>
  </si>
  <si>
    <t>PAPA RALLADA SABORIZADA 160G</t>
  </si>
  <si>
    <t>MANTEQUILLA MIRASOL 250GR</t>
  </si>
  <si>
    <t>MAYONESA BOLSA  195ML       QUERO</t>
  </si>
  <si>
    <t>DORITOS MEGA QUESO 22 GR FRITO LAY</t>
  </si>
  <si>
    <t>SODA PREMIUM 6 UND NABISMO</t>
  </si>
  <si>
    <t>GALLETAS DE SODACRACKERS 240GR GALLETERA CARABOBO</t>
  </si>
  <si>
    <t>COMPACTO 10 GR REDONDO CLINIQUE</t>
  </si>
  <si>
    <t>PAPELON PANELA 450 GR</t>
  </si>
  <si>
    <t>AVENA EN HOJUELAS 800GR PANTERA</t>
  </si>
  <si>
    <t>HARINA DE TRIGO DOÑA MARIA 1KG</t>
  </si>
  <si>
    <t>CEREAL POP CRONCH 240GR   MAIZORITOS</t>
  </si>
  <si>
    <t>DESODORANTE 60ML SENSITIVE ANTITRANSPITANTE  MUM</t>
  </si>
  <si>
    <t>CLORO NATURAL 1LT TAPA AMARILLA</t>
  </si>
  <si>
    <t>CHULETA AHUMADA KG</t>
  </si>
  <si>
    <t>CUBITO DE POLLO MAGGI 16UNID 184GR NESTLE</t>
  </si>
  <si>
    <t>GARBANZO 500GR PANTERA</t>
  </si>
  <si>
    <t>TOALLAS CLINICA FLEXI ALAS 10UND. POS-PARTO ALWVALLS</t>
  </si>
  <si>
    <t>TOMATEMIX ALIÑO EN SALSA 490G IBERIA</t>
  </si>
  <si>
    <t>MAIZINA AMERICANA 90 GR ALFONSO RIVAS</t>
  </si>
  <si>
    <t>PROMO ANILLO DE MATRIMONIO BLANCO</t>
  </si>
  <si>
    <t>COMINO MOLIDO 25GR  MANANTIAL</t>
  </si>
  <si>
    <t>CREMA DE ESPARRAGOS 70GR IBERIA</t>
  </si>
  <si>
    <t>POLVO DE HORNEAR 120 GR OLYMPIA</t>
  </si>
  <si>
    <t>ESCLAVA DAMA DORADA    ACERO</t>
  </si>
  <si>
    <t>QUESO AMARILLO LUCERO KG</t>
  </si>
  <si>
    <t>MINI CAJA REGALO CINTA Y FLOR</t>
  </si>
  <si>
    <t>SERVILLETA CUADRADA  HOUSEHOLD NAPHINS 120 UND  PAVECA</t>
  </si>
  <si>
    <t>CEREAL FROOT LOOPS 185GR KELLOGGS</t>
  </si>
  <si>
    <t>GALLETAS FAMILY CLUB 300 GR PUIG</t>
  </si>
  <si>
    <t>LECHE CONDENSADA 397 GR NATULAC</t>
  </si>
  <si>
    <t>MERMELADA LA VIENESA DE GUAYABA 240GR</t>
  </si>
  <si>
    <t>REFRESCO PEPSI 1.5LT PEPSI-COLA</t>
  </si>
  <si>
    <t>HARINA DE TRIGO LEUDANTE 1KG TRIGOLAR</t>
  </si>
  <si>
    <t>AZUCAR IMPORTADA 1KG     DOCE DIA CRISTAL</t>
  </si>
  <si>
    <t>MINI SUSY 25 GR NESTLE</t>
  </si>
  <si>
    <t>CARAOTAS ROJA 500 GR PANTERA</t>
  </si>
  <si>
    <t>PAN DE HAMBURGUESA GRANDE KG</t>
  </si>
  <si>
    <t>TODDY ENVASE 200 GR</t>
  </si>
  <si>
    <t>RON CARTA ROJA 1.0  L</t>
  </si>
  <si>
    <t>BASE CARNE MECHADA 60 GR IBERIA</t>
  </si>
  <si>
    <t>MEZCLA PARA PREPARAR CHICHA 500GR KIANA</t>
  </si>
  <si>
    <t>PROMO ALI  GEL  AZUL</t>
  </si>
  <si>
    <t>PAPEL 4ROLLOS 280HOJAS LUCIANO EMP.AZUL</t>
  </si>
  <si>
    <t>GALLETAS SALTINES 250 GR PUIG</t>
  </si>
  <si>
    <t>ESPONJA JABONOSA LUSTRILLO</t>
  </si>
  <si>
    <t>VASOS ZUPLA #67 SS 100 UND</t>
  </si>
  <si>
    <t>LADY SPEED STICK 39.6G INVISIBLE DRY</t>
  </si>
  <si>
    <t>AZUCAR MONTALBAN PLASTICO 1 KG</t>
  </si>
  <si>
    <t>AVENA EN HOJUELAS TRADICIONAL 400GR AVELINA</t>
  </si>
  <si>
    <t>PASTA 500 GR LINGUINI   CAPRI</t>
  </si>
  <si>
    <t>PALETAS DE  CHOCOLATE Y ESPECIALIDADES</t>
  </si>
  <si>
    <t>AFEITADORA AZUL OSCURO  3HOJILLA MAX</t>
  </si>
  <si>
    <t>TE 1.5 LT DURAZNO LIPTON</t>
  </si>
  <si>
    <t>CARAMELO DETALLADO COFFE STAR  AMERICANDY</t>
  </si>
  <si>
    <t>CARAOTAS BLANCAS 500 GR PANTERA</t>
  </si>
  <si>
    <t>GALLETA MINI CHIPS VAINILLA 180GR NABISCO</t>
  </si>
  <si>
    <t>SALSA DE SOYA 300 ML QUIDY</t>
  </si>
  <si>
    <t>SALCHICHA 6 UND DELI BRATWURST CON CEBOLLA PL</t>
  </si>
  <si>
    <t>QUESO LLANERO RALLADO KG</t>
  </si>
  <si>
    <t>CARAOTA NEGRA 900GR PANTERA</t>
  </si>
  <si>
    <t>DETERGENTE LIQUIDO 1 LT TAPA AMARILLA</t>
  </si>
  <si>
    <t>SALSA A BASE D/TOMATE LA HACIENDA 380GR LA GIRALDA</t>
  </si>
  <si>
    <t>GELATINA DE PIÑA 40GR FRUXI FIESTA</t>
  </si>
  <si>
    <t>COMBO 4 PASTAS BESLER 500GR</t>
  </si>
  <si>
    <t>HARINA DE MAIZ AMARILLO 1 KG PAN</t>
  </si>
  <si>
    <t>MOSTAZA 490 GR PREPARADA HEINZ</t>
  </si>
  <si>
    <t>DETERGENTE MULTIUSOS LAVANDA 1KG ACES</t>
  </si>
  <si>
    <t>MORTADELA POLLO ESPECIAL 1 KG PL</t>
  </si>
  <si>
    <t>MARILU 216 GR CHOCOLATE PUIG</t>
  </si>
  <si>
    <t>CAFE VENEZUELA 200GR. 100% PURO GOURMET</t>
  </si>
  <si>
    <t>PURE DE TOMATE 490GR    HEINZ</t>
  </si>
  <si>
    <t>SALSA BBQ 290GR FERGOS</t>
  </si>
  <si>
    <t>GALLETAS MARIA 250 GR CALENDONIA</t>
  </si>
  <si>
    <t>GRANOS LENTEJAS 500 GR PANTERA</t>
  </si>
  <si>
    <t>CHUPETAS  PIRULITO DETALLADAS SURTIDAS COLOMBINA</t>
  </si>
  <si>
    <t>ROSARIO DORADO ACERO</t>
  </si>
  <si>
    <t>BRILLO NYX</t>
  </si>
  <si>
    <t>KETCHUP PAMPERO 397 GR</t>
  </si>
  <si>
    <t>ESCLAVA DORADA DE CABALLERO MEDIANA</t>
  </si>
  <si>
    <t>CEREAL ZUCARITAS 250GR KELLOGGS</t>
  </si>
  <si>
    <t>SERVILLETA PEQ. TIPO ZZZ PEQUEÑA 160UND PAVECA</t>
  </si>
  <si>
    <t>AGUARDIENTE 1.75LT     DOBLE BLANCO</t>
  </si>
  <si>
    <t>MANI JACKS SALADO 175GR FRITO LAY</t>
  </si>
  <si>
    <t>CARNE DE SOYA 200 GR SOY-TEX</t>
  </si>
  <si>
    <t>ARVEJA 500 GR AMARILLAS PARTIDAS PANTERA</t>
  </si>
  <si>
    <t>ARVEJA 500 GR VERDE PARTIDA PANTERA</t>
  </si>
  <si>
    <t>CAFE CALIDAD GOURMET 250GR VERO CAFFE</t>
  </si>
  <si>
    <t>REFRESCO 1 LT COCA COLA SABOR ORIGINAL</t>
  </si>
  <si>
    <t>AGUACATE CHOQUETTE KG</t>
  </si>
  <si>
    <t>PALETA BASE CREMAS CON LECHE</t>
  </si>
  <si>
    <t>CHEESE TRIS 150 GR FRITO LAY</t>
  </si>
  <si>
    <t>CAFE GOURMET 250GR PREM</t>
  </si>
  <si>
    <t>TOALLAS  DIARIAS PROTECTORES 18 UNIDADES  ALVALLS</t>
  </si>
  <si>
    <t>TOSTITOS ORIGINAL XXL 400GR FRITO LAY</t>
  </si>
  <si>
    <t>CRONCH FLAKES 300GR MAIZORITOS</t>
  </si>
  <si>
    <t>AZUCAR CRISTAL 1 KG IMPERIAL</t>
  </si>
  <si>
    <t>JABON DE TOCADOR 70GR MELON   VEA</t>
  </si>
  <si>
    <t>LIPTON 500 ML PET DURAZNO</t>
  </si>
  <si>
    <t>COCA COLA 355 ML ORIGINAL</t>
  </si>
  <si>
    <t>MANTECA COPOSA 400 GR</t>
  </si>
  <si>
    <t>TEQUEÑOS 25 UND FIESTA LISOL</t>
  </si>
  <si>
    <t>WHISKY OLD LABEL 0.70 L</t>
  </si>
  <si>
    <t>ACEITE 1 LT NATUROIL</t>
  </si>
  <si>
    <t>CAFE CALIDAD GOURMET 500GR VERO CAFFE</t>
  </si>
  <si>
    <t>CARAOTAS NEGRAS 500 GR PANTERA</t>
  </si>
  <si>
    <t>GOLFEADOS 2 UND</t>
  </si>
  <si>
    <t>LAVAPLATOS EN CREMA 425 GR MULTIUSO NARANJA FULLA</t>
  </si>
  <si>
    <t>JABON 400 GR 3 EN 1 MI MEDIO LIMON RINDEX</t>
  </si>
  <si>
    <t>JABON PANELA EXTRALIMPIEZA 250GR LAS LLAVES</t>
  </si>
  <si>
    <t>MACONDO 1.0 L</t>
  </si>
  <si>
    <t>FOAMI TAMAÑO CARTA COLORES VARIADOS</t>
  </si>
  <si>
    <t>MORTADELA ESPECIAL 1 KG PLUMROSE</t>
  </si>
  <si>
    <t>LAVAPLATOS CREMA LIMON/SABILA 250GR TAPA AMARILLA</t>
  </si>
  <si>
    <t>GUT CALDO D/AJO,CEBOLLA Y PEREJIL 20GR</t>
  </si>
  <si>
    <t>MAVESA MARGARINA 500GR</t>
  </si>
  <si>
    <t>REFRESCO UVA 1.5 LT PEPSI</t>
  </si>
  <si>
    <t>MACH3 RESPUESTOS P/ AFEITADORA 4UND. GILLETTE</t>
  </si>
  <si>
    <t>SALSA INGLESA 150 ML QUIDY</t>
  </si>
  <si>
    <t>DESODORANTE  FRESH 51Gr. HOMBRE  SPEED STICK</t>
  </si>
  <si>
    <t>ALGODON HIDROFILO 10GR HIDEVEN</t>
  </si>
  <si>
    <t>MEZCLA EN POLVO CON SABOR  NARANJA 30GR TANG</t>
  </si>
  <si>
    <t>SALCHICHA TIPO WIENERS 450 GR ALIMEX</t>
  </si>
  <si>
    <t>NATUCHIPS PATANITOS NATURAL 150GR FRITO LAY</t>
  </si>
  <si>
    <t>SOLOMO DE CUERITO KG</t>
  </si>
  <si>
    <t>CERVEZA LIGHT DESECHABLE 0.355 L POLAR</t>
  </si>
  <si>
    <t>CREMA ZAPATOS 40ML NEGRO CHEERY</t>
  </si>
  <si>
    <t>MAYONESA 275 GR KRAFT</t>
  </si>
  <si>
    <t>CARNE PARA GUISAR KG</t>
  </si>
  <si>
    <t>MAYONESA MIRASOL  445GM</t>
  </si>
  <si>
    <t>PERFUME TUBO 35ML  EN SPRAY DAMA Y CABALLERO</t>
  </si>
  <si>
    <t>CAFE 500 GR GOURMET KALDI</t>
  </si>
  <si>
    <t>LICOR SECO ANEJADO 0.700LT HABANERO</t>
  </si>
  <si>
    <t>PROMO 2 GALLETAS TUBO RIFEL</t>
  </si>
  <si>
    <t>SALSA DE TOMATE KETCHUP 397GR LA GIRALDA</t>
  </si>
  <si>
    <t>DESINFECTANTE LAVANDA BOUQUET 1LT GABAN</t>
  </si>
  <si>
    <t>MARGARINA LIGHT 500 GR MIRASOL</t>
  </si>
  <si>
    <t>SALSA PARA ESPAGUETTIS SOBRE 34GR  GUT</t>
  </si>
  <si>
    <t>CEREAL CORN FLAKES 230GR KELLOGGS</t>
  </si>
  <si>
    <t>JABON LAS LLAVES BARRA FF BEBE 160GR</t>
  </si>
  <si>
    <t>MASAPREMIUM 1KG #5 ALIMENTOS PREMIUM</t>
  </si>
  <si>
    <t>CHOCOLATE BLANCO GALAK 130GR NESTLE SAVOY</t>
  </si>
  <si>
    <t>CARAOTA NEGRA 500GR SANTA LUCIA</t>
  </si>
  <si>
    <t>ARROZ 1 KG ITIKAWA</t>
  </si>
  <si>
    <t>CONSOME DE POLLO  MAGGI 46GR NESTLE</t>
  </si>
  <si>
    <t>CHOCO K  CON LECHE INSTANTANEA 500GR KIANA</t>
  </si>
  <si>
    <t>ZANAHORIA  KG</t>
  </si>
  <si>
    <t>MANGA KG</t>
  </si>
  <si>
    <t>TOALLAS SANITARIA 14 UND CON ALAS FRIENDS</t>
  </si>
  <si>
    <t>AFEITADORA DESECHABLE  COMFOR 3  RAZORMAX</t>
  </si>
  <si>
    <t>DESODORANTE ROLL ON  COLONIA 90GR MUM</t>
  </si>
  <si>
    <t>MOSTAZA TETERO 285GR EUREKA</t>
  </si>
  <si>
    <t>JABON DE TOCADOR 70GR  STRAWBERRY   VEA</t>
  </si>
  <si>
    <t>TOALLA INTIMA ALGODON (NOCHE) 8UNID MY DAYS</t>
  </si>
  <si>
    <t>ACEITE VEGETAL 1 LT FRITO LISTO</t>
  </si>
  <si>
    <t>SALCHICHA POLLO WIENER PRODALVA KG</t>
  </si>
  <si>
    <t>PASTA 1 KG VERMICELLI CAPRI</t>
  </si>
  <si>
    <t>PASTA PREMIUM PLUMA 1KG CAPRI</t>
  </si>
  <si>
    <t>TOSTITOS ORIGINAL 140 GR FRITO LAY</t>
  </si>
  <si>
    <t>TOALLITAS HUMEDAS DESECHAB/ BEBES 50UND.  CHIKOOL</t>
  </si>
  <si>
    <t>AVENA EN HOJUELA FORTIFICADA 400 GR QUAKER</t>
  </si>
  <si>
    <t>MIGURT TROZOS DE FRUTA DURAZNO 125 GR</t>
  </si>
  <si>
    <t>ACEITE DE MAIZ 1 LT MAZEITE</t>
  </si>
  <si>
    <t>MUSLO DE POLLO KG</t>
  </si>
  <si>
    <t>SALSA DE AJO 150 ML QUIDY</t>
  </si>
  <si>
    <t>SALSA DE AJO  150ML  FERGOS</t>
  </si>
  <si>
    <t>BEBIDA ESPIRITUOSA 1LT ORINOCO</t>
  </si>
  <si>
    <t>PLATANITO 80 GR ORIGINALTOSTY CHIPS</t>
  </si>
  <si>
    <t>AGUA MINERAL 355 ML NEVADA</t>
  </si>
  <si>
    <t>MELON KG</t>
  </si>
  <si>
    <t>CHOCOLATE CON LECHE RIKITI 130 GR  NESTLE SAVOY</t>
  </si>
  <si>
    <t>YOGURT 750 MI GURT DURAZNO</t>
  </si>
  <si>
    <t>GALLETA MINI MARIA 200 GR GALLETAS PUIG</t>
  </si>
  <si>
    <t>HARINA JUANA NUEVA IMAGEN 1KG AMARILLA</t>
  </si>
  <si>
    <t>PASTA VERMICELLI 500 GR PRIMOR</t>
  </si>
  <si>
    <t>YUCA KG</t>
  </si>
  <si>
    <t>PEGA LOKA 3 GR LA ORIGINAL</t>
  </si>
  <si>
    <t>BEBIDA ESPIRITUOSA 1 LT RY</t>
  </si>
  <si>
    <t>CREMA DENTAL 100ML  TRIPLE ACCION MENTA ORIGINAL 123 COLGATE</t>
  </si>
  <si>
    <t>PASTA 1 KG TORNILLO MARY</t>
  </si>
  <si>
    <t>ARROZ TIPO I 1KG SANTA LUCIA</t>
  </si>
  <si>
    <t>PRESTOBARBA AFEITADORA    GILLETTE</t>
  </si>
  <si>
    <t>ALAS DE POLLO KG</t>
  </si>
  <si>
    <t>MAVESA MARGARINA 1KG</t>
  </si>
  <si>
    <t>PAPA COLOMBIANA KG</t>
  </si>
  <si>
    <t>PINO PINEX ANTI-BACTERIAL JABONOSO 830ML HIUK</t>
  </si>
  <si>
    <t>YOGURT 125 GR MI GURT FRESA TROZOS</t>
  </si>
  <si>
    <t>PAPA JACKS CON SAL 80GR FRITO LAY</t>
  </si>
  <si>
    <t>CREMA DE LECHE  250 GR QUENACA</t>
  </si>
  <si>
    <t>SAMBA DE CHOCOLATE 32 GR NESTLE SAVOY</t>
  </si>
  <si>
    <t>PIRULIN MOSTRADOR CHOC/AVELLANA 16GR SINDONI</t>
  </si>
  <si>
    <t>SAMBA DE FRESA 32GR NESTLE  SAVOY</t>
  </si>
  <si>
    <t>LAVAPLATOS LIMON Y SABILA 1LT TAPA AMARILLA</t>
  </si>
  <si>
    <t>GALLETAS LIMON TV 90GR GALLETAS PUIG</t>
  </si>
  <si>
    <t>GUAYABA KG</t>
  </si>
  <si>
    <t>SALSA COMBO DEL AVILA 3X1 300CM</t>
  </si>
  <si>
    <t>CEREAL FRUTY AROS 240GR MAIZORITOS</t>
  </si>
  <si>
    <t>AUYAMA KG</t>
  </si>
  <si>
    <t>JABON PURO ALOE VERA 80GR</t>
  </si>
  <si>
    <t>SALSA 300 ML INGLESA TIQUIRE FLORES</t>
  </si>
  <si>
    <t>GALLETAS TIPTOP COCO 80GR CALEDONIA</t>
  </si>
  <si>
    <t>JENJIBRE KG</t>
  </si>
  <si>
    <t>CREMA DENTAL MAXIMA PROTECCION 50ML COLGATE</t>
  </si>
  <si>
    <t>SALCH DETALLADA ALIMEX KG</t>
  </si>
  <si>
    <t>PAN DE PERRO PEQUEÑO KG</t>
  </si>
  <si>
    <t>PEPINO KG</t>
  </si>
  <si>
    <t>POLLO ENTERO KG</t>
  </si>
  <si>
    <t>PAPEL ROSAL 4 ROLLOS  PAVECA</t>
  </si>
  <si>
    <t>CADENA  PLATEADA  UNIXE ACERO</t>
  </si>
  <si>
    <t>JABON DE TOCADOR 90GR FRAGANCIAS VARIADO   PROTEX</t>
  </si>
  <si>
    <t>PAPEL 3 HOJAS OSIL-BLU UND</t>
  </si>
  <si>
    <t>LIMON KG</t>
  </si>
  <si>
    <t>MASCARILLA CAPILAR ACEITE DE VISON 450GR ROLDA</t>
  </si>
  <si>
    <t>GALLETA KRAKER BRAN BELVITA 234GR NABISCO</t>
  </si>
  <si>
    <t>PALETA  DE FRUTAS</t>
  </si>
  <si>
    <t>CACHAPAS 6UND LA LLANERA</t>
  </si>
  <si>
    <t>PRESTOBARBA MAX 3 VITAMINA Y ALOE AZUL</t>
  </si>
  <si>
    <t>AJO PORRO KG</t>
  </si>
  <si>
    <t>CONDONES SABORES 3UNIDADES DUO</t>
  </si>
  <si>
    <t>TALCO 60GR BOROCANFOR ORIGINAL</t>
  </si>
  <si>
    <t>LAVAPLATOS MULTIUSO EN CREMA 230 GR AXION</t>
  </si>
  <si>
    <t>DESODORANTE 50 ML ORIGINAL MEN REXONA</t>
  </si>
  <si>
    <t>RESTRUCTURANTE SILICON PROFESIONAL 70CC ROLDA</t>
  </si>
  <si>
    <t>SERVILLETAS 160 BRILUX</t>
  </si>
  <si>
    <t>DETERGENTE SUAVIZANTE EN POLVO 1KG ALIVE</t>
  </si>
  <si>
    <t>SOPA DE POLLO 60 GR CON FIDEOS IBERIA</t>
  </si>
  <si>
    <t>BOMBILLO 100 WATT GAMME LUXE</t>
  </si>
  <si>
    <t>DON TOALLIN 10.15 MT PAVECA</t>
  </si>
  <si>
    <t>PASTA 1 KG VERMICELLI  MARY</t>
  </si>
  <si>
    <t>BATATA KG</t>
  </si>
  <si>
    <t>MEZCLA EN POLVO CON SABOR A GUANABANA 30GR TANG</t>
  </si>
  <si>
    <t>GALLETAS TIPTOP MANI 80GR CALEDONIA</t>
  </si>
  <si>
    <t>DULCE DE COCO KG</t>
  </si>
  <si>
    <t>PROMO ALI TRIPLE ACCION</t>
  </si>
  <si>
    <t>SALSA DE AJO 300 ML QUIDY</t>
  </si>
  <si>
    <t>AZUCAR CRISTAL 1 KG PREMIERE</t>
  </si>
  <si>
    <t>SALSA DE AJO 300 ML HEINZ</t>
  </si>
  <si>
    <t>CLORO ULTRA 1LT NEVEX</t>
  </si>
  <si>
    <t>PAPEL SUTIL PREMIUM 4ROLLOS 400HOJAS MANPA</t>
  </si>
  <si>
    <t>REMOVEDOR DE ESMALTE 50 ML VALMY</t>
  </si>
  <si>
    <t>GALLETAS TIPTOP VAINILLA 80GR CALEDONIA</t>
  </si>
  <si>
    <t>AGUA MINERAL LIBRE DE SODIO 1.5LTS MINALBA.</t>
  </si>
  <si>
    <t>MERENGON DE MANTECADO 400GR  KIANA</t>
  </si>
  <si>
    <t>DESINFECTANTE ULTRA LIMON 1LT GABAN</t>
  </si>
  <si>
    <t>SALSA DE SOYA 150 ML IBERIA</t>
  </si>
  <si>
    <t>OXIDANTE EN CREMA 120 ML VOL 30 KERA FRUIT</t>
  </si>
  <si>
    <t>BRILLO LABIAL  LIP GLOSS HANLSI</t>
  </si>
  <si>
    <t>VIKI-VIKI PARA TEÑIR ROPA 15GR NEGRO</t>
  </si>
  <si>
    <t>GALLETAS CHARMY CHOCO 216GR CALEDONIA</t>
  </si>
  <si>
    <t>LABIAL MATTE LIPSTICK     NYX</t>
  </si>
  <si>
    <t>GRANOS FRIJOL BAYO 500 GR PANTERA</t>
  </si>
  <si>
    <t>GRANOS FRIJOL BLANCO 500 GR PANTERA</t>
  </si>
  <si>
    <t>BERENJENA KG</t>
  </si>
  <si>
    <t>COMPACTO BIRTHDAY 15gr. KYLIE</t>
  </si>
  <si>
    <t>REFRESCO COLA NEGRA SABOR ORIGINAL 2LT COCA-COLA</t>
  </si>
  <si>
    <t>GALLETA DE CHOCOLATE TUBULAR 150GR TRIGO DE ORO</t>
  </si>
  <si>
    <t>PAN DE SANDWICH MEDIANO</t>
  </si>
  <si>
    <t>GATORADE MANDARINA 500 ML PEPSI COLA</t>
  </si>
  <si>
    <t>PROMO 2X TOPOS</t>
  </si>
  <si>
    <t>PROMO AR 900GR</t>
  </si>
  <si>
    <t>CARBON VEGETAL INSTANTANEO 1.5 KG LARA</t>
  </si>
  <si>
    <t>CERVEZA POLAR TIPO PILSEN 355ML</t>
  </si>
  <si>
    <t>RON GRAN LINAJE 0.75 LT (1796) SANTA TERESA</t>
  </si>
  <si>
    <t>LECHE EN POLVO COMPLETA 1 KG LOS ANDES</t>
  </si>
  <si>
    <t>PROTECTOR DIARIO 20UND   ALIVE</t>
  </si>
  <si>
    <t>COLOR ONOTO 86GR COSECHADOS SAN JOSE</t>
  </si>
  <si>
    <t>SALSA ROSADA 250GR FRTZ</t>
  </si>
  <si>
    <t>BOLSA DE HIELO</t>
  </si>
  <si>
    <t>LOCION CORPORAL 400ML FLOR DE PASION   ALIVE</t>
  </si>
  <si>
    <t>PAPEL HIGIENICO 4 ROLLO FLOR DE LOTUS</t>
  </si>
  <si>
    <t>PAPA FRITAS LOS TEQUES 400GR</t>
  </si>
  <si>
    <t>RIKESA QUESO CHEDDAR ORIGINAL 200 GR RIKESA</t>
  </si>
  <si>
    <t>CHUPETA BONBONBUM DETALLADA COLOMBINA</t>
  </si>
  <si>
    <t>CHEETOS BOLIQUESO XXL 180GR FRITO LAY</t>
  </si>
  <si>
    <t>PROMO ALI BLANQUEADOR</t>
  </si>
  <si>
    <t>SALSA DE TOMATE KEPTCHUP 397GR  HEINZ</t>
  </si>
  <si>
    <t>REFRESCO KOLITA 2 LTS GOLDEN PEPSI COLA</t>
  </si>
  <si>
    <t>AVENA EN HOJUELAS 400GR  LASSIE</t>
  </si>
  <si>
    <t>APIO ESPAÑA KG</t>
  </si>
  <si>
    <t>GATORADE 500ML SABOR A FRUTAS TROPICALES</t>
  </si>
  <si>
    <t>SALSA COMBO DEL AVILA 3X1 150CM</t>
  </si>
  <si>
    <t>SALSA PARA PIZZA  480GR     HEINZ</t>
  </si>
  <si>
    <t>TE DE FLORES DE MANZANILLA 10UNID MC CORMICK</t>
  </si>
  <si>
    <t>CREMA DE ARROZ BOLSA 450 GR PRIMOR</t>
  </si>
  <si>
    <t>SALSA DE SOYA 150ML LA GIRALDA</t>
  </si>
  <si>
    <t>MASA FACIL  #3  C/S 500GM LISOL</t>
  </si>
  <si>
    <t>JAMON PIERNA MONTSERRATINA</t>
  </si>
  <si>
    <t>MORTADELA TAPARA ALIMEX KG</t>
  </si>
  <si>
    <t>CEREAL FLIPS 220GR CHOCOLATE</t>
  </si>
  <si>
    <t>SALSA 150 ML INGLESA HEINZ</t>
  </si>
  <si>
    <t>CARAMELOS  EN LINEA CHAO DE MENTA BLANCO 14GR   SUPER</t>
  </si>
  <si>
    <t>SALSA INGLESA 150 ML IBERIA</t>
  </si>
  <si>
    <t>MANDARINA KG</t>
  </si>
  <si>
    <t>AGUA MINERAL 5 LT NEVADA</t>
  </si>
  <si>
    <t>MULTIUSO 130 GR PASTILLA CITRICA LAS LLAVES</t>
  </si>
  <si>
    <t>PAPEL 1 ROLLO 300 HOJAS JAZMIN SUPER</t>
  </si>
  <si>
    <t>CREMA PARA ZAPATOS  30 GR CHERRY</t>
  </si>
  <si>
    <t>SALSA NAPOLITANA CON QUESO 495 GR HEINZ</t>
  </si>
  <si>
    <t>SHAMPOO  PALMOLIVE VARIADOS 400ML REPARAIR</t>
  </si>
  <si>
    <t>REMOLACHA KG</t>
  </si>
  <si>
    <t>ARROZ PRIMOR 1 KG CLASICO</t>
  </si>
  <si>
    <t>MAYONESA 445G MAVESA</t>
  </si>
  <si>
    <t>JABON DE TOCADOR 70GR ORANGE  VEA</t>
  </si>
  <si>
    <t>MULTIUSO AZUL 1 LT TAPA AMARILLA</t>
  </si>
  <si>
    <t>PASTICHO 250 GR RAPIDO MI CASA</t>
  </si>
  <si>
    <t>ROLL-ON COOL WAVE 60 GR GILLETTE</t>
  </si>
  <si>
    <t>CURRY ROJO 92 GR MC CORMICK</t>
  </si>
  <si>
    <t>AJI DULCE EXPRESS KG</t>
  </si>
  <si>
    <t>SALSA INGLESA 300ML QUIDY</t>
  </si>
  <si>
    <t>JABON DE TOCADOR 70GR. FRESH FLORAL  ROSE     SOAP</t>
  </si>
  <si>
    <t>PASTA DEDALES 500 GR PRIMOR</t>
  </si>
  <si>
    <t>ARROZ TRADICIONAL 1 KG MARY</t>
  </si>
  <si>
    <t>ACEITE DE SOYA 900 ML CORCOVADO</t>
  </si>
  <si>
    <t>MULTIUSO ROSADO 1 LT TAPA AMARILLA</t>
  </si>
  <si>
    <t>LECHE EN POLVO 400GR DO BON</t>
  </si>
  <si>
    <t>SERVILLETAS GRANDE TIPO ZZZ 160UNID PAVECA</t>
  </si>
  <si>
    <t>NATUCHIPS PLATANITOS NATURAL 300GR FRITO LAY</t>
  </si>
  <si>
    <t>CEREAL FLIPS 220GR DULCE DE LECHE</t>
  </si>
  <si>
    <t>CERELAC 400 GR SACHET NESTLE</t>
  </si>
  <si>
    <t>PAPEL SUTIL PREMIUM 4ROLLOS 500HOJAS MANPA</t>
  </si>
  <si>
    <t>VINAGRE 1.00 L EUREKA</t>
  </si>
  <si>
    <t>HONEY MUSTARD VOLTEADA 310 GR MC CORMICK</t>
  </si>
  <si>
    <t>QUESO PARMESANO LACSA KG</t>
  </si>
  <si>
    <t>MAIZ DULCE EN GRANOS 225GR LA GIRALDA</t>
  </si>
  <si>
    <t>PAN DE SANDWICH GRANDE KG</t>
  </si>
  <si>
    <t>PAN ARABE 5 UND EL ARABITO</t>
  </si>
  <si>
    <t>YOGURT 750 GR MI GURT DULCE</t>
  </si>
  <si>
    <t>OREO TIPO AMERICANO 108 GR NABISCO</t>
  </si>
  <si>
    <t>PROMO ALI    GEL VERDE</t>
  </si>
  <si>
    <t>GALLETA OREO CHOCOLATE TUBO 108GR NABISCO</t>
  </si>
  <si>
    <t>SALSA DE TOCINETA 240GR FRITZ</t>
  </si>
  <si>
    <t>GALLETA MARIA LA TRADICIONAL 200GR GALLETERA CARABOBO</t>
  </si>
  <si>
    <t>SALSA NAPOLITANA 490 GR LA GIRALDA</t>
  </si>
  <si>
    <t>SALCHICHAS WIENERS PLUMROSE 480GR</t>
  </si>
  <si>
    <t>AVENA EN HOJUELAS FORTIFICADA 800G QUAKER</t>
  </si>
  <si>
    <t>REFRESCO PEPSI 2 LTS PEPSI COLA</t>
  </si>
  <si>
    <t>AGUA MINERAL LIBRE DE SODIO 600ML MINALBA</t>
  </si>
  <si>
    <t>SANGRIA TINTO 1.75 LT CARTACHO</t>
  </si>
  <si>
    <t>EL RECORD BEBIDA ESPIRITUOSA DE 1.750 ML</t>
  </si>
  <si>
    <t>PAN ANDINO GRANDE KG</t>
  </si>
  <si>
    <t>TOALLA INTIMA MICROMALLA (DIA) 8UNID MY DAYS</t>
  </si>
  <si>
    <t>VODKA 0.70 LT WIMBLEDON</t>
  </si>
  <si>
    <t>PAÑAL CHIKOOL TALLAG   20 UND.           CHIKOOL</t>
  </si>
  <si>
    <t>CANELA MOLIDA 12GR MANANTIAL</t>
  </si>
  <si>
    <t>TURRON LA MARCONA</t>
  </si>
  <si>
    <t>LAVAPLATOS 400 ML AXION LIQ</t>
  </si>
  <si>
    <t>TOCINETA KG</t>
  </si>
  <si>
    <t>SHAMPOO HERBAL ESCAPE OCEAN REFRESH 370ML ALBERTO V05</t>
  </si>
  <si>
    <t>NARANJA CRIOLLA KG</t>
  </si>
  <si>
    <t>REFRESCO NARANJA 2 LTS GOLDEN PEPSI COLA</t>
  </si>
  <si>
    <t>DETERGENTE EN POLVO 500GR C/BLANQUEADOR  ALIVE</t>
  </si>
  <si>
    <t>JABON DE TOCADOR 70GR PEACH  VEA</t>
  </si>
  <si>
    <t>PIN PONG CHOCOLATE 21GR NESTLE SAVOY</t>
  </si>
  <si>
    <t>ADOBO COMPLETO 200 GR LA COMADRE</t>
  </si>
  <si>
    <t>CHUPETA  DETALLADAS  BIG BOM XX L PINTA LENGUA AMERICANCY</t>
  </si>
  <si>
    <t>LIPTON TE VERDE CON LIMON 1.50L</t>
  </si>
  <si>
    <t>GALLETAS TAKY PREMIUM CHOCOLATE 216GR INAICA</t>
  </si>
  <si>
    <t>PILA CB "9V" DURACELL</t>
  </si>
  <si>
    <t>ACE BLANCOS DIAMANTE 400GR P&amp;G</t>
  </si>
  <si>
    <t>REFRESCO 7UP 1.5 LTS PEPSI COLA</t>
  </si>
  <si>
    <t>REPOLLO BLANCO KG</t>
  </si>
  <si>
    <t>QUESO BLANCO ESPECIAL PAISA KG</t>
  </si>
  <si>
    <t>PASTA 500 GR PLUMA KALDINI</t>
  </si>
  <si>
    <t>VODKA FRUTA SALVAJE 0.70 L BAJO CERO</t>
  </si>
  <si>
    <t>ESPONJA  VERDE  DOBLE  USO T&amp;W</t>
  </si>
  <si>
    <t>CALABACIN KG</t>
  </si>
  <si>
    <t>QUESO MOZZARELLA LUCERO KG</t>
  </si>
  <si>
    <t>MINI SUSPIROS KG</t>
  </si>
  <si>
    <t>ESTUCHE 6 BOLSITAS FLIPS DULCE DE LECHE 28GR</t>
  </si>
  <si>
    <t>YOGURT 750 GR MI GURT FRESA</t>
  </si>
  <si>
    <t>REMOVEDOR ESMALTE 100 ML VALMY</t>
  </si>
  <si>
    <t>GOFIO HARINA DE TOSTADO 900 GR LA LUCHA</t>
  </si>
  <si>
    <t>VASOS PLASTICO 27 ZUPLA</t>
  </si>
  <si>
    <t>REFRESCO FRESCOLITA 2 LT COCA COLA</t>
  </si>
  <si>
    <t>SERVILLETA 250 UND BRILUX</t>
  </si>
  <si>
    <t>GALLETAS TOSTADITAS REX 200 GR GALLETAS PUIG</t>
  </si>
  <si>
    <t>RON CARUPANO EXTRA 1.000LTS</t>
  </si>
  <si>
    <t>MAYONESA 445GR KRAFT</t>
  </si>
  <si>
    <t>QUESO AMARILLO PURISIMA KG</t>
  </si>
  <si>
    <t>VELON N°4 LA ESTRELLA UND</t>
  </si>
  <si>
    <t>NATUCHPS PLATANITOS ONDULADOS 245GR FRITO LAY</t>
  </si>
  <si>
    <t>CEPILLO DENTAL ORAL B PRO-EXPERT</t>
  </si>
  <si>
    <t>PILAS ALKALINE  DOBLEA Y TRIPLE A      KINGCBOY</t>
  </si>
  <si>
    <t>JUANA CACHAPA MEZCLA LISTA 500G</t>
  </si>
  <si>
    <t>PINZAS VARIADAS PARA EL CABELLO</t>
  </si>
  <si>
    <t>SUAVIZANTE FRAGANCIA BEBE 950CC LAS LLAVES</t>
  </si>
  <si>
    <t>PEPITO EL ORIGINAL 180GR FRITO LAY</t>
  </si>
  <si>
    <t>PAPEL SUTIL PREMIUM 4ROLLOS 260HOJAS MANPA</t>
  </si>
  <si>
    <t>CARTON DE HUEVOS</t>
  </si>
  <si>
    <t>SALSA INGLESA 150ML LA GIRALDA</t>
  </si>
  <si>
    <t>ARROZ 1 KG DEL LLANO</t>
  </si>
  <si>
    <t>COSTILLA DE RES KG</t>
  </si>
  <si>
    <t>PIMIENTA NEGRA MOLIDA 20 GR IBERIA</t>
  </si>
  <si>
    <t>DETERGENTE ACE BLANCO DIAMANTE 1KG P&amp;G</t>
  </si>
  <si>
    <t>SALSA CONDIMENTADA 150 ML IBERIA</t>
  </si>
  <si>
    <t>PARCHITA KG</t>
  </si>
  <si>
    <t>ESENCIA DE VAINILLA 250 ML LA FAVORITA NEGRA</t>
  </si>
  <si>
    <t>ACEITE DE OLIVA PREMIUM BLEND 2000ML IBERIA</t>
  </si>
  <si>
    <t>PASTA DI LEONARDO SPAGHETTI 500GR FROM ITALY</t>
  </si>
  <si>
    <t>CEREAL CHOCO ZUCARITAS 250GR KELLOGGS</t>
  </si>
  <si>
    <t>CUBITO DE POLLO 144GR 12UNID IBERIA</t>
  </si>
  <si>
    <t>PERFUME DAMA 85ML FRAGANCIAS VARIADA  MYSTICAL/PUNK</t>
  </si>
  <si>
    <t>MILANESA DE POLLO KG</t>
  </si>
  <si>
    <t>MORTADELA  GIACOMELLO KG</t>
  </si>
  <si>
    <t>SANGRIA ROSADA 1.75 LT ROSE CARTACHO</t>
  </si>
  <si>
    <t>DIABLITO 115 GR UNDER WOOD</t>
  </si>
  <si>
    <t>CARAMELO  MINI BUM DETALLADO  COLOMBINA</t>
  </si>
  <si>
    <t>VINAGRE 500 GR TIQUIRE FLORES</t>
  </si>
  <si>
    <t>CHOCOLATE CON LECHE 30GR NESTLE SAVOY</t>
  </si>
  <si>
    <t>TORONTO DELLATADO</t>
  </si>
  <si>
    <t>RON SUPERIOR 1.0 L</t>
  </si>
  <si>
    <t>BEBIDA ESPIRUTUOSA ANISADO VALLENATO 0.70L</t>
  </si>
  <si>
    <t>VENSOL 1000ML ARCA</t>
  </si>
  <si>
    <t>SALSA NAPOLITANA 195 GR HEINZ</t>
  </si>
  <si>
    <t>JABON LIQUIDO P/MANOS 250ML   ALIVE</t>
  </si>
  <si>
    <t>AFEITADORA TG 708N 5UND   DORCO</t>
  </si>
  <si>
    <t>B.E.S GUACHARO BLANCO 0.70 LT</t>
  </si>
  <si>
    <t>HELADO CREMOSO TRISABOR CON LECHE 2LT TIO RICO</t>
  </si>
  <si>
    <t>PAPEL ALUMINIO 7 METROS ALUM-WARE</t>
  </si>
  <si>
    <t>DESENGRASANTE 550 GR POLVO AJAX</t>
  </si>
  <si>
    <t>LADY SPEED STICK 39.6G POWER DRY</t>
  </si>
  <si>
    <t>MALTA SIN ALCOHOL MALTIN 250ML  POLAR</t>
  </si>
  <si>
    <t>DETERGENTE EN POLVO FLORAL 400GR LAS LLAVES</t>
  </si>
  <si>
    <t>PROTECTOR SOLAR 50ML 50UVB IDEAL SOLEIL  VICHY</t>
  </si>
  <si>
    <t>CASABITO CON AJO 30 UND SOL DE CARABOBO</t>
  </si>
  <si>
    <t>PROTECTOR SOLAR 60ML SUNBLOCK SPF90 DOVE</t>
  </si>
  <si>
    <t>JUGO 500 ML MANGO YUKERY</t>
  </si>
  <si>
    <t>AGUA MINERAL LIBRE DE SODIO 5 LTS MINALBA</t>
  </si>
  <si>
    <t>BICARBONATO DE SODIO 155GR OLIMPIA</t>
  </si>
  <si>
    <t>JUGO TRIPAK X 3UNID MANZANA 250ML YUKY PAK</t>
  </si>
  <si>
    <t>JUGO TRIPAK X 3UNID PERA 250ML/YUKY PAK</t>
  </si>
  <si>
    <t>GELATINA BAJO EN AZUCAR UVA 30 GR BRETZKE</t>
  </si>
  <si>
    <t>ESPONJAS 4 UND.ACERO STAINLESS STEEL SCOURRER SUNDAY</t>
  </si>
  <si>
    <t>MIGURT PULPA DE FRUTA FRESA 250GR</t>
  </si>
  <si>
    <t>LAPIZ MONGOL 480 PAPER MATE    MONGOL</t>
  </si>
  <si>
    <t>BEBIDA ESPIRITUOSA 1 LT BLANCO EL RECORD</t>
  </si>
  <si>
    <t>CREMA DENTAL TOTAL 12 REPAR/PREV 180GR  COLGATE</t>
  </si>
  <si>
    <t>SALSA BBQ 300 GR ARIAS</t>
  </si>
  <si>
    <t>COCOSETTE MAXI 50GR NESTLE</t>
  </si>
  <si>
    <t>ALIMENTO ACHOCOLATADO 400 GR TODDY</t>
  </si>
  <si>
    <t>PAÑAL CHIKOL  TALLAXG  20UND +12KG     CHIKOOL</t>
  </si>
  <si>
    <t>SALSA DE TOMATE KETCHUP 397 GR ARIAS</t>
  </si>
  <si>
    <t>MASCARILLA KERATINA 240 GR TRI-O-TEN</t>
  </si>
  <si>
    <t>TOALLAS HUMEDAS 50UND. BABY FINGER</t>
  </si>
  <si>
    <t>SALSA INGLESA 150 ML TIQUIRE FLORES</t>
  </si>
  <si>
    <t>MINI COCOSETTE 25 GR NESTLE</t>
  </si>
  <si>
    <t>SHAMPOO KERATINA 415 ML  REST E HIDRATANTE TRIX O TEN</t>
  </si>
  <si>
    <t>OREGANO ENTERO 5 GR IBERIA</t>
  </si>
  <si>
    <t>PAÑAL CHIKOOL TALLA M 20 UND</t>
  </si>
  <si>
    <t>VINAGRE BLANCO 1LT DEL AVILA</t>
  </si>
  <si>
    <t>MORTADELA 1 KG ESPECIAL POLLO CARACAS</t>
  </si>
  <si>
    <t>PAPEL ALUMINIO 6 MTS LIDER FOIL</t>
  </si>
  <si>
    <t>LECHOZA O PAPAYA KG</t>
  </si>
  <si>
    <t>FORORO HARINA DE MAIZ TOSTADO 500GR CHEPELCA</t>
  </si>
  <si>
    <t>HUESO AHUMADO KG</t>
  </si>
  <si>
    <t>SALSA 150 ML TERIYAKI HEINZ</t>
  </si>
  <si>
    <t>RON CARTA ROJA 0.70 L</t>
  </si>
  <si>
    <t>ESENCIA DE VAINILLA 150 ML LA FAVORITA NEGRA</t>
  </si>
  <si>
    <t>CHOCOLATE CON LECHE 70 GR NESTLE SAVOY</t>
  </si>
  <si>
    <t>GALLETA CLUB SOCIAL ORIGINAL 6-S 156GR NABISCO</t>
  </si>
  <si>
    <t>CEREAL BOLSA NESTUM ARROZ-MAIZ 225GR NESTLE PREBIO1</t>
  </si>
  <si>
    <t>NATUCHIPS  PLATANITOS 80GR FRITO LAY</t>
  </si>
  <si>
    <t>NUCITA DOBLE SABOR 35GR TUBITO</t>
  </si>
  <si>
    <t>OXIDANTE CREMA 60 ML VOL 10 OLI RITA</t>
  </si>
  <si>
    <t>CARAMELO SPARKIES EN LINEA  5GR  5 CARAMELOS BUBBALOO</t>
  </si>
  <si>
    <t>CUBITOS 8UNID PAELLA 96GR IBERIA</t>
  </si>
  <si>
    <t>MAIZINA AMERICANA 200 GR ALFONZO RIVAS</t>
  </si>
  <si>
    <t>HOJILLAS NEW PLATINUM 5UNID DORCO</t>
  </si>
  <si>
    <t>SALSA DE AJO 150 ML IBERIA</t>
  </si>
  <si>
    <t>COMPOTA MANZANA 113GR  HEINZ</t>
  </si>
  <si>
    <t>UNTABLE TWISTI KESO 300GR GENICA</t>
  </si>
  <si>
    <t>TRAT.CAPILAR CON PLACENTA 470GR ROLDA</t>
  </si>
  <si>
    <t>JAMON DE PIERNA ALIMETCA KG</t>
  </si>
  <si>
    <t>MOLLEJA DE POLLO KG</t>
  </si>
  <si>
    <t>CEREAL 120 GR FLIPS DULCE DE LECHE ALFONZO RIVAS</t>
  </si>
  <si>
    <t>AFEITADORA 3 PACK RAZOR NEGRA</t>
  </si>
  <si>
    <t>PASTA 1 KG RIGATONI CAPRI</t>
  </si>
  <si>
    <t>DORITO MEGA QUESO 420 GR  XXL FRITO LAY</t>
  </si>
  <si>
    <t>BEBIDA ESPIRITUOSA SECA 30° 1LT CALICANTO AMBAR</t>
  </si>
  <si>
    <t>POLVO P/PIES 60G   BORALCANFOR</t>
  </si>
  <si>
    <t>REFRESCO FRESCOLITA 1.5 LTS SIN CALORIAS COCA COLA</t>
  </si>
  <si>
    <t>GALLETA 150 GR PUNTO ROJO TUBULAR TRIGO DE ORO</t>
  </si>
  <si>
    <t>JABON DE BAÑO MEDICARE 90GR</t>
  </si>
  <si>
    <t>SALSA PARA PASTA COMPLETA 495GR      HEINZ</t>
  </si>
  <si>
    <t>SALSA PICANTE 150 ML LA GIRALDA</t>
  </si>
  <si>
    <t>LENTEJA BEBE 500 GR PANTERA</t>
  </si>
  <si>
    <t>ROSQUITAS GLASEADAS KG</t>
  </si>
  <si>
    <t>JABON DE BAÑO MEDICARE ROJO 90GR</t>
  </si>
  <si>
    <t>AFEITADORA LIDAO N MAX  4 CUCHILLAS DAMA  LIDAO MAX</t>
  </si>
  <si>
    <t>PURE DE TOMATE PASSATA  490 GR HEINZ</t>
  </si>
  <si>
    <t>MAIZORITO 240 GR POP CRONCH CHOCOLATE</t>
  </si>
  <si>
    <t>TORTILLAS PICANTE JACKS 350GR FRITO LAY</t>
  </si>
  <si>
    <t>GRANOS QUINCHONCHO 500 GR PANTERA</t>
  </si>
  <si>
    <t>PAN DE PERRO GRANDE KG</t>
  </si>
  <si>
    <t>JUGO DE NARANJA 1.5 LT YUKERY</t>
  </si>
  <si>
    <t>SALSA CURRY 164 GR MC CORMICK</t>
  </si>
  <si>
    <t>SAL GRUESA 1 KG CELESTIAL (PARRILLERA)(NEGRA)</t>
  </si>
  <si>
    <t>ESPONJAS DE ACERO 1UND.  CM</t>
  </si>
  <si>
    <t>MIGURT PULPA DE FRUTA DURAZNO 250 GR</t>
  </si>
  <si>
    <t>SALSA KETCHUP BBQ 397GR  HEINZ</t>
  </si>
  <si>
    <t>CHAMPU DRENE ANTICASPA/ANTICAIDA 350ML FISA</t>
  </si>
  <si>
    <t>MAYONESA 910G MAVESA</t>
  </si>
  <si>
    <t>LICOR SECO HABANERO 0.35</t>
  </si>
  <si>
    <t>SABROSEADOR 180 GR COMPLETO IBERIA</t>
  </si>
  <si>
    <t>PROMO PER RED</t>
  </si>
  <si>
    <t>GALLETAS 2 SABORES 216 GR CHOC/ VAINILLA CALEDONIA</t>
  </si>
  <si>
    <t>SALSA DE AJI DULCE 158 GR MC CORMICK</t>
  </si>
  <si>
    <t>DETERGENTE EN POLVO BEBE 400GR LAS LLAVES</t>
  </si>
  <si>
    <t>SHAMPOO 413ML FLOR DE LA PASION  ALIVE</t>
  </si>
  <si>
    <t>SALSA DE AJO 150 ML HEINZ</t>
  </si>
  <si>
    <t>SALSA DE JENGIBRE 150CM IBERIA</t>
  </si>
  <si>
    <t>ACONDICIONADOR 413 ML ALIVE BESO GRANADA</t>
  </si>
  <si>
    <t>CEREAL BOLSA NESTUM ARROZ 225GR NESTLE PREBIO1</t>
  </si>
  <si>
    <t>DETERGENTE EN POLVO BEBE 1KG LAS LLAVES</t>
  </si>
  <si>
    <t>TINTE #0.00 SUPERACLARANTE ESPECIAL 60GR MAGICOLOR SLIK</t>
  </si>
  <si>
    <t>CHAMPU  DRENE ANTICAIDA 350ML FISA</t>
  </si>
  <si>
    <t>CUBITO DE POLLO 92 GR  8 UND MAGGI</t>
  </si>
  <si>
    <t>PAPAS RUFFLES ORIGINAL 125 GR FRITO LAY</t>
  </si>
  <si>
    <t>ALIMENTOS ACHOCOLATADO 100GM TODDY</t>
  </si>
  <si>
    <t>CHEETOS MEGA PUFF 270GR FRITO LAY</t>
  </si>
  <si>
    <t>OCUMO CHINO KG</t>
  </si>
  <si>
    <t>CLORO JABONOSO 1LT GABAN</t>
  </si>
  <si>
    <t>PURE DE TOMATE 190 GR HEINZ</t>
  </si>
  <si>
    <t>PLATOS PLASTICO P 6 ZUPLA</t>
  </si>
  <si>
    <t>GALLETA OREO VAINILLA TUBO 108GR NABISCO</t>
  </si>
  <si>
    <t>SHAMPOO 400ML  NOURISHING OIL CARE     DOVE</t>
  </si>
  <si>
    <t>LAVAPLATOS 425 GR EN CREMA LIMON MULTIUSO FULLA</t>
  </si>
  <si>
    <t>LIMPIADOR MUTIUSO PINO 1LT MR.CLEAN</t>
  </si>
  <si>
    <t>DETERGENTE EN POLVO 150GR LIMON  PATITO</t>
  </si>
  <si>
    <t>MORTADELA 1 KG ESPECIAL RES Y CERDO CARACAS</t>
  </si>
  <si>
    <t>CREMA DENTAL 60GR NIÑO/NIÑA  COVENRT</t>
  </si>
  <si>
    <t>SALSA DE AJO 150 ML AVILA</t>
  </si>
  <si>
    <t>CHOCOLATE CO LECHE RIKITI 30GR NESTLE SAVOY</t>
  </si>
  <si>
    <t>VINAGRE 1.00 L LA YAYA</t>
  </si>
  <si>
    <t>SALSA INGLESA DEL AVILA 150CM</t>
  </si>
  <si>
    <t>GALLETA CHIPS AHOY 6S ORIGINAL 168GR NABISCO</t>
  </si>
  <si>
    <t>VINAGRE 500 ML HEINZ</t>
  </si>
  <si>
    <t>LAVAPLATOS 200 GR CREMA MULTIUSO LIMON FULLA</t>
  </si>
  <si>
    <t>JABON DERMOLIMPIADORA WOMEN 100GR PURO SPORT</t>
  </si>
  <si>
    <t>CANDELAZO LICOR SECO SABOR ROBLE 1L</t>
  </si>
  <si>
    <t>ADOBO COMPLETO 40 GR IBERIA SOBRE</t>
  </si>
  <si>
    <t>ENDULZANTE "O"CALORIAS  112 SOBRES MONTALBAN</t>
  </si>
  <si>
    <t>COMPACTO  13G. VARIADOS MATTE   SFU COLOR</t>
  </si>
  <si>
    <t>LIMPIADOR MULTIUSO BEBE 1LT  MR. CLEAN</t>
  </si>
  <si>
    <t>SANGRIA VINO TINTO 1.75 LT CAROREÑA</t>
  </si>
  <si>
    <t>GALLETAS TAKY PREMIUM FRESA 216GR INAICA</t>
  </si>
  <si>
    <t>LEVADURA SAF-INSTANT 500 GR</t>
  </si>
  <si>
    <t>TRATAMIENTO CAPILAR REESTRUCTURANTE 400ML HAVANA</t>
  </si>
  <si>
    <t>CEREAL AZUCARADAS 240GR MAIZORITOS</t>
  </si>
  <si>
    <t>TORTILLITAS JACKS DE QUESO 130GR FRITO LAY</t>
  </si>
  <si>
    <t>SALSA DE SOYA 150 ML QUIDY</t>
  </si>
  <si>
    <t>ALGODON 25 GR HIDEVEN HIDROFILO</t>
  </si>
  <si>
    <t>AVENA EN HOJUELA ENTERA 800GR AVELINA</t>
  </si>
  <si>
    <t>COLAGENO PARA LABIOS SOBRE 8G.    DO BEAUTY</t>
  </si>
  <si>
    <t>AFEITADORA DAMA 5UND ROSADA     DORCO</t>
  </si>
  <si>
    <t>NUTRISOY BOLSA 1 KG LUMALAC</t>
  </si>
  <si>
    <t>SHAMPOO THERMO FIVE KARITE&amp;QUERATINA 400ML ROLDA</t>
  </si>
  <si>
    <t>GEL FIAJDOR S ALCOHOL 250ML MORADO PINTO S</t>
  </si>
  <si>
    <t>PROMO 2PAQ GALLETAS CLUB SOCIAL</t>
  </si>
  <si>
    <t>GANCHO METAL XPAR  MEDIANO COLORES CLI-CLI</t>
  </si>
  <si>
    <t>TRATAMIENTO THERMO 5FIVE KARITE &amp; QUERATINA 240 GR ROLDA</t>
  </si>
  <si>
    <t>LECHE CONDENSADA 395GR CENTRO OESTE</t>
  </si>
  <si>
    <t>GRANOS FRIJOL PICO NEGRO  500GR   PANTERA</t>
  </si>
  <si>
    <t>GRAN RESERVA 1976  0,75LT SANTA TERESA</t>
  </si>
  <si>
    <t>GINEBRA 0.70 L BAJO CERO</t>
  </si>
  <si>
    <t>COLAGE DE OJOS SOBRE 6GR. 5EN 1 FULL EFECT  DO BEAUTY</t>
  </si>
  <si>
    <t>CEPILLO DENTAL 360 ORAL MEDIUM  COLGATE</t>
  </si>
  <si>
    <t>PROMO DIABLITO 54 GR+ DIABLITO AHUMADO UNDER WOOD</t>
  </si>
  <si>
    <t>SOMBRA DE CEJAS 2 EN 1 MAC</t>
  </si>
  <si>
    <t>ACEITUNAS RELLENAS/PIMIENTOS 490GR LA GIRALDA</t>
  </si>
  <si>
    <t>QUESO GUAYANES KG</t>
  </si>
  <si>
    <t>CEREAL BOLSA NESTUM 3 CEREALES 225GR NESTLE</t>
  </si>
  <si>
    <t>VINAGRE ULTRA FILTRADO 1LT LA GIRALDA</t>
  </si>
  <si>
    <t>JABON CORPORAL 70GR GRAPE VEA</t>
  </si>
  <si>
    <t>WHISKY CLAN MAC GREGOR 0.70 L</t>
  </si>
  <si>
    <t>GALLETAS DE SODA 240 GR PUIG</t>
  </si>
  <si>
    <t>TOALLA INTIMA ALGODON (DIA) 8UNID MY DAYS</t>
  </si>
  <si>
    <t>JUGO YUKERY DE DURAZNO 1.5 L</t>
  </si>
  <si>
    <t>INFUSION TE VERDE 20GR DELTA</t>
  </si>
  <si>
    <t>GALLETAS DE SODA INTEGRAL 290 GR PUIG</t>
  </si>
  <si>
    <t>GALLETA MARILU 216 GR VAINILLA PUIG</t>
  </si>
  <si>
    <t>REPELENTE MOSQUITO INCIENSO NEGRO LENGE  LANJU</t>
  </si>
  <si>
    <t>TOPITO ZARCILLO  BRILLANTE PIEDRA  ACERO</t>
  </si>
  <si>
    <t>JABON CORPORAL 90GR SAFEGUORD</t>
  </si>
  <si>
    <t>AGUA SPARKLING 500 ML LIMON MINALBA</t>
  </si>
  <si>
    <t>JABON CORPORAL 90GR GERMASHIELD  SAFEGUORD</t>
  </si>
  <si>
    <t>DESODORANTE MEN 51GR LIGHTNING SPEED STICK</t>
  </si>
  <si>
    <t>PASTA PREMIUM CARACOL GRANDE 500GR CAPRI</t>
  </si>
  <si>
    <t>BAÑO DE CREMA OLEO DE ARGAN 240GR BIGBANGKERATIN</t>
  </si>
  <si>
    <t>CEPILLO DENTAL 3D WHITER LUXE ORAL-B</t>
  </si>
  <si>
    <t>SHAMPOO 400ML HEAD &amp; SHOULDERS  VARIADOS</t>
  </si>
  <si>
    <t>POLVO DE HORNEAR 160GR JOSSIE</t>
  </si>
  <si>
    <t>DISCOS DE ALGODON 70 UNID.COTTON SOFT</t>
  </si>
  <si>
    <t>SALSA DE SOYA 150ML MC CORMICK</t>
  </si>
  <si>
    <t>VINAGRE 1.00 L MAVESA</t>
  </si>
  <si>
    <t>KETCHUP SALSA DE TOMATE IBERIA 397 GR</t>
  </si>
  <si>
    <t>DETERGENTE VEL ROSA DELICADA 1LT</t>
  </si>
  <si>
    <t>JABON DE TOCADOR 70GR LEMON  VEA</t>
  </si>
  <si>
    <t>TALCO PARA NIÑOS   JOHNSONS</t>
  </si>
  <si>
    <t>DURAZNO JARILLAZO KG</t>
  </si>
  <si>
    <t>LOCION CORPORAL 400ML BESO GRANADA   ALIVE</t>
  </si>
  <si>
    <t>SHAMPOO STRAWBERRIES &amp; CREAM 370ML    ALBERTO VO5</t>
  </si>
  <si>
    <t>GALLETAS ELITE CHOCOLATE 100GR PUIG</t>
  </si>
  <si>
    <t>CAJA MEDIANA CON CINTA  Y FLOR</t>
  </si>
  <si>
    <t>SET DE CADENA  Y TOPO ACERO</t>
  </si>
  <si>
    <t>BEBIDA LACTEA 1.800ML BUFALITA LA TRUJILLANA</t>
  </si>
  <si>
    <t>YOGURT FIRME FRESA 150 GR PARMALAT</t>
  </si>
  <si>
    <t>COMBO 1 CLORO 1LT+  1 MULTIUSO 1LT TAPA AMARILLA</t>
  </si>
  <si>
    <t>DETERGENTE EN POLVO 150GR FRESH SCENT  FAMOUS</t>
  </si>
  <si>
    <t>ABRIDORES PARA NIÑA CON PIEDRA ACERO</t>
  </si>
  <si>
    <t>SHAMPOO  ALBERTO VO5 325ML  SPLIT ENDS</t>
  </si>
  <si>
    <t>SALSA INGLESA 300 CC IBERIA</t>
  </si>
  <si>
    <t>DESGRASADOR 1 LT TAPA AMARILLA</t>
  </si>
  <si>
    <t>SARDINA EN SALSA MEXICANA 170GR EL FARO</t>
  </si>
  <si>
    <t>PAN RALLADO KG</t>
  </si>
  <si>
    <t>KONGA SABOR A NARANJA 30G UND</t>
  </si>
  <si>
    <t>GALLETA SABOR A CHOCOLATE 132GR RIFEL</t>
  </si>
  <si>
    <t>KONGA SABOR A MORA 30GR</t>
  </si>
  <si>
    <t>SVELTY LECHE SEMIDESCREMADA 400GR NESTLE</t>
  </si>
  <si>
    <t>BEBIDA ESPIRITUOSA SECA 1 LT EL PAJARITO</t>
  </si>
  <si>
    <t>PASTA VERMICELLI JET 500 GR RONCO</t>
  </si>
  <si>
    <t>COMPOTA FRUTAS TROPICALES 113GR HEINZ</t>
  </si>
  <si>
    <t>BOLSAS RESELLABLES PEQUEÑA 15,5CMX15,5CM/30UNID  LOCK</t>
  </si>
  <si>
    <t>BOMBILLA LED 9W   RUIMING</t>
  </si>
  <si>
    <t>LECHE DESLACTOSADA UHT 1 LT PURISIMA</t>
  </si>
  <si>
    <t>CARAMELO DETALLADO CAFE GURME   SUPER</t>
  </si>
  <si>
    <t>DESINFECTANTE ULTRA LIMON 3.78LT GABAN</t>
  </si>
  <si>
    <t>CERA NEUTRA 1LT TAPA AMARILLA</t>
  </si>
  <si>
    <t>REFRESCO KOLITA 1.5LT GOLDEN</t>
  </si>
  <si>
    <t>GEL FIJADOR 500 GR VERDE ROLDA</t>
  </si>
  <si>
    <t>GUASACACA PICANTE 155 GR REZEPT</t>
  </si>
  <si>
    <t>PROMO 2PAQ DE OREO TUBO 108GR</t>
  </si>
  <si>
    <t>LOCION CORPORAL 400ML VAINILLA   ALIVE</t>
  </si>
  <si>
    <t>DESODORANTE 60ML FRESH PINK ROSE  MUM</t>
  </si>
  <si>
    <t>MASA FACIL 500 GR  #4  LISOL</t>
  </si>
  <si>
    <t>TOALLA BLANCA 1X12X180 INTERCALADA FLAMINGO</t>
  </si>
  <si>
    <t>SALSA DE AJI PICANTE 300GR PIRI PIRI IBERIA</t>
  </si>
  <si>
    <t>SALSA BOLOGNESA 490 GR LA GIRALDA</t>
  </si>
  <si>
    <t>JUGO PERA 250 ML YUKERY BOTELLA</t>
  </si>
  <si>
    <t>CARAMELOS  25.2GR CEREZA-LYPTUS  HALLS</t>
  </si>
  <si>
    <t>OVOMALTINA MAXI 100GR ALFONZO</t>
  </si>
  <si>
    <t>CARNE PARA MECHAR KG</t>
  </si>
  <si>
    <t>CUBITO DE GALLINA 96GR 8 UND IBERIA</t>
  </si>
  <si>
    <t>MASCARA 10.7ML NEGRA OJOS  LE COLOSSAL  YALANNI</t>
  </si>
  <si>
    <t>RELOJ INFANTIL DIGITAL LEGO</t>
  </si>
  <si>
    <t>NESTEA SABOR A DURAZNO 90GR NESTLE</t>
  </si>
  <si>
    <t>DELINEADOR PENCIL Y LIQUIDO MAC</t>
  </si>
  <si>
    <t>AGUARDIENTE CUCUY 1.00 L LARA</t>
  </si>
  <si>
    <t>SANGRIA BLANCO 1.75LT CAROREÑA</t>
  </si>
  <si>
    <t>GALLETAS TIPO TUBULAR DE MANTEQUILLA 132GR RIFEL</t>
  </si>
  <si>
    <t>RON CARICUAO PLATINO 1.000 LT</t>
  </si>
  <si>
    <t>SPAGHETTI BESLER 500GR</t>
  </si>
  <si>
    <t>PULCERA ACERO DE HOMBRE CUERO PLACA</t>
  </si>
  <si>
    <t>DETERGENTE EN POLVO 450GR BEBE ROPA COLOR/BLANCA  PATITO</t>
  </si>
  <si>
    <t>PINZA PARA LAS CEJAS MUÑECA</t>
  </si>
  <si>
    <t>QUESO RICOTTA COTTAGE SIN SAL KG</t>
  </si>
  <si>
    <t>GALLETAS Q-KISS 200 GR GALLETAS PUIG</t>
  </si>
  <si>
    <t>BASE 40 ML TRIVAL MAC</t>
  </si>
  <si>
    <t>LECHE ENTERA LOS ANDES 900CC</t>
  </si>
  <si>
    <t>HISOPO POTE PEQ.  COTTON BUDS</t>
  </si>
  <si>
    <t>MASCARILLA CAPILAR CERA DE ABEJAS 450GR  ROLDA</t>
  </si>
  <si>
    <t>BEBIDA LACTEA 1.800ML    EDMAR</t>
  </si>
  <si>
    <t>PASTA PREMIUM PLUMA 500GR RONCO</t>
  </si>
  <si>
    <t>PASTA 500 GR DEDAL   MARY</t>
  </si>
  <si>
    <t>SALSA DE SOYA 150 ML EUREKA</t>
  </si>
  <si>
    <t>GALLETA CREMITA CHOCOLATE 70GR GALLETERA CARABOBO</t>
  </si>
  <si>
    <t>AMY CREMA ANTIPAÑALITIS 50GR   AMY</t>
  </si>
  <si>
    <t>SALSA DE AJI PICANTE 150ML QUIDY</t>
  </si>
  <si>
    <t>SALSA BARBECUE FRITZ 290 GR</t>
  </si>
  <si>
    <t>COMPOTA 113GR PERA  HEINZ</t>
  </si>
  <si>
    <t>PAGO ESTACIONAMIENTO</t>
  </si>
  <si>
    <t>COMPACTO 10GR. VARIADOS  NAILEN</t>
  </si>
  <si>
    <t>VODKA BAJO CERO MARACUYA 0.70LTS</t>
  </si>
  <si>
    <t>AFEITADORA DESECHABLE ROSA/FUC CONFO/3  RAZOMAX</t>
  </si>
  <si>
    <t>TELISTO EN POLVO SABOR DURAZNO 400 GR MC CORMICK</t>
  </si>
  <si>
    <t>CARAOTAS NEGRAS SANTAN LUCIA 1K</t>
  </si>
  <si>
    <t>LICOR SECO DE RON 1 LT ABOLENGO</t>
  </si>
  <si>
    <t>BEBIDA FRESH SABOR A NARANJA 500ML  DEL VALLE</t>
  </si>
  <si>
    <t>YOGURT FIRME 150 GR PIÑA YOKA PARMALAT</t>
  </si>
  <si>
    <t>DESINFECTANTE FLORAL 1LT GABAN</t>
  </si>
  <si>
    <t>TELISTO EN POLVO SABOR A LIMON 400G MCCORMICK</t>
  </si>
  <si>
    <t>GALLETAS 216 GR 2 SABORES FRESA VAINILLA CALEDONIA</t>
  </si>
  <si>
    <t>MISTOLIN 1 LT  ESPIRITU JOVEN</t>
  </si>
  <si>
    <t>PLATANITOS ONDULADOS NATUCHIPS 145GR FRITO LAY</t>
  </si>
  <si>
    <t>RON SUPERIOR 0.70 L</t>
  </si>
  <si>
    <t>SALSA PICANTE 150 ML HEINZ</t>
  </si>
  <si>
    <t>SALSA DE TOMATE KETCHUP 198GR LA GIRALDA</t>
  </si>
  <si>
    <t>TE LIMON 1.8 LT LOS ANDES</t>
  </si>
  <si>
    <t>TORTILLAS DE TRIGO ORIGINAL 330GR ROBIN HOOD</t>
  </si>
  <si>
    <t>CAJA DE REGALO ALARGADA 20CM X 4,5</t>
  </si>
  <si>
    <t>TORTA DE VAINILLA 500 GR LA LUCHA</t>
  </si>
  <si>
    <t>ESMALTE DE UÑAS 18ML EFECTO ESPEJO   MIRROR</t>
  </si>
  <si>
    <t>AZUCAR 1 KG SONORA ESPECIAL</t>
  </si>
  <si>
    <t>RICO CEREAL INSTANTANEO 500GR  KIANA</t>
  </si>
  <si>
    <t>GALLETA COOKY CHIPS 200GR GALLETAS PUIG</t>
  </si>
  <si>
    <t>SHAMPOO 400ML INTENSIVE REPAIR    DOVE</t>
  </si>
  <si>
    <t>MAIZ BLANCO 500 GR COTUFA PANTERA</t>
  </si>
  <si>
    <t>PAPEL HIGIENICO COMODITO 450 HOJAS</t>
  </si>
  <si>
    <t>YOGURT FIRME 150 GR NATURAL YOKA PARMALAT</t>
  </si>
  <si>
    <t>AGUA 60 ML VOL 30 SLIK</t>
  </si>
  <si>
    <t>SALCHICHAS VIENA LARGA 12UNID FIESTA</t>
  </si>
  <si>
    <t>ARROZ BLANCO TIPO 1   1KG     LA LUCHA</t>
  </si>
  <si>
    <t>RUBOR  MONOCHROME BLUSH   MAC</t>
  </si>
  <si>
    <t>FORORO 900GR SIMPLE HARINA DE MAIZ TOSTADO  LA LUCHA</t>
  </si>
  <si>
    <t>ÑAME KG</t>
  </si>
  <si>
    <t>MENTOS MASTICABLES MENTA 29.5GR PERFETTI</t>
  </si>
  <si>
    <t>MAIZ DULCE EN GRANOS 440GR LA GIRALDA</t>
  </si>
  <si>
    <t>SALSA DE AJI PICANTE 250 GR FRITZ</t>
  </si>
  <si>
    <t>GUISANTES NATURAL 225GR LA GIRALDA</t>
  </si>
  <si>
    <t>MASCARA DE PESTAÑA 8.5G  BENEFIT  ROLLER LASH</t>
  </si>
  <si>
    <t>ATUN 170 GR THE KING OF SEAS</t>
  </si>
  <si>
    <t>VINAGRE 1 LT ARIAS</t>
  </si>
  <si>
    <t>OCUMO CRIOLLO KG</t>
  </si>
  <si>
    <t>GELATINA SIN SABOR 33GR SONRISSA</t>
  </si>
  <si>
    <t>MARCARA PESTAÑAS  254 VOLUMI LASH  MAYBELLINE</t>
  </si>
  <si>
    <t>DESODORANTE 50 ML MEN MUSK REXONA</t>
  </si>
  <si>
    <t>PAÑAL T/G 20UND. BABY DIAPERS  CIERRE MAGICO CHIKOOL</t>
  </si>
  <si>
    <t>VINAGRE 1 LT HEINZ</t>
  </si>
  <si>
    <t>DETERGENTE LIQUIDO 500 ML VEL ROSA</t>
  </si>
  <si>
    <t>ESTUCHE 6 BOLSITAS FLIPS DE CHOCOLATE 28GR</t>
  </si>
  <si>
    <t>MENTOS MASTICABLES FRUTAS 29.5GR PERFETTI</t>
  </si>
  <si>
    <t>BALSAMO CAPILAR ORIGINAL 240ML VALMY</t>
  </si>
  <si>
    <t>WOMEN ACTIVE LOCION LIMPIADORA ANTI-CASPA 400CM ROLDA</t>
  </si>
  <si>
    <t>RELOJ  DE  DAMA  MINUTERO CORREA DE METAL  ORIENT</t>
  </si>
  <si>
    <t>TINTE NEGRO PROFUNDO 2.8 AMERICAN COLORS</t>
  </si>
  <si>
    <t>SALSA DE AJO 150 ML LA GIRALDA</t>
  </si>
  <si>
    <t>VODKA LIMON 0.70 L BAJO CERO</t>
  </si>
  <si>
    <t>BOMBILLO LED 7W   SOCIAL</t>
  </si>
  <si>
    <t>ESPONJA DE ALAMBRE LIIT GROUP UND</t>
  </si>
  <si>
    <t>ACEITE 900 ML SOYA BUNGE</t>
  </si>
  <si>
    <t>SHAMPOO BOOST&amp;AMPLIFY +BIOTIN 325ML NEW ALBERTO V05</t>
  </si>
  <si>
    <t>LINTERNA  RECARGABLE PEQ. LED REF73 2501 TIGER WORLD</t>
  </si>
  <si>
    <t>BOLSAS DE REGALO MEDIANA PAPEL</t>
  </si>
  <si>
    <t>WHISKY 0.70 L PRESIDENT</t>
  </si>
  <si>
    <t>PERNIL KG.</t>
  </si>
  <si>
    <t>MAQUINA REPELLENT MOSQUITO SHENKE</t>
  </si>
  <si>
    <t>LABIAL LIP STICK PURE MATTE  COMFOR BEATY</t>
  </si>
  <si>
    <t>DIABLITOS 50 GR ABREFACIL UNDEWOOD</t>
  </si>
  <si>
    <t>TOALLAS HUMEDAS 15 UND LARA FRESH</t>
  </si>
  <si>
    <t>KEROSENE HIUK</t>
  </si>
  <si>
    <t>CANDADO NRO. 40 GRANDE   BRASS PADLOCK</t>
  </si>
  <si>
    <t>ESPONJA COLORES Y PLATADA 2UND.  TSW</t>
  </si>
  <si>
    <t>SALSA DE SOYA 300 CC IBERIA</t>
  </si>
  <si>
    <t>JABON DERMOLIMPIADORA MEN 100GR PURO SPORT</t>
  </si>
  <si>
    <t>MAYONESA MAYOTROPIC 3.350 gr</t>
  </si>
  <si>
    <t>GALLETAS TIPO TUBULAR DE COCO 132GR RIFEL</t>
  </si>
  <si>
    <t>CASABITO CON CEBOLLA 30 UND SOL DE CARABOBO</t>
  </si>
  <si>
    <t>LECHE COMPLETA 1.8LT PARMALAT</t>
  </si>
  <si>
    <t>DESINFECTANTE MR MUSCULO FLORAL 900ML JOHNSON</t>
  </si>
  <si>
    <t>MAYONESA 175GR MAVESA</t>
  </si>
  <si>
    <t>TEQUEÑOS CON QUESO 25 UND EUROTEQUEÑOS</t>
  </si>
  <si>
    <t>JUGO TRIPAK X 3UNID DURAZNO 250ML/YUKY PAK</t>
  </si>
  <si>
    <t>QUESO PECORINO MASPAR KG</t>
  </si>
  <si>
    <t>GALLETAS CHARMY VAINILLA 216GR CALEDONIA</t>
  </si>
  <si>
    <t>RELLENITOS CON CHOCOLATE 6UNID RIFEL</t>
  </si>
  <si>
    <t>REFRESCO NARANJA LATA 355ML PEPSI</t>
  </si>
  <si>
    <t>NESTEA DE DURAZNO 450GR NESTLE</t>
  </si>
  <si>
    <t>QUESO CHEDDAR 240 GR FRITZ</t>
  </si>
  <si>
    <t>TE CON LIMON 500 ML LIPTON</t>
  </si>
  <si>
    <t>BASE PARA CARAOTA 60 GR IBERIA</t>
  </si>
  <si>
    <t>SORBETICO VAINILLA 4 UND 100GR NABISCO</t>
  </si>
  <si>
    <t>BEBIDA LACTEA 1.5 LT CARABOBO</t>
  </si>
  <si>
    <t>TORTILLITAS 40 GR PICANTES JACKS</t>
  </si>
  <si>
    <t>AFEITADORA MAX PIZECISA SPEED3 3HOJILLA   MAX</t>
  </si>
  <si>
    <t>HELADO OREO 700 CC TIO RICO</t>
  </si>
  <si>
    <t>SALSA MOZTAZADA AJO 165GR LA GIRALDA</t>
  </si>
  <si>
    <t>VINAGRE BLANCO 1L TIQUIRE FLORES</t>
  </si>
  <si>
    <t>CEPILLO DENTAL ANTIBAC  90990421  ORAL-B</t>
  </si>
  <si>
    <t>SALSA BOLOGNESA PARA PASTA 190GR IBERIA</t>
  </si>
  <si>
    <t>SALSA BOLOGNESA 190 GR LA GIRALDA</t>
  </si>
  <si>
    <t>TORTA DE CHOCOLATE 500 GR   LA LUCHA</t>
  </si>
  <si>
    <t>LAUREL MOLIDO 8GR MANANTIAL</t>
  </si>
  <si>
    <t>GELATINA DE PIÑA 66GR SONRRISA</t>
  </si>
  <si>
    <t>PLATOS PLASTICOS P 7 ZUPLA</t>
  </si>
  <si>
    <t>SUAVITEL ACOND. 1LT  FRESCA PRIMAVERA</t>
  </si>
  <si>
    <t>SALSA DE AJI PICANTE PIRIPIRI 150G IBERIA</t>
  </si>
  <si>
    <t>HELADO FRESA 850 ML TIO RICO</t>
  </si>
  <si>
    <t>COMINO MOLIDO 20 GR IBERIA</t>
  </si>
  <si>
    <t>PEPITONA PICANTE 140 GR MARGARITA</t>
  </si>
  <si>
    <t>TAMARINDO DE 500 GR</t>
  </si>
  <si>
    <t>KIPPER CARNE KG</t>
  </si>
  <si>
    <t>CREMA DE ARROZ BOLSA 900GR POLLY</t>
  </si>
  <si>
    <t>MISTOLIN FRAGANCIA SUAVIDAD 828ML</t>
  </si>
  <si>
    <t>GALLETAS CHIPS 6 UND 144GR  TODDY</t>
  </si>
  <si>
    <t>LOCION REPELENTE MOSQUITO EN CREMA 90ML NOKAS</t>
  </si>
  <si>
    <t>LOCION REPELENTE MOSQUITO PARA NIÑOS 90ML NOKAS</t>
  </si>
  <si>
    <t>PAPEL BOND</t>
  </si>
  <si>
    <t>SARDINAS EN LAUREL 170 GR LINA</t>
  </si>
  <si>
    <t>ACEITE PARA NIÑO 200ML BABY FINGER</t>
  </si>
  <si>
    <t>PAN DELI CON AJONJOLI KG</t>
  </si>
  <si>
    <t>SALSA KETCHUP 380 GR JAMON ENDIABLADO UNDER WOOD</t>
  </si>
  <si>
    <t>SALSA MOSTAZADA 150 ML IBERIA</t>
  </si>
  <si>
    <t>OVOMALTINA TUBO 35 GR ALFONZO</t>
  </si>
  <si>
    <t>PIÑA UND</t>
  </si>
  <si>
    <t>PINZA DE CEJAS JUNYA</t>
  </si>
  <si>
    <t>JUGO 1.8 LT FRESA LOS ANDES</t>
  </si>
  <si>
    <t>SARDINA NATURAL 170 GR LINA</t>
  </si>
  <si>
    <t>SUAVIZANTE BEBE 500 ML LAS LLAVES</t>
  </si>
  <si>
    <t>TALCO PARA NIÑOS 100G  BABY FINGER</t>
  </si>
  <si>
    <t>VELAS EMPACADAS 5 UNID MEDIANA BELZACA</t>
  </si>
  <si>
    <t>WHISKY 0.70 L MANAGERS</t>
  </si>
  <si>
    <t>MATAVOLADOR 235 ML  FLYTOX</t>
  </si>
  <si>
    <t>AGUARDIENTE CANDELAZO 0.700L</t>
  </si>
  <si>
    <t>NATA-KOLOR BORRAS ESCOLAR  DE COLORES   MAYKA</t>
  </si>
  <si>
    <t>SACAPUNTA CON DEPOSITO CUADRADO SD-88  ITECA</t>
  </si>
  <si>
    <t>CREMA DE LECHE 250 GR TACHIRA PAISA</t>
  </si>
  <si>
    <t>CARAMELO DETALLADO BOLSITA MENTHO/OTROS  HALLS</t>
  </si>
  <si>
    <t>REFRESCO PEPSI LIGHT  2 LTS PEPSI COLA</t>
  </si>
  <si>
    <t>CHOCOLATE CON LECHE 75 ANIVERSARIO 100GR NESLTE SAVOY</t>
  </si>
  <si>
    <t>PLATANITOS NATUCHIPS 42GR FRITO LAY</t>
  </si>
  <si>
    <t>PATAS DE POLLO KG</t>
  </si>
  <si>
    <t>AGDTE COCUY LEAL 0.7 LT MADURADO 40 GRADO</t>
  </si>
  <si>
    <t>CREMA PARA PEINAR ACEITE DE VISON 300ML ROLDA</t>
  </si>
  <si>
    <t>DESCOLORANTE EN POLVO CON PROTEINAS DE SEDA 25GR ROLDA</t>
  </si>
  <si>
    <t>BASE PARA SALSA BECHAMEL 50GR IBERIA</t>
  </si>
  <si>
    <t>PECHUGA DE POLLO MOVILLA KG</t>
  </si>
  <si>
    <t>LAGARTO CON HUESO KG</t>
  </si>
  <si>
    <t>SALSA PARA PASTAS NAPOLITANA 490GR IBERIA</t>
  </si>
  <si>
    <t>RUBOR BLUSHER VITAMIN E  VITAMIN C MAC</t>
  </si>
  <si>
    <t>RAID MAX MATA CUCARACHAS Y CHIRIPAS 235ML JOHNSON</t>
  </si>
  <si>
    <t>SALSA P/PASTA BOLOGNESA 495GR   HEINZ</t>
  </si>
  <si>
    <t>BOLERO CHOCOLATE 125 GR BOLSA SAVOY</t>
  </si>
  <si>
    <t>COCOSETTE FUDGE 32 GR NESTLE SAVOY</t>
  </si>
  <si>
    <t>SHAMPOO REP.TOTAL5 ELVIVE 400ML LOREAL PARIS</t>
  </si>
  <si>
    <t>CAJAS DE REGALO  PARA RELOJ</t>
  </si>
  <si>
    <t>OREO PAQ AMERICANO 6-S 216GR NABISMO</t>
  </si>
  <si>
    <t>RICA AVENA SABOR VAINILLA 500GR KIANA</t>
  </si>
  <si>
    <t>SUSY MAXI 50GR NESTLE</t>
  </si>
  <si>
    <t>HELADO FRESA 435 CC TIO RICO</t>
  </si>
  <si>
    <t>SABROSEADOR 30 GR IBERIA</t>
  </si>
  <si>
    <t>TINTE EN CREMA 6-75 CASTAÑOCLARO CHOCOLATE LA CHINA</t>
  </si>
  <si>
    <t>ACEITE CREMOSO 200ML CREAMY OIL</t>
  </si>
  <si>
    <t>SALSA TOMATE KETCHUP  397G TIQUIRE FLORES</t>
  </si>
  <si>
    <t>TE DE DURAZNO LA VICTORIA 500ML COCA COLA</t>
  </si>
  <si>
    <t>SALSA INGLESA 150ML ARIAS</t>
  </si>
  <si>
    <t>AGUA 5 LT HELEAL</t>
  </si>
  <si>
    <t>GALLETAS COCADITAS 150GR TRIGO DE ORO</t>
  </si>
  <si>
    <t>SHAMPOO THERMO FIVE MAYOLIVA 400ML ROLDA</t>
  </si>
  <si>
    <t>SHAMPOO 413ML COCO TROPICAL  ALIVE</t>
  </si>
  <si>
    <t>CEPILLO COLGATE 360 CHARCOAL GOLD</t>
  </si>
  <si>
    <t>CREMA P/PEINAR MAYOLIVA TERMO 5FIVE 180ML ROLDA</t>
  </si>
  <si>
    <t>ENVOLTURA PLASTICA TRANSPARENTE 20MTS</t>
  </si>
  <si>
    <t>SORBETICO AREQUIPE 4 UND 100GR NABISCO</t>
  </si>
  <si>
    <t>CARMELO DETALLADO RUSTICOS  SABOR A CAFE RICATO</t>
  </si>
  <si>
    <t>TRATAMIENTO THERMO 5FIVE MAYOLIVA 240 GR ROLDA</t>
  </si>
  <si>
    <t>CARAMELO 25.2G MENTHO LYPTUS HALLS</t>
  </si>
  <si>
    <t>QUESO DE AÑO RALLADO 180GR  POTE   FRITZ</t>
  </si>
  <si>
    <t>PAPEL ROSAL VINO TINTO 300H</t>
  </si>
  <si>
    <t>SALSA 240 GR SABOR A MAIZ FRITZ</t>
  </si>
  <si>
    <t>VELA DETALLADA PEQUEÑA</t>
  </si>
  <si>
    <t>QUESO CREMA 200 GR PAISA</t>
  </si>
  <si>
    <t>YOGURT FIRME 125 GR FRESA LOS ANDES</t>
  </si>
  <si>
    <t>SALSA DE AJO TIQUIRE FLORES 150ML</t>
  </si>
  <si>
    <t>CAFE VENEZUELA 200 GR CALIDAD EXTRA</t>
  </si>
  <si>
    <t>LICOR SECO 1LT HABANERO AÑEJADO</t>
  </si>
  <si>
    <t>MORCILLA CON CEBOLLA MONSARRATINA KG</t>
  </si>
  <si>
    <t>MR.MUSCULO GATILLO 5EN1 BAÑO 500ML JOHNSON</t>
  </si>
  <si>
    <t>PASTA EXTRA 1 KG ESPECIAL VERMICELLI CAPRI</t>
  </si>
  <si>
    <t>COMPOTA MELOCOTON 113GR HEINZ</t>
  </si>
  <si>
    <t>CEPILLO DENTAL DE NIÑO  OSO SUAVE ALIDET</t>
  </si>
  <si>
    <t>QUESO CREMA 250 GR GABY</t>
  </si>
  <si>
    <t>BRANDY V. S. O. P.  0.70 L CHEMINEAUD</t>
  </si>
  <si>
    <t>B.E.S EL GUACHARO BLANCO 1LT</t>
  </si>
  <si>
    <t>MR.MUSCULO COCINA ACCION NARANJA 500ML</t>
  </si>
  <si>
    <t>MISTOLIN 828 ML FRAGANCIA LIMON</t>
  </si>
  <si>
    <t>PAÑAL BABY TALLA (G) CAPRICHO</t>
  </si>
  <si>
    <t>SALSA INGLESA 300 ML HEINZ</t>
  </si>
  <si>
    <t>LAVAPLATO EN CREMA 200 GR NARANJA FULLA</t>
  </si>
  <si>
    <t>CREMA DE ARROZ 400 GR CON LECHE TARRO LUMALAC</t>
  </si>
  <si>
    <t>SHAMPOO 400ML PURIFYING   DOVE</t>
  </si>
  <si>
    <t>PASTA TORNILLO 1KG CAPRI</t>
  </si>
  <si>
    <t>PAPEL ALUMINIO EXTRA FUERTE 8M X 40CM LIDER FOIL</t>
  </si>
  <si>
    <t>JABON DERMOLIMPIADORA 80GR PURO AVENA</t>
  </si>
  <si>
    <t>ACEITE DE SOYA 1LT SANTA LUCIA</t>
  </si>
  <si>
    <t>LINEA FAMILIAR CHAMPU PLUS AMARILLO 1100CC ROLDA</t>
  </si>
  <si>
    <t>NUGGETS DE POLLO LA GRANJA KG</t>
  </si>
  <si>
    <t>PASTA EXTRA 1 KG ESPECIAL DEDAL CAPRI</t>
  </si>
  <si>
    <t>JUGO 1.8 LT NARANGINA EDMAR</t>
  </si>
  <si>
    <t>LINEA FAMILIAR ACONDICIONADOR CON PROTEINAS 1100CC</t>
  </si>
  <si>
    <t>PAPEL SPRING SOFT 500 H 4 ROLLOS</t>
  </si>
  <si>
    <t>ARROZ 1 KG TIPO 1 MONACO</t>
  </si>
  <si>
    <t>SALVADO DE AVENA 300 GR AVELINA</t>
  </si>
  <si>
    <t>CANPROLAC FORTICRECE 800GR NESTLE</t>
  </si>
  <si>
    <t>JUGO 500 ML DURAZNO YUKERY</t>
  </si>
  <si>
    <t>CEPILLO DE NIÑO CARRO  SUAVE ALIDENT</t>
  </si>
  <si>
    <t>PASTICHO 250GR ESPECIALIDADES CAPRI</t>
  </si>
  <si>
    <t>CEPILLO DENTAL CON TAPA TWISTER MEDIUM   COLGATE</t>
  </si>
  <si>
    <t>JAMON DE PIERNA ALIMEX KG</t>
  </si>
  <si>
    <t>MILANESA DE POLLO EMPANIZADA LA GRANJA KG</t>
  </si>
  <si>
    <t>JABON LIQ PH NEUTRO 1LT P/ROPA DELICADA</t>
  </si>
  <si>
    <t>RON CARUPANO EXTRA 0.70 L</t>
  </si>
  <si>
    <t>ACEITUNAS ENTERAS 500GR LA GIRALDA</t>
  </si>
  <si>
    <t>SANGRIA ROSADA 1.75ML CAROREÑA</t>
  </si>
  <si>
    <t>MANTEQULLLA 200 GR CON SAL PAISA</t>
  </si>
  <si>
    <t>DEL VALLE FRESH BEBIDA SABOR A NARANJA 1.5L</t>
  </si>
  <si>
    <t>RIKESA QUESO CHEDDAR ORIGINAL 300GR RIKESA</t>
  </si>
  <si>
    <t>LICOR DE WHISKY 0.70LT CITY CLUB</t>
  </si>
  <si>
    <t>VELON N°2 LA ESTRELLA UND</t>
  </si>
  <si>
    <t>PASTA CODITO 500 GR CAPRI</t>
  </si>
  <si>
    <t>RELOJ DE  DAMA MINUTERO CORREA PLAST/  MK</t>
  </si>
  <si>
    <t>CHEEZ WHIZ+ CON QUESO 300GR</t>
  </si>
  <si>
    <t>COMPOTA 113GR  BANANA HEINZ</t>
  </si>
  <si>
    <t>CARMENCITA 130 GR AAHAY</t>
  </si>
  <si>
    <t>MICHE ANDINO 0.70 L CALICANTO</t>
  </si>
  <si>
    <t>JAMON FIAMBRE DON DIEGO KG</t>
  </si>
  <si>
    <t>LOCION FOR MEN DESPUES D/AFEITAR 240ML EVERY NIGHT</t>
  </si>
  <si>
    <t>SALSA P/PASTA NAPOLITANA IBERIA 190GR</t>
  </si>
  <si>
    <t>CAJA DE CERVEZA 222 ML RET PILSEN POLAR</t>
  </si>
  <si>
    <t>CHOCOLATE BOLERO 16 GR SAVOY</t>
  </si>
  <si>
    <t>BREEZE ICE 0.300 ML LIGHT GUARANA</t>
  </si>
  <si>
    <t>GALLETA  200 GR NIC-NAC PUIG</t>
  </si>
  <si>
    <t>COMBO B.E.S 0.70 + 1 LT CARICUAO</t>
  </si>
  <si>
    <t>SALSA P/PASTA COMPLETA IBERIA 190GR</t>
  </si>
  <si>
    <t>PASTA PARA PASTICHO 250 GR KRAYS</t>
  </si>
  <si>
    <t>BELMONT PEQUEÑO</t>
  </si>
  <si>
    <t>CHORIZO CON AJO MONSERRATINA KG</t>
  </si>
  <si>
    <t>AVENA EN HOJUELAS TRADICIONAL 600GR AVELINA</t>
  </si>
  <si>
    <t>DETERGENTE ABC 400GR LIMON</t>
  </si>
  <si>
    <t>CHORIZO AHUMADO KG</t>
  </si>
  <si>
    <t>PASTA PLUMITA 500 GR CAPRI</t>
  </si>
  <si>
    <t>LINEA FAMILIAR CHAMPU PLUS NARANJA 1100CC ROLDA</t>
  </si>
  <si>
    <t>ALAS PARRILLERAS KG</t>
  </si>
  <si>
    <t>MASCARILLA CAPILAR COLAGENO 450GR ROLDA</t>
  </si>
  <si>
    <t>CHOCOLATE OSCURO DK 75 ANIVERSARIO 100GR NESTLE SAVOY</t>
  </si>
  <si>
    <t>CREMA TACHIRA PAISA 500 GR</t>
  </si>
  <si>
    <t>AGUA POTABLE 600ML NEVADA</t>
  </si>
  <si>
    <t>JUGO DURAZNO 250 ML YUKERY</t>
  </si>
  <si>
    <t>FRESCOLITA LATA 355CC COCA-COLA</t>
  </si>
  <si>
    <t>QUESO CHEDDAR PARAMO</t>
  </si>
  <si>
    <t>CHEESE TRIS XXL 450GR FRITO LAY</t>
  </si>
  <si>
    <t>GELATINA 125 GR FRESA LOS ANDES</t>
  </si>
  <si>
    <t>JAMON ENDIABLADO 115GR PLUMROSE</t>
  </si>
  <si>
    <t>GELATINA FRAMBUESA 96 GR GOLDEN</t>
  </si>
  <si>
    <t>OXIDANTE EN CREMA  H202 30 VOL 60ML MYSTIC</t>
  </si>
  <si>
    <t>MENTOS MASTICABLES FRESA/FRUTILLA 29,5GR PERFETTI</t>
  </si>
  <si>
    <t>SALCHICHA POLACA RICCI KG</t>
  </si>
  <si>
    <t>CANAPE KG</t>
  </si>
  <si>
    <t>LICOR ANISADO 0.75 L ANTIOQUEÑO</t>
  </si>
  <si>
    <t>TINTE EN CREMA 5-66 CASTAÑO OSCURO ROJIZO LA CHINA</t>
  </si>
  <si>
    <t>TORONTO DE BOLSA 125GR NESTLE SAVOY</t>
  </si>
  <si>
    <t>DESODORANTE 100 ML AGUASMARINAS CREMA</t>
  </si>
  <si>
    <t>CHAMPU EVERY NIGHT SECO/DAÑADO 350ML FISA</t>
  </si>
  <si>
    <t>CARBON VEGETAL 1.5 KG LARA</t>
  </si>
  <si>
    <t>BARRA RELLANA CHOCOLATE 22GR  BAR CHOCO NOUGAT BIANCHI</t>
  </si>
  <si>
    <t>SANGRIA 0LE 1.75 LT</t>
  </si>
  <si>
    <t>JUGO YUKERY 250 ML NARANJA</t>
  </si>
  <si>
    <t>BAR CARAMELO CHOCOLATE +MANI  BIANCHI</t>
  </si>
  <si>
    <t>ALBAHACA 6 GR MANANTIAL</t>
  </si>
  <si>
    <t>ZARCILLOS BRAZZ VARIADOS</t>
  </si>
  <si>
    <t>HARINA DE AVENA 400GR QUAKER</t>
  </si>
  <si>
    <t>GALLETA BELVITA HONY BRAN 9-S 252GR NABISCO</t>
  </si>
  <si>
    <t>SALSA CONDIMENTADA 300ML IBERIA</t>
  </si>
  <si>
    <t>WHISKY 0.70 L OLD 63</t>
  </si>
  <si>
    <t>MAYONESA MAYOTROPIC 380 gr</t>
  </si>
  <si>
    <t>VODKA MANDARINA 0.70 L GORDONS</t>
  </si>
  <si>
    <t>COCA-COLA LIGHT SABOR LIGERO 2 LTS SIN CALORIAS</t>
  </si>
  <si>
    <t>ALIMENTO ACHOCOLATADO TARRO 400 GR TODDY</t>
  </si>
  <si>
    <t>VASOS PLASTICOS 167 ZUPLA</t>
  </si>
  <si>
    <t>REFRESCO CHINOTO 2 LITROS SIN CALORIA COCA COLA</t>
  </si>
  <si>
    <t>CAJA DE CERVEZA 222 ML POLAR ICE RET</t>
  </si>
  <si>
    <t>TRULULU CHOCOLORES 20GR SURTIDAS   SUPER</t>
  </si>
  <si>
    <t>RON AÑEJO 0.75 L PAMPERO ORO</t>
  </si>
  <si>
    <t>NATA DE AQUI 250GR</t>
  </si>
  <si>
    <t>AGUARDIENTE COCUY  EL JIRAJARA 1L</t>
  </si>
  <si>
    <t>GALLETA OREO FRESA TUBO 108GR  NABISCO</t>
  </si>
  <si>
    <t>CHORIZO AHUMADO MONSERRATINA KG</t>
  </si>
  <si>
    <t>FERGOS SALSA PICANTE 150CC</t>
  </si>
  <si>
    <t>YOKA YOGURT FIRME CON CIRUELA 150GR PARMALAT</t>
  </si>
  <si>
    <t>SALSA P/PASTA COMPLETA 490GR IBERIA</t>
  </si>
  <si>
    <t>HELADO DE  MANTECADO 850 ML TIO RICO</t>
  </si>
  <si>
    <t>QUESO MUNSTER PAISA KG</t>
  </si>
  <si>
    <t>GALLETA OREO FRESA 6-S (216GR) NABISMO</t>
  </si>
  <si>
    <t>PLATOS PLASTICO P5     ZUPLA</t>
  </si>
  <si>
    <t>DORITOS WW84 SWEET CHILI 145GR  FRITO LAY</t>
  </si>
  <si>
    <t>DORITOS MEGA QUESO 150 FRITO LAY</t>
  </si>
  <si>
    <t>REFRESCO 1.5 LT UVA COCA COLA</t>
  </si>
  <si>
    <t>VAINITA CRIOLLA KG</t>
  </si>
  <si>
    <t>REFRESCO PEPSI COLA LATA ORIGINAL 355 ML</t>
  </si>
  <si>
    <t>SABROSEADOR COMPLETO 85 GR GUT</t>
  </si>
  <si>
    <t>PIMENTON MOLIDO 38GR SAN JOSE</t>
  </si>
  <si>
    <t>ALBAHACA 32 GR FOGON</t>
  </si>
  <si>
    <t>CREMA DE PEINAR LLUVIA DE KERATINA 240 ML BIG BANG</t>
  </si>
  <si>
    <t>PASTA 250 GR MACARRON PRIMOR</t>
  </si>
  <si>
    <t>VODKA GUARANA 0.275 L BREEZE ICE</t>
  </si>
  <si>
    <t>CREMA DE ARROZ POTE 900 GR POLLY</t>
  </si>
  <si>
    <t>CASABITO NATURAL 30 UND SOL DE CARABOBO</t>
  </si>
  <si>
    <t>JABON 250 GR MULTIUSO CREMA LAS LLAVES</t>
  </si>
  <si>
    <t>BAYGON VERDE CONTRA CUCARACHA 235ML JOHNSON</t>
  </si>
  <si>
    <t>PRIDE NARANJA 360ML JONHSON</t>
  </si>
  <si>
    <t>MUSLO PARRILLERO KG</t>
  </si>
  <si>
    <t>SALSA AMOSTAZADA 300 ML IBERIA</t>
  </si>
  <si>
    <t>VELAS EMPACADAS PEQUEÑAS 5 UND BELZACA</t>
  </si>
  <si>
    <t>CREMA POLLO MAGGI 76GR NESTLE</t>
  </si>
  <si>
    <t>SALSA DE AJO  300 ML FERGOS</t>
  </si>
  <si>
    <t>CREMA MAIZ MAGGI 76GR NESTLE</t>
  </si>
  <si>
    <t>BAYGON MATA INSECTOS VOLADORES 235ML  JOHNSON</t>
  </si>
  <si>
    <t>FRIJOL VERDE  500GR   PANTERA</t>
  </si>
  <si>
    <t>SOPA POLLO CON ARROZ MAGGI 65GR NESTLE</t>
  </si>
  <si>
    <t>CREMA DE ARROZ  BOLSA 900 GR LA LUCHA</t>
  </si>
  <si>
    <t>CUBITO DE CARNE 96 GR IBERIA</t>
  </si>
  <si>
    <t>ALGODON HIDROFILO 100GR HIDEVEN</t>
  </si>
  <si>
    <t>SALCHICHA VIENA CORTA  X 12UNID FIESTA</t>
  </si>
  <si>
    <t>BOLSA GRANDE CON ASA</t>
  </si>
  <si>
    <t>BOLSA GRANDE CIERRE MAGICO</t>
  </si>
  <si>
    <t>GEL FIJADOR BLANCO  500GR ROLDA</t>
  </si>
  <si>
    <t>CEBOLLA 2 KG EN MALLA</t>
  </si>
  <si>
    <t>JABON PANELA 200GR BEBE PURO LAVAR</t>
  </si>
  <si>
    <t>DETERGENTE EN POLVO 400GR LANJU</t>
  </si>
  <si>
    <t>CUBITO HERVIDO CRIOLLO 96GR /8UNID IBERIA</t>
  </si>
  <si>
    <t>AJILLO MIX  SOBRE 30GR IBERIA</t>
  </si>
  <si>
    <t>POWDER 5GR MATA CUCARACHA     GREEN TREE</t>
  </si>
  <si>
    <t>CUBITO PARA PAELLA 144GR X 12 UNID IBERIA</t>
  </si>
  <si>
    <t>TE NEGRO 15 GR /10 BOLSITAS OLYMPIA</t>
  </si>
  <si>
    <t>AMPOLLA 15 ML BOTOX SABILA CRISTAL AMBARINA</t>
  </si>
  <si>
    <t>LIBRETA EMPASTADA 100 HOJAS  DE 1 LINEA VIP FAMA/ PAPPYER</t>
  </si>
  <si>
    <t>HUESO ROJO KG</t>
  </si>
  <si>
    <t>ROLL ON 24HRS  NATURELLE 90GR EVERY NIGHT</t>
  </si>
  <si>
    <t>CASABE 4 UND SOL DE CARABOBO</t>
  </si>
  <si>
    <t>DETERGENTE EN POLVO 900GR LANJU</t>
  </si>
  <si>
    <t>DETERGENTE EN POLVO SUAVECITOS 500GR ACES</t>
  </si>
  <si>
    <t>REFRESCO NARANJA HIT 2 LT COCA COLA</t>
  </si>
  <si>
    <t>CEPILLO DENTAL DE NIÑO  BEN 10 DORCO</t>
  </si>
  <si>
    <t>AFEITADORA DESECHABLE MORADA  MAX 3 CONFO/ RAZORMAX</t>
  </si>
  <si>
    <t>TOP  ENERGY NRG</t>
  </si>
  <si>
    <t>COMBO 1 CLORO 1LT+DETERGENTE 1 LT TAPA AMARILLA</t>
  </si>
  <si>
    <t>SOLOMO PARRILLERO KG</t>
  </si>
  <si>
    <t>MEZCLA P/PREPARAR PANQUECAS 500GR.  LA LUCHA</t>
  </si>
  <si>
    <t>SALCHICHA VIENA TIPO COCTEL KG ALIMEX</t>
  </si>
  <si>
    <t>BASE P/ARROZ CON POLLO 50GR IBERIA</t>
  </si>
  <si>
    <t>LAS LLAVES 200GR COMBINADO</t>
  </si>
  <si>
    <t>AGUJAS DE COSER HOUSEHOLD</t>
  </si>
  <si>
    <t>AVENA EN HOJUELAS 400GR. LA LUCHA</t>
  </si>
  <si>
    <t>CERELAC DE BOLSA 900GR NESTLE</t>
  </si>
  <si>
    <t>HILO DE COSER INTERBIDRS/SEWING THREAD</t>
  </si>
  <si>
    <t>PATILLA KG</t>
  </si>
  <si>
    <t>GLOBO PARA INFLAR FORMA CORAZON  X UNIDAD</t>
  </si>
  <si>
    <t>SALSA DE AJO 150 CC ARIAS</t>
  </si>
  <si>
    <t>MERMELADA DE FRESA 240GR LA VIENESA</t>
  </si>
  <si>
    <t>PAÑAL BABY TALLA (M) CAPRICHO</t>
  </si>
  <si>
    <t>SARDINA EN SALSA MARGARITEÑA 110GR EL FARO</t>
  </si>
  <si>
    <t>BISCOCHO DULCE KG</t>
  </si>
  <si>
    <t>CHICHALAC 500GR TARRO   CHICHALAC</t>
  </si>
  <si>
    <t>MR. MUSCULO VERDE ANTIGRASA 500ML JOHNSON</t>
  </si>
  <si>
    <t>BASE KYLIE 55 ML</t>
  </si>
  <si>
    <t>JABON ENERGIA AMARILLO 90GR MONCLER</t>
  </si>
  <si>
    <t>PASTA VERMECELLI 1KG PRIMOR</t>
  </si>
  <si>
    <t>CREMA DE ZAPATO MARRON  40ML CHEERY</t>
  </si>
  <si>
    <t>JABON REFRESCANTE AZUL 90GR MONCLER</t>
  </si>
  <si>
    <t>PANELITAS KG</t>
  </si>
  <si>
    <t>LADY SPEED STICK 39.6G POWER</t>
  </si>
  <si>
    <t>GEL FIJADOR TRADICIONAL MORADO 120GR ROLDA</t>
  </si>
  <si>
    <t>HELADO TRISABOR CAPRICHO 2 LT TIO RICO</t>
  </si>
  <si>
    <t>CHIMO AMARILLO 18GR EL TIGRITO</t>
  </si>
  <si>
    <t>CREMA DENTAL 90GR ORIGINAL   COLGATE</t>
  </si>
  <si>
    <t>GEL FIJADOR S ALCOHOL  500ML TRASPARENTE PINTO S</t>
  </si>
  <si>
    <t>RELLENITOS CHOCO CHOCOLATE 6UNID RIFEL</t>
  </si>
  <si>
    <t>COMPOTA FRUTAS MIXTAS 113GR HEINZ</t>
  </si>
  <si>
    <t>GEL DIGI 250 GR BLANCO ROLDA</t>
  </si>
  <si>
    <t>MEZCLA EN POLVO CON SABOR A MORA 30GR TANG</t>
  </si>
  <si>
    <t>PEINE PLASTICO SACA PIOJO</t>
  </si>
  <si>
    <t>ROLL ON 24HR POWDER 90GR EVERY NIGHT</t>
  </si>
  <si>
    <t>PROMO ARGOLLA VARIADA PIEDRA PEQ.</t>
  </si>
  <si>
    <t>ARGOLLA DE ACERO GRANDE 50, 60 MILIMETRO</t>
  </si>
  <si>
    <t>CREMA P/ PEINAR DRENE SECO MALT/ 240ML FISA</t>
  </si>
  <si>
    <t>BEBIDA ESPIRITUOSA 1.00 L EL RECORD</t>
  </si>
  <si>
    <t>AVENA EN HOJUELAS 400GR KIANA</t>
  </si>
  <si>
    <t>TOBILLERA DOBLE DORADA DE ACERO</t>
  </si>
  <si>
    <t>COLITAS COLOURED HAIR ELASTIES</t>
  </si>
  <si>
    <t>CADENA DORADA DAMA FIGURA      ACERO</t>
  </si>
  <si>
    <t>PULSERA DAMA DORADA MOTIVO GRANDE  ACERO</t>
  </si>
  <si>
    <t>MENTOS MASTIC.MANZANA VERDE 29.5GR PERFETTI</t>
  </si>
  <si>
    <t>GANCHOS  DE METAL/PLAST XPAR COLORES GRANDE CLI-CLI</t>
  </si>
  <si>
    <t>COLITAS DE COLORES</t>
  </si>
  <si>
    <t>TRIO  PULSERAS  DE ACERO</t>
  </si>
  <si>
    <t>ZARCILLO BLANCO PERLA CON MOTIVO   ACERO</t>
  </si>
  <si>
    <t>RON CARICUAO PLATINO 0.70L</t>
  </si>
  <si>
    <t>GRANULADO DE CARNAVAL 200GR MC LAWS</t>
  </si>
  <si>
    <t>FICHA DE PRUEBA DISPONIBLE</t>
  </si>
  <si>
    <t>MINI CARRE AVELLANA 25 GR SAVOY</t>
  </si>
  <si>
    <t>PINZA DE METAL</t>
  </si>
  <si>
    <t>TOALLAS DESMAQUILLANTE MORADA 25UNID MIMLOT</t>
  </si>
  <si>
    <t>JAMON DE PIERNA ITALICO KG</t>
  </si>
  <si>
    <t>ZARCILLO ESCALADOR DORADO   ACERO</t>
  </si>
  <si>
    <t>NESTEA LIMON 90 GR NESTLE</t>
  </si>
  <si>
    <t>SALCHICHA ALEMANA RICCI KG</t>
  </si>
  <si>
    <t>JUGO MANGO 250 ML YUKERY BOTELLA</t>
  </si>
  <si>
    <t>DESINFECTANTE 1L SUPERFICIES VINAGRE ACTIVO  LAS LLAVES</t>
  </si>
  <si>
    <t>VODKA PARCHITA 0.70 L GORDONS</t>
  </si>
  <si>
    <t>REFRESCO PEPSI LIGHT 355ML  PEPSI COLA</t>
  </si>
  <si>
    <t>UNTABLE DE JAMON 300GR RICCI</t>
  </si>
  <si>
    <t>TE VERDE CON LIMON 500 ML LIPTON</t>
  </si>
  <si>
    <t>DESODORANTE SPEED STICK XTREME NIGHT 50 ML</t>
  </si>
  <si>
    <t>CEREAL 120 GR FLIPS CHOCOLATE ALFONZO RIVAS</t>
  </si>
  <si>
    <t>PAPEL ALUMINIO EXTRA FUERTE 8M MAXI FOIL</t>
  </si>
  <si>
    <t>PROMO 1. 2 F, 2CR, 2 CH</t>
  </si>
  <si>
    <t>SHAMPOO 413ML FLOR DE MANZANA  ALIVE</t>
  </si>
  <si>
    <t>DESODORANTE 50 ML SURE REXONA</t>
  </si>
  <si>
    <t>PLAQUITAS 12 UND.  NOCHES DE SUEÑO TRANQUILOS SHENKE</t>
  </si>
  <si>
    <t>OREGANO EN HOJA PAQ</t>
  </si>
  <si>
    <t>ANILLO MATRIMONIAL LAMINADO ACERO</t>
  </si>
  <si>
    <t>QUESO CHEDDAR BLANCO 200 GR RIKESA</t>
  </si>
  <si>
    <t>TINTE PERMANENTE COLOR CREME SUPER START</t>
  </si>
  <si>
    <t>MASCARILLA CAPILAR ACEITE DE VISON 225GR ROLDA</t>
  </si>
  <si>
    <t>SHAMPOO 240 ML BRILLO DE PLATA ALOE STRAK</t>
  </si>
  <si>
    <t>BEBIDA INSTANTANEA 30 GR LIMON TANG</t>
  </si>
  <si>
    <t>ANILLO ACERO LUJO DAMA DOS TONOS</t>
  </si>
  <si>
    <t>SALSA RICA A BASE DE AJI 150ML IBERIA</t>
  </si>
  <si>
    <t>COMBO SALSAS 150 ML X 3UNID PAZAN</t>
  </si>
  <si>
    <t>CHAYOTA KG</t>
  </si>
  <si>
    <t>ALPISTE 250 GR PANTERA</t>
  </si>
  <si>
    <t>HARINA DE AVENA 300GR AVELINA</t>
  </si>
  <si>
    <t>SHAMPOO 400ML COLOUR PROTECT    DOVE</t>
  </si>
  <si>
    <t>GINEBRA 0.70 LT DRI GIN WIMBLEDON</t>
  </si>
  <si>
    <t>AJO PURO EN POLVO 30GR IBERIA</t>
  </si>
  <si>
    <t>SHAMPOO 2 EN 1 SMOOTH &amp; SILKY 400ML HEAD &amp;SHOULDERS</t>
  </si>
  <si>
    <t>PETROLEUM  55G. SUAVIZA Y LUBRICA    BABY FINGER</t>
  </si>
  <si>
    <t>TINTE BELLACOLOR 13ML 2.0 NEGRO NATURAL</t>
  </si>
  <si>
    <t>TINTE LH 58 GR #2.66 AMERICAN COLORS</t>
  </si>
  <si>
    <t>HISOPO 200UNID. REDONDO COTTON BUDS  ALIVE</t>
  </si>
  <si>
    <t>PASTA DEDAL 1 KG PRIMOR</t>
  </si>
  <si>
    <t>CARAMELO DETALLADO  EN CUBO BLANCO C/LECHE  RICATO</t>
  </si>
  <si>
    <t>AFEITADORA MAXIII TRIPLE HOJAS ROSADA  AFEITAMAX III</t>
  </si>
  <si>
    <t>ESMALTE DE UÑAS 18M    KYLIE</t>
  </si>
  <si>
    <t>NAN PRO DE 0 A 6 MESES 400GR NESTLE</t>
  </si>
  <si>
    <t>RICA CHICHA 400 GR NESTLE</t>
  </si>
  <si>
    <t>CHOCOLATE POSTRE 55% CACAO 200GR SAVOY</t>
  </si>
  <si>
    <t>CALDO DE POLLO MAGGI 35G NESTLE</t>
  </si>
  <si>
    <t>LECHE CONDESADA AZUCARADA 395GR NESTLE</t>
  </si>
  <si>
    <t>CHOCOLATE  POSTRE 40% CACAO 200GR SAVOY</t>
  </si>
  <si>
    <t>CUBITOS COSTILLA CRIOLLA 88GR X 8UNID MAGGI</t>
  </si>
  <si>
    <t>NESTEA SABOR A DURAZNO 240GR NESTLE</t>
  </si>
  <si>
    <t>CAFE INSTANTANEO TRADICION 170GR NESCAFE</t>
  </si>
  <si>
    <t>NESTEA LIMON 240GR NESTLE</t>
  </si>
  <si>
    <t>CHOCOLATE CON LECHE 130GR  NESTLE SAVOY</t>
  </si>
  <si>
    <t>SOPA DE POLLO CON FIDEOS 62GR MAGGI</t>
  </si>
  <si>
    <t>SAZONATODO MAGGI 35GR NESTLE</t>
  </si>
  <si>
    <t>SOPA DE COSTILLA CON PASTA MAGGI 50GR NESTLE</t>
  </si>
  <si>
    <t>LAVAPLATOS LIQ. LIMON 1LT GABAN</t>
  </si>
  <si>
    <t>AGUA MINERAL LIBRE DE SODIO 355ML MINALBA</t>
  </si>
  <si>
    <t>ADOBO COMPLETO 185 GR IBERIA</t>
  </si>
  <si>
    <t>HUGGIES DORADO FULL PIEDRA</t>
  </si>
  <si>
    <t>GALLETA OREO CHOCOLATE 6-S (216GR)NABISCO</t>
  </si>
  <si>
    <t>ESPONJA TODO TERRENO YZICLEAN</t>
  </si>
  <si>
    <t>PEGA MOSCA FLY GLUE UND</t>
  </si>
  <si>
    <t>CLORO ULTRA 1LT GABAN</t>
  </si>
  <si>
    <t>MASCARILLA BRILLO DIAMANTE 240 GR TRI-O-TEM</t>
  </si>
  <si>
    <t>PASTA TORNILLO CON 3 VEGETALES 500GR CAPRI</t>
  </si>
  <si>
    <t>SHAMPOO REP.TOTAL5  ELVIVE 200ML LOREAL PARIS</t>
  </si>
  <si>
    <t>ESPONJA JABONOSA 5 UND IZYCLEAN</t>
  </si>
  <si>
    <t>ROLL-ON POWDER FRESH 60 GR SECRET ULTRA</t>
  </si>
  <si>
    <t>PASTINA ESP. ESTRELLITAS BEBE 250 GR CAPRI</t>
  </si>
  <si>
    <t>HARINA DE MAIZ 1KG BLANCA    LUCHAREPA</t>
  </si>
  <si>
    <t>GEL FIJADOR AZUL 250GR ROLDA</t>
  </si>
  <si>
    <t>MAIZINA AMERICANA 400 GR ALFONZO RIVAS</t>
  </si>
  <si>
    <t>TINTE # 9.2 RUBIO MUY CLARO 60 GR MAGICOLOR PRO SLIK</t>
  </si>
  <si>
    <t>SALSA NAPOLITANA 190 GR LA GIRALDA</t>
  </si>
  <si>
    <t>TALCO  PARA NIÑO 200GR.  BABY FINGER</t>
  </si>
  <si>
    <t>TINTE # 6.1 RUBIO OSCURO CENIZA 60 GR MAGICOLOR</t>
  </si>
  <si>
    <t>GANCHOS PARA EL CABELLO BOBBY PINS 48UNID FAIR LADY</t>
  </si>
  <si>
    <t>JABON EN BARRA 200 GR CITRICO SUPREMO</t>
  </si>
  <si>
    <t>COMINO MOLIDO 100 GR AAHAY</t>
  </si>
  <si>
    <t>VELAS DETALLADA 1UND. CARIBE</t>
  </si>
  <si>
    <t>TINTE EN CREMA 7-44 RUBIO COBRIZO PROFUNDO LA CHINA</t>
  </si>
  <si>
    <t>CHORIZO DE AJO CARNICO KG</t>
  </si>
  <si>
    <t>MOTAS DE ALGODON 100 UND CHICCO</t>
  </si>
  <si>
    <t>REFRESCO 7UP 355ML  PEPSI COLA</t>
  </si>
  <si>
    <t>TINTE EN CREMA 9-33RUBIO CLARO LA CHINA</t>
  </si>
  <si>
    <t>CERA PARA PISOS 1LT GABAN</t>
  </si>
  <si>
    <t>AGUA OXIGENADA CON FRAGANCIA 20VOL.120CM ROLDA</t>
  </si>
  <si>
    <t>ESPONJA ACERO INOXIDABLE 1UNID IZY CLEAN</t>
  </si>
  <si>
    <t>TINTE # 3 CASTAÑO OSCURO 60 GR MAGICOLOR PRO SLIK</t>
  </si>
  <si>
    <t>ALCOHOL 240 ML EL GUARDIAN</t>
  </si>
  <si>
    <t>PERRARINA 1 KG CARNE PARRILLA DOGOURMET</t>
  </si>
  <si>
    <t>MENTOS MASTICABLES MAGIC 29,5GR PERFETTI</t>
  </si>
  <si>
    <t>AFEITADORA TG/708N  DORCO</t>
  </si>
  <si>
    <t>CEPILLO DENTAL INFANTIL KIDS 5+AÑOS COLGATE</t>
  </si>
  <si>
    <t>JABON 200 GR TRADICIONAL PURO LAVAR</t>
  </si>
  <si>
    <t>SALSA P/PASTA BOLOGNESA 490GR IBERIA</t>
  </si>
  <si>
    <t>TABACO  ARTESANAL 1UND.  DON PAQUITO</t>
  </si>
  <si>
    <t>PERFILADOR DE CEJAS</t>
  </si>
  <si>
    <t>MARGARINA CON SAL 250GR  SADIA DELINE</t>
  </si>
  <si>
    <t>CREMA PARA PEINAR  KARITE &amp; QUERAT THERMO 5FIVE 180ML ROLDA</t>
  </si>
  <si>
    <t>SALSA DE AJO  150ML  MC CORMICK</t>
  </si>
  <si>
    <t>JABON LIQUIDO MULTIUSO 1 LT OH LIMPO</t>
  </si>
  <si>
    <t>PASTA ANIMALITOS JUEGA Y APRENDE 250GR CAPRI</t>
  </si>
  <si>
    <t>CADENA MEDIANA DORADA ACERO</t>
  </si>
  <si>
    <t>PASTA PLUMA CON 3 VEGETALES 500GR CAPRI</t>
  </si>
  <si>
    <t>PASTA DEDAL CON 3 VEGETALES 500GR CAPRI</t>
  </si>
  <si>
    <t>PERRARINA DETALLADA KG</t>
  </si>
  <si>
    <t>CREMARROZ  BOLSA 450GR POLLY</t>
  </si>
  <si>
    <t>GOLD PIÑA 1.5LT PEPSI</t>
  </si>
  <si>
    <t>PASSATA 300 GR CON OREGANO QUIDY</t>
  </si>
  <si>
    <t>TINTE EN CREMA7-4 RUBIO OSCURO CHOCOLATE LA CHINA</t>
  </si>
  <si>
    <t>CREMA HIDRATACION MANO Y CUERPO ALOE VERA 200ML OLI RITA</t>
  </si>
  <si>
    <t>VINO CARTACHO TINTO NATURAL DE UVAS 0.70 LTS</t>
  </si>
  <si>
    <t>LINEA FAMILIAR CHAMPU  ALGAS MARINAS 1100CC ROLDA</t>
  </si>
  <si>
    <t>BULTO PAPEL SUAVECITOS GOOD 10UND JWY</t>
  </si>
  <si>
    <t>CADENA Y PULCERA DORADA DE HOMBRE   ACERO</t>
  </si>
  <si>
    <t>MEZCLA AREPITAS DULCE 500 GR JUANA</t>
  </si>
  <si>
    <t>CHAMPU EVERY NIGHT EXT.DE FRUT RIZ/OND 350ML FISA</t>
  </si>
  <si>
    <t>COD</t>
  </si>
  <si>
    <t>DESCRIPCION</t>
  </si>
  <si>
    <t>TIPO</t>
  </si>
  <si>
    <t>MARCA</t>
  </si>
  <si>
    <t>VENTA PROMEDIO</t>
  </si>
  <si>
    <t>COMBO DE SALSAS 150 ML (AJO SOYA INGLESA) AAHAY</t>
  </si>
  <si>
    <t>PRIMARIO</t>
  </si>
  <si>
    <t>ALIMENTOS</t>
  </si>
  <si>
    <t>AAHAY</t>
  </si>
  <si>
    <t>AJO MOLIDO 110 GR AAHAY</t>
  </si>
  <si>
    <t>CONDIMENTOS</t>
  </si>
  <si>
    <t>ONOTO MOLIDO 110 GR AAHAY</t>
  </si>
  <si>
    <t>SUPER ALIÑO 120 GR AAHAY</t>
  </si>
  <si>
    <t>TRIDENT 6PZ MENTA SUAVE 10.2GR</t>
  </si>
  <si>
    <t>CONFITERIA</t>
  </si>
  <si>
    <t>ADAMS</t>
  </si>
  <si>
    <t>TRIDENT 6PZ SABOR A SANDIA 10.2GR  TRIDENT</t>
  </si>
  <si>
    <t>TRIDENT 6PZ SIN AZUCAR MORA AZUL 10,2GR ADAMS</t>
  </si>
  <si>
    <t>TRIDENT 6PZ SIN AZUCAR YERBABUENA 10,2GR ADAMS</t>
  </si>
  <si>
    <t>CHIMO 20 GR APUREÑITO</t>
  </si>
  <si>
    <t>TABAQUERIA</t>
  </si>
  <si>
    <t>APUREÑITO</t>
  </si>
  <si>
    <t>BOLSA CARAMELOS 100 UND BIANCHI</t>
  </si>
  <si>
    <t>GELATINA BAJO AZUCAR FRAMBUESA 30GR BRETZKE</t>
  </si>
  <si>
    <t>GELATINAS</t>
  </si>
  <si>
    <t>BRETZKE</t>
  </si>
  <si>
    <t>GELATINA BAJO EN AZUCAR FRESA 30GR BRETZKE</t>
  </si>
  <si>
    <t>VELAS</t>
  </si>
  <si>
    <t>CARIBE</t>
  </si>
  <si>
    <t>ADOBO COMPLETO 185GR EUREKA</t>
  </si>
  <si>
    <t>EUREKA</t>
  </si>
  <si>
    <t>SALSAS</t>
  </si>
  <si>
    <t>PASTA DE TOMATE 500 GR EUREKA</t>
  </si>
  <si>
    <t>SALSA DE AJO 150 ML EUREKA</t>
  </si>
  <si>
    <t>SALSA INGLESA 150 ML EUREKA</t>
  </si>
  <si>
    <t>VINAGRES</t>
  </si>
  <si>
    <t>VINAGRE 300 ML FERGOS</t>
  </si>
  <si>
    <t>GELATINA DE UVA 40GR FRUXI FIESTA</t>
  </si>
  <si>
    <t>FIESTA</t>
  </si>
  <si>
    <t>FLORES</t>
  </si>
  <si>
    <t>ACEITE DE OLIVA EXTRA VIRGEN 200ML GALLO PORTUGAL</t>
  </si>
  <si>
    <t>GALLO</t>
  </si>
  <si>
    <t>PQ.DE CHUPETA FRESY FRESA POP 24UNID EL GLOBO</t>
  </si>
  <si>
    <t>PQ.DE CHUPETA FRESY FRESA POP 48UNID EL GLOBO</t>
  </si>
  <si>
    <t>PQ.DE CHUPETA UVI UVA POP 48 UNID EL GLOBO</t>
  </si>
  <si>
    <t>MENTICAS GULI 20GR</t>
  </si>
  <si>
    <t>ADOBO COMPLETO 110G GUT</t>
  </si>
  <si>
    <t>GUT</t>
  </si>
  <si>
    <t>ADOBO COMPLETO 150 GR GUT</t>
  </si>
  <si>
    <t>CALDO D/AJO,CEBOLLA Y PEREJIL GUT 20GR</t>
  </si>
  <si>
    <t>SALSA PARA ESPAGUETTIS 145 GR GUT</t>
  </si>
  <si>
    <t>CARAMELO 25.2G EXTRA FUERTE LYPTUS HALLS</t>
  </si>
  <si>
    <t>HALLS</t>
  </si>
  <si>
    <t>COLADO POUCH DE MANZANA 113 GR HEINZ</t>
  </si>
  <si>
    <t>HEINZ</t>
  </si>
  <si>
    <t>COMPOTA POSTRE MANGO C/ARROZ HEINZ  118.GR</t>
  </si>
  <si>
    <t>MOSTAZA 195 GR HEINZ</t>
  </si>
  <si>
    <t>MOSTAZA VIDRIO 113 GR HEINZ</t>
  </si>
  <si>
    <t>SALSA BOLOGNESA 388 GR PRONTO HEINZ</t>
  </si>
  <si>
    <t>SALSA BOLOÑESA 195 GR HEINZ</t>
  </si>
  <si>
    <t>SALSA KETCHUP SALSA DE TOMATE 567GR HEINZ</t>
  </si>
  <si>
    <t>SALSA NAPOLITANA SPAGHERONI 480GR HEINZ</t>
  </si>
  <si>
    <t>JOSSIE</t>
  </si>
  <si>
    <t>KRAFT</t>
  </si>
  <si>
    <t>LLUVIA DE CHOCOLATE 170GR MC LAWS</t>
  </si>
  <si>
    <t>CARAMELOS MASTICABLES 400GR 100UND. LOKIÑO</t>
  </si>
  <si>
    <t>LOKIÑO</t>
  </si>
  <si>
    <t>ANIS DULCE MANANTIAL</t>
  </si>
  <si>
    <t>MANANTIAL</t>
  </si>
  <si>
    <t>ANIS ESTRELLADO 10GR MANANTIAL</t>
  </si>
  <si>
    <t>CANELA MOLIDA 5 GR RISTRA MANANTIAL</t>
  </si>
  <si>
    <t>CARMENCITA MANANTIAL</t>
  </si>
  <si>
    <t>COMINO MOLIDO RISTRA 20GR MANANTIAL</t>
  </si>
  <si>
    <t>CURRY 12 GR MANANTIAL</t>
  </si>
  <si>
    <t>LAUREL EN HOJAS 6 GR MANANTIAL</t>
  </si>
  <si>
    <t>ONOTO EN GRANO 30 GR MANANTIAL</t>
  </si>
  <si>
    <t>OREGANO EN HOJAS 8 GR MANANTIAL</t>
  </si>
  <si>
    <t>PIMIENTA EN GRANO 12GR MANANTIAL</t>
  </si>
  <si>
    <t>MC LLUVIA DE MANI 135GR SIN SAL</t>
  </si>
  <si>
    <t>GOMA DE MASCAR 6G 4UND. PURO MENTOS FRESH S/AZUCAR MENTOS</t>
  </si>
  <si>
    <t>MENTOS</t>
  </si>
  <si>
    <t>BARQUILLA DE FLAQUITO NEVADO 30GR ST.MORITZ</t>
  </si>
  <si>
    <t>MORITZ</t>
  </si>
  <si>
    <t>FLAQUITO 30 GR AVELLANA ST MORITZ</t>
  </si>
  <si>
    <t>GALLETA OREO TIPO AMERICANO 108 GR NABISCO</t>
  </si>
  <si>
    <t>GALLETAS</t>
  </si>
  <si>
    <t>NABISCO</t>
  </si>
  <si>
    <t>GALLETA OREO PAQ AMERICANO 6-S 216GR NABISCO</t>
  </si>
  <si>
    <t>GALLETA OREO VAINILLA 6-S (216GR) NABISCO</t>
  </si>
  <si>
    <t>GALLETA SORBETICO AREQUIPE 4 UND 100GR NABISCO</t>
  </si>
  <si>
    <t>GALLETA SORBETICO VAINILLA 4 UND 100GR NABISCO</t>
  </si>
  <si>
    <t>NABISMO</t>
  </si>
  <si>
    <t>GALLETA SODA PREMIUM 6 UND NABISMO</t>
  </si>
  <si>
    <t>VELAS ESTUCHE 80-1 LA NOCHE</t>
  </si>
  <si>
    <t>NOCHE</t>
  </si>
  <si>
    <t>OLIMPIA</t>
  </si>
  <si>
    <t>SALSA DE SOYA 150 ML OLIMPIA</t>
  </si>
  <si>
    <t>SALSA INGLESA 150ML OLIMPIA</t>
  </si>
  <si>
    <t>OLYMPIA</t>
  </si>
  <si>
    <t>SALSA DE AJO 150ML OLYMPIA</t>
  </si>
  <si>
    <t>BICARBONATO DE SODIO 150GR ONDA</t>
  </si>
  <si>
    <t>VELA EST 160 LA PALMERA</t>
  </si>
  <si>
    <t>PALMERA</t>
  </si>
  <si>
    <t>PAQUITO</t>
  </si>
  <si>
    <t>PAZAN</t>
  </si>
  <si>
    <t>PEQUEÑA</t>
  </si>
  <si>
    <t>MENTOS MASTIC.FRUTAS ROJAS 29.5GR PERFETTI</t>
  </si>
  <si>
    <t>PERFETTI</t>
  </si>
  <si>
    <t>DIABLITO 55GR PLUMROSE</t>
  </si>
  <si>
    <t>ENLATADOS</t>
  </si>
  <si>
    <t>MI CHICHA POLLY INSTANTANEA 550GR ORIGINAL</t>
  </si>
  <si>
    <t>CHUPETAS DETALLADAS POP VARIADO C/CHICLE</t>
  </si>
  <si>
    <t>PASSATA CON ALBAHACA 300 GR  QUIDY</t>
  </si>
  <si>
    <t>MAX PIRULIN CUBIERTA DE CHOCO 30GR SINDONI</t>
  </si>
  <si>
    <t>SINDONI</t>
  </si>
  <si>
    <t>NUCITA PREMIUM DE CACAO/AVELLANA 280GR SINDONI</t>
  </si>
  <si>
    <t>NUCITA VASO DOBLE SABOR 200GR SINDONI</t>
  </si>
  <si>
    <t>PIRULIN DE LATA CHOC/AVELLANA 190GR SINDONI</t>
  </si>
  <si>
    <t>PIRULIN DE LATA CHOC/AVELLANA 300GR SINDONI</t>
  </si>
  <si>
    <t>PIRULIN DISPENSADOR CHOC/ AVELLANA 60GR SINDONI</t>
  </si>
  <si>
    <t>PIRULIN LUJO EDIC/ESPECIAL  120GR SINDONI</t>
  </si>
  <si>
    <t>PUDIN VAINILLA 58 GR SONRISA</t>
  </si>
  <si>
    <t>SONRISA</t>
  </si>
  <si>
    <t>GELATINA DE FRAMBUESA 66GR SONRISSA</t>
  </si>
  <si>
    <t>SONRISSA</t>
  </si>
  <si>
    <t>GELATINA SONRISSA UVA 66 GR  SONRISSA</t>
  </si>
  <si>
    <t>SONRRISA</t>
  </si>
  <si>
    <t>BEBIDAS</t>
  </si>
  <si>
    <t>TANG</t>
  </si>
  <si>
    <t>MEZCLA EN POLVO CON SABOR PARCHITA 30GR TANG</t>
  </si>
  <si>
    <t>MEZCLA PARA BEBIDA INSTANTANEA 30 GR LIMON TANG</t>
  </si>
  <si>
    <t>TIGRITO</t>
  </si>
  <si>
    <t>TIQUIRE</t>
  </si>
  <si>
    <t>CARAMELOS CHAO MENTAS PAQ 100 UND</t>
  </si>
  <si>
    <t>UND</t>
  </si>
  <si>
    <t>TABACO REINA YARA UND</t>
  </si>
  <si>
    <t>DIABLITO 54 GR UNDER WOOD</t>
  </si>
  <si>
    <t>WOOD</t>
  </si>
  <si>
    <t>ABECITOS 240 GR  MAIZORITOS</t>
  </si>
  <si>
    <t>CEREAL 500 GR CRONCH FLAKES MAIZORITOS</t>
  </si>
  <si>
    <t>BROCOLI KG</t>
  </si>
  <si>
    <t>JAMON ESPALDA CORDILLERA KG</t>
  </si>
  <si>
    <t>COLIFLOR KG</t>
  </si>
  <si>
    <t>ESPINACA KG</t>
  </si>
  <si>
    <t>LECHUGA CRIOLLA KG</t>
  </si>
  <si>
    <t>LECHUGA ROMANA KG</t>
  </si>
  <si>
    <t>PEREJIL RIZADO KG</t>
  </si>
  <si>
    <t>PIMENTON LARGO KG</t>
  </si>
  <si>
    <t>HINOJO KG</t>
  </si>
  <si>
    <t>REPOLLO MORADO KG</t>
  </si>
  <si>
    <t>MORT CARNE CARACAS KG</t>
  </si>
  <si>
    <t>FIAMBRE DE ESPALDA ALIMEX KG</t>
  </si>
  <si>
    <t>PECHUGA DE PAVO CORDILLERA KG</t>
  </si>
  <si>
    <t>QUESO AMARILLO VICTORIA KG</t>
  </si>
  <si>
    <t>ALIÑO SURTIDO KG</t>
  </si>
  <si>
    <t>VERDURA SURTIDA CONGELADA</t>
  </si>
  <si>
    <t>COCO RALLADO KG</t>
  </si>
  <si>
    <t>BOLSA SOLIDARIA</t>
  </si>
  <si>
    <t>SHAMPO 400 ML ALIVE ANTI CASPA</t>
  </si>
  <si>
    <t>NAIGUATA COCONUT 0.70 L</t>
  </si>
  <si>
    <t>VODKA GUARANA 0.70 GLACIAL</t>
  </si>
  <si>
    <t>GOLFEADO</t>
  </si>
  <si>
    <t>DETERGENTE LIQUIDO 1 LT LAS LLAVES BEBE</t>
  </si>
  <si>
    <t>CROISSAN  TRADICIONAL KG</t>
  </si>
  <si>
    <t>PAN DULCE GUAYABA GRANDE  KG</t>
  </si>
  <si>
    <t>PAN CANILLA CRUDO KG</t>
  </si>
  <si>
    <t>PAN DULCE FRUTAS GRANDE KG</t>
  </si>
  <si>
    <t>PAN CAMPESINO CRUDO KG</t>
  </si>
  <si>
    <t>PAN FRANCES CRUDO KG</t>
  </si>
  <si>
    <t>PAN INTEGRAL TRADICIONAL PEQUEÑO KG</t>
  </si>
  <si>
    <t>PAN DELI NORMAL KG</t>
  </si>
  <si>
    <t>PAN DE BANQUETE KG</t>
  </si>
  <si>
    <t>PONCHE CREMA 0.75 L ELIODORO GONZALEZ</t>
  </si>
  <si>
    <t>ELIMINADOR DE OLOR ANTIBACTERIAL LAVANDA 1LT CLIC</t>
  </si>
  <si>
    <t>AGUARDIENTE CUCUY 46 GL 1.00 L LEAL</t>
  </si>
  <si>
    <t>WHISKY 0.70 L CLANDESTINO</t>
  </si>
  <si>
    <t>PAN DE MAIZ GRANDE KG</t>
  </si>
  <si>
    <t>CUBITO DE POLLO 96GR 8 UND IBERIA</t>
  </si>
  <si>
    <t>GEL FIJADOR S ALCOHOL 500ML AZUL PINTO S</t>
  </si>
  <si>
    <t>GEL  FIJADOR SIN ALCOHOL 500ML  MORADO PINTO S</t>
  </si>
  <si>
    <t>JAMON ENDIABLADO 115GR LATA  PLUMROSE</t>
  </si>
  <si>
    <t>DIABLITOS 100 GR ABREFACIL UNDER WOOD</t>
  </si>
  <si>
    <t>SALSA DE AJO 300ML   MC CORMICK</t>
  </si>
  <si>
    <t>SOPA DE POLLO CON ARROZ 65GR IBERIA</t>
  </si>
  <si>
    <t>ENDULZANTE SACAROSA CON STEVIA 500GR MONTALBAN</t>
  </si>
  <si>
    <t>CUBITO CALDO DE CARNE 24 GR IBERIA SOBRE</t>
  </si>
  <si>
    <t>CUBITO CALDO DE POLLO 24 GR IBERIA SOBRE</t>
  </si>
  <si>
    <t>GUASACACA PICANTE 150 GR EL COCINERITO</t>
  </si>
  <si>
    <t>AGUA MINERAL 1500ML NEVADA</t>
  </si>
  <si>
    <t>REFRESCO KOLITA 355ML  GOLDEN PEPSI COLA</t>
  </si>
  <si>
    <t>PAN CON QUESO GRANDE KG</t>
  </si>
  <si>
    <t>QUESADILLA GRAND Y PEQ KG</t>
  </si>
  <si>
    <t>PLANTILLA MODELO KG</t>
  </si>
  <si>
    <t>VELAS DE CUMPLEAÑOS 20 UND LA PALMERA</t>
  </si>
  <si>
    <t>PONQUESITOS VAINILLA KG</t>
  </si>
  <si>
    <t>PONQUESITOS CHOCOLATE KG</t>
  </si>
  <si>
    <t>CEBADA 250 GR PANTERA</t>
  </si>
  <si>
    <t>MINI DULCES MANZANA KG</t>
  </si>
  <si>
    <t>MINI DULCE CIRUELA KG</t>
  </si>
  <si>
    <t>MINI LENGUITA KG</t>
  </si>
  <si>
    <t>NESTEA LIMON 450GR NESTLE</t>
  </si>
  <si>
    <t>PAVITO DE GUAYABA KG</t>
  </si>
  <si>
    <t>ACEMITA ANDINA KG</t>
  </si>
  <si>
    <t>PAN DE LOOP TRADICIONAL</t>
  </si>
  <si>
    <t>VASOS PLASTICOS 107 ZUPLA</t>
  </si>
  <si>
    <t>VASOS PLASTICOS 127 ZUPLA</t>
  </si>
  <si>
    <t>VASOS DESECHABLES 147 ZUPLA</t>
  </si>
  <si>
    <t>VASOS PLASTICOS 57 ZUPLA</t>
  </si>
  <si>
    <t>ALIMENTO ACHOCOLATADO 1 KG TODDY</t>
  </si>
  <si>
    <t>PERRARINA 2 KG DOGOURMET CARNE PARRILLA ADULTO</t>
  </si>
  <si>
    <t>PERRARINA 4 KG SUPER CAN CARNE</t>
  </si>
  <si>
    <t>AVENA EN HOJUELAS FORTIFICADA 400GR AVELINA</t>
  </si>
  <si>
    <t>AVENA EN HOJUELAS ENTERAS 400GR AVELINA</t>
  </si>
  <si>
    <t>POLLO GUISADO 180 GR COSECHADOS SAN JOSE</t>
  </si>
  <si>
    <t>MARGARINA LIGERA 500GR MAVESA</t>
  </si>
  <si>
    <t>SALSA DE AJO 300ML IBERIA</t>
  </si>
  <si>
    <t>PIN PONG CHOCOLATE 150GR NESTLE SAVOY</t>
  </si>
  <si>
    <t>SALSA RICA A BASE DE AJI 300CM IBERIA</t>
  </si>
  <si>
    <t>PASTA LINGUINE 500 GR GALO</t>
  </si>
  <si>
    <t>PASTA SEMOLA GALO TORTIGLIONE 500GR SELMI</t>
  </si>
  <si>
    <t>CHOCO CHOCO UNTABLE 225 GR SAVOY</t>
  </si>
  <si>
    <t>TORTA DE MARMOL 6UNID 360GR RIFEL</t>
  </si>
  <si>
    <t>PONQUESITOS DE VAINILLA 6UNID 180GR RIFEL</t>
  </si>
  <si>
    <t>TORTA DE VAINILLA 6UNID 420GR RIFEL</t>
  </si>
  <si>
    <t>AREQUIPE 250 GR PAISA</t>
  </si>
  <si>
    <t>TORTILLAS CLASICAS 330 GR RAPIDITAS BIMBO</t>
  </si>
  <si>
    <t>CASABITO CON AJI PICANTE 30 UND SOL DE CARABOBO</t>
  </si>
  <si>
    <t>CARBON VERGETAL 4 KG LARA</t>
  </si>
  <si>
    <t>REFRESCO 1.5 LT SIN CALORIAS CHINOTTO COCA COLA</t>
  </si>
  <si>
    <t>HELADO CREMOSO CHOCOLATE 435ML TIO RICO</t>
  </si>
  <si>
    <t>HELADO MANTECADO 435 ML TIO RICO</t>
  </si>
  <si>
    <t>HELADO BATI BATI MAX UVA 81ML  TIO RICO</t>
  </si>
  <si>
    <t>HELADO CREMOSO MAGNUM CLASICO 100ML TIO RICO</t>
  </si>
  <si>
    <t>HELADO CORNETTO CLASICO VAINILLA 120ML TIO RICO</t>
  </si>
  <si>
    <t>HELADO BOMBON FRESA MANT 60ML TIO RICO</t>
  </si>
  <si>
    <t>HELADO CORNETTO FRESA VAINILLA 120ML TIO RIO</t>
  </si>
  <si>
    <t>HELADO CORNETTO CHOCOLATE 115ML TIO RICO</t>
  </si>
  <si>
    <t>JAMON DE PIERNA CASTELO BRANCO KG</t>
  </si>
  <si>
    <t>JAMON DE PIERNA PLUMROSE KG</t>
  </si>
  <si>
    <t>JAMON DE PIERNA FIESTA KG</t>
  </si>
  <si>
    <t>SALCH TIPO BOLOÑA ALIMEX KG</t>
  </si>
  <si>
    <t>FIAMBRE DE ESPALDA PL KG</t>
  </si>
  <si>
    <t>PAN SOBADO GRANDE KG</t>
  </si>
  <si>
    <t>DULCES SECOS VARIADOS</t>
  </si>
  <si>
    <t>MORTADELA EXTRA PLUMROSE KG</t>
  </si>
  <si>
    <t>MORTADELA EXTRA HERMO KG</t>
  </si>
  <si>
    <t>JAMON ESPALDA ALIMEX KG</t>
  </si>
  <si>
    <t>SALCHICHON MILANO ALPINO KG</t>
  </si>
  <si>
    <t>MORTADELA ESPECIAL PL KG</t>
  </si>
  <si>
    <t>QUESO PASTEURIZADO LUCERO KG</t>
  </si>
  <si>
    <t>PECHUGA DE PAVO OVALADO MOVILLA KG</t>
  </si>
  <si>
    <t>SALCHICHA TIPO  BOLOGNA  PLUMROSE KG</t>
  </si>
  <si>
    <t>QUESO SANTA BARBARA PACOMELA</t>
  </si>
  <si>
    <t>QUESO MOZZARELA PAISA KG</t>
  </si>
  <si>
    <t>CHISTORRA ALIMEX KG</t>
  </si>
  <si>
    <t>QUESO AMARILLO MARIBO PAISA KG</t>
  </si>
  <si>
    <t>PAN DULCE DE CAMBUR MODELO KG</t>
  </si>
  <si>
    <t>MUCHACHO REDONDO KG</t>
  </si>
  <si>
    <t>JULIANA DE LOMITO KG</t>
  </si>
  <si>
    <t>CARPACHO DE MUCHACHO KG</t>
  </si>
  <si>
    <t>CEPILLO DENTAL PARA NIÑAS SUAVE ALIDENT</t>
  </si>
  <si>
    <t>GUASACACA PICANTE 310 GR REZEPT</t>
  </si>
  <si>
    <t>HIGADO DE RES KG</t>
  </si>
  <si>
    <t>CORAZON DE RES KG</t>
  </si>
  <si>
    <t>PALETA DE CERDO KG</t>
  </si>
  <si>
    <t>MORCILLA KG</t>
  </si>
  <si>
    <t>PULPA DE COCHINO KG</t>
  </si>
  <si>
    <t>FIAMBRE ITALSALUMI KG</t>
  </si>
  <si>
    <t>MILANESA  DE RES EMPANIZADA PLUMROSE KG</t>
  </si>
  <si>
    <t>JAMON DE PIERNA RICCI KG</t>
  </si>
  <si>
    <t>CHORIZO CARUPANERO MONTSERRATINA KG</t>
  </si>
  <si>
    <t>BOLOÑA DE POLLO EL TUNAL KG</t>
  </si>
  <si>
    <t>ALCACHOFA KG</t>
  </si>
  <si>
    <t>SALCHICHA DE VIENA FIESTA  KG</t>
  </si>
  <si>
    <t>JAMON PIERNA CORRALITO KG</t>
  </si>
  <si>
    <t>PAN DULCE PEQUEÑO KG</t>
  </si>
  <si>
    <t>COMBO DE DIA DE LOS PADRES #1</t>
  </si>
  <si>
    <t>JUGO NARANJA 1.8 CC FRICA</t>
  </si>
  <si>
    <t>PASTA SECA KG</t>
  </si>
  <si>
    <t>TORTA MODELO KG</t>
  </si>
  <si>
    <t>PALMERITAS KG</t>
  </si>
  <si>
    <t>PAN CANILLA INTEGRAL KG</t>
  </si>
  <si>
    <t>MASA PARA PIZZA KG</t>
  </si>
  <si>
    <t>MANTEQUILLA CON AJO Y PEREJIL KG</t>
  </si>
  <si>
    <t>SARDINA EN SALSA TOMATE 170GR MARGARITA</t>
  </si>
  <si>
    <t>CREMA DE ARROZ 450G  PRIMOR</t>
  </si>
  <si>
    <t>OREGANO MOLIDO 40G  MC CORMICK</t>
  </si>
  <si>
    <t>TOPO MARIPOSA CRISTAL LAMINADO DE ORO</t>
  </si>
  <si>
    <t>ACELGA KG</t>
  </si>
  <si>
    <t>PEPPERONI PRAIM KG</t>
  </si>
  <si>
    <t>YOGURT LIQUIDO SEMIDESCREMADO CON FRESA 750GR FRIGURT</t>
  </si>
  <si>
    <t>TE CON DURAZNO PASTEURIZADO 900ML PARMALAT</t>
  </si>
  <si>
    <t>SAL GRUESA 95 GR AL GRILL PESCADO MC CORMICK</t>
  </si>
  <si>
    <t>SAL GRUESA AL GRILL CON HIERBAS ESPECIAS PARA CARNE 105GR MACCORMICK</t>
  </si>
  <si>
    <t>SALSA PICANTE CRIOLLO 150 ML MC CORMICK</t>
  </si>
  <si>
    <t>TE MANZANILLA LIMON Y MIEL 20GR MACCORMICK</t>
  </si>
  <si>
    <t>SALSA DE TOMATE 4.2 KG PAMPERO</t>
  </si>
  <si>
    <t>JUGO PASTEURIZADO 1.8 LT DURAZNO FRICA</t>
  </si>
  <si>
    <t>YOGURT FIRME 150 GR DURAZNO YOKA PARMALAT</t>
  </si>
  <si>
    <t>MORTADELA EXTRA TAPARA HERMO KG</t>
  </si>
  <si>
    <t>GATORADE SABOR A MORA 500ML PEPSICO</t>
  </si>
  <si>
    <t>CAJA DE MALTA RETORNABLE POLAR</t>
  </si>
  <si>
    <t>FRIGURT LIQUIDO 750 GR PIÑA PARMALAT</t>
  </si>
  <si>
    <t>PERRARINA DOGOURMET 2 KG CARNE CEREAL CACHORRO</t>
  </si>
  <si>
    <t>ENVOPLAST 1500 METROS (PROVEDURIA)</t>
  </si>
  <si>
    <t>CHOCO SAFARI 240 GR MAIZORITOS</t>
  </si>
  <si>
    <t>SALCHICHA WIENER KIDS 225 GR HERMO</t>
  </si>
  <si>
    <t>BIB JARABE  PEPSI COLA NEGRA 9.463LT PEPSI-COLA</t>
  </si>
  <si>
    <t>MORA ENTERA 1 KG FRUTAS ARAGUA</t>
  </si>
  <si>
    <t>PULPA 1 KG MORA FRUTAS ARAGUA</t>
  </si>
  <si>
    <t>PULPA 1 KG DURAZNO FRUTAS ARAGUA</t>
  </si>
  <si>
    <t>AVENA VAINILLA 400GR AVELINA</t>
  </si>
  <si>
    <t>AZUCAR DE CAFETIN 200 SOBRES 4GR MONTALBAN</t>
  </si>
  <si>
    <t>MAYONESA ADEREZO 3.6 KG MAVESA</t>
  </si>
  <si>
    <t>HELADO MAGNUM 100 ML CHOCOLATE INTENSO TIO RICO</t>
  </si>
  <si>
    <t>CARRE AVELLANAS 100GR NESTLE SAVOY</t>
  </si>
  <si>
    <t>BANDEJA ANIME LLANA (A) (PRODUCCION) 1X500</t>
  </si>
  <si>
    <t>LECHE  1.8 L PALMILAK</t>
  </si>
  <si>
    <t>BAÑO DE CREMA 240 ML GOLD BRILLO BBK</t>
  </si>
  <si>
    <t>MALTIN LIGHT 1.5 LT POLAR</t>
  </si>
  <si>
    <t>SARDINA EN ACEITE VEGETAL 140 GR PEÑERO</t>
  </si>
  <si>
    <t>HELADO 160 ML VASITO JAZZ TIO RICO</t>
  </si>
  <si>
    <t>SALSA DE SOYA 150 CC ARIAS</t>
  </si>
  <si>
    <t>CANELA MOLIDA 51 GR MC CORMICK</t>
  </si>
  <si>
    <t>FLIPS VARIADO PQ/DETALLADO 28GR ALFONZO RIVAS</t>
  </si>
  <si>
    <t>SALSA INGLESA 150 ML  MC CORMICK</t>
  </si>
  <si>
    <t>TE LISTO LIMON 90 GR MC CORMICK</t>
  </si>
  <si>
    <t>PAN CAMPESINO REDONDO KG</t>
  </si>
  <si>
    <t>CREMA DE LECHE 400 GR LA PREFERIDA</t>
  </si>
  <si>
    <t>PANQUECAS 500 GR MAIZINA AMERICANA</t>
  </si>
  <si>
    <t>CAMPESINO LARGO FORTIFICADO KG</t>
  </si>
  <si>
    <t>GELATINA 150 GR FRESA GELI PARMALAT</t>
  </si>
  <si>
    <t>SALSA 240 GR TARTARA FRITZ</t>
  </si>
  <si>
    <t>HAMBURGUESA LIDER</t>
  </si>
  <si>
    <t>HAMBURGUESA MODELO</t>
  </si>
  <si>
    <t>HAMBURGUESA TRADICIONAL DE POLLO</t>
  </si>
  <si>
    <t>HAMBURGUESA MISTER MODELO</t>
  </si>
  <si>
    <t>PERRO NEVADO</t>
  </si>
  <si>
    <t>PERRO POLACO</t>
  </si>
  <si>
    <t>ADICIONAL DE HUEVO</t>
  </si>
  <si>
    <t>COLORANTE EN POLVO ROJO FRESA 500GR</t>
  </si>
  <si>
    <t>CAJA DE PIZZA GRANDE</t>
  </si>
  <si>
    <t>CAJA DE DULCE N°3 (PRODUCCION)</t>
  </si>
  <si>
    <t>CAJA DE DULCE N°6 (PRODUCCION)</t>
  </si>
  <si>
    <t>AJONJOLI (PRODUCCION) KG</t>
  </si>
  <si>
    <t>ESENCIA DE BANANA 4 LTS (PRODUCCION)</t>
  </si>
  <si>
    <t>ADOBO LIQUIDO 310 GR REZEPT</t>
  </si>
  <si>
    <t>PIZZA MARGARITA PEQUEÑA</t>
  </si>
  <si>
    <t>PIZZA MARGARITA GRANDE</t>
  </si>
  <si>
    <t>PIZZA PROCHUTO MEDIANA</t>
  </si>
  <si>
    <t>PIZZA PROCHUTO GRANDE</t>
  </si>
  <si>
    <t>PIZZA CRIOLLA GRANDE</t>
  </si>
  <si>
    <t>PIZZA LOMBARDA GRANDE</t>
  </si>
  <si>
    <t>PIZZA HIPER GRANDE</t>
  </si>
  <si>
    <t>PIZZA LA MODELO PEQUEÑA</t>
  </si>
  <si>
    <t>PIZZA LA MODELO MEDIANA</t>
  </si>
  <si>
    <t>PIZZA LA MODELO GRANDE</t>
  </si>
  <si>
    <t>PIZZA HAWAIIANA MEDIANA</t>
  </si>
  <si>
    <t>PIZZA HAWAIIANA GRANDE</t>
  </si>
  <si>
    <t>PIZZA CAPRICHOSA PEQUEÑA</t>
  </si>
  <si>
    <t>PIZZA CAPRICHOSA MEDIANA</t>
  </si>
  <si>
    <t>PIZZA CAPRICHOSA GRANDE</t>
  </si>
  <si>
    <t>PIZZA VEGETARIANA MEDIANA</t>
  </si>
  <si>
    <t>PIZZA BRUCHETA GRANDE</t>
  </si>
  <si>
    <t>PIZZA CUATRO ESTACIONES MEDIANA</t>
  </si>
  <si>
    <t>PIZZA CUATRO ESTACIONES GRANDE</t>
  </si>
  <si>
    <t>PIZZA ZALSANI PEQUEÑA</t>
  </si>
  <si>
    <t>PIZZA ZALSANI MEDIANA</t>
  </si>
  <si>
    <t>PIZZA ZALSANI GRANDE</t>
  </si>
  <si>
    <t>PIZZA EXQUISITA PRIMAVERA MEDIANA</t>
  </si>
  <si>
    <t>ADICIONAL PIZZA SALCHICHON PEQUEÑA</t>
  </si>
  <si>
    <t>MEDIO CAMPESINO</t>
  </si>
  <si>
    <t>SANDWICH CUADRADO</t>
  </si>
  <si>
    <t>SANDWICH GRANJERO</t>
  </si>
  <si>
    <t>ENROLLADO ARABE</t>
  </si>
  <si>
    <t>MINI LUNC DE JAMON Y QUESO BLANCO</t>
  </si>
  <si>
    <t>CACHITO DE JAMON</t>
  </si>
  <si>
    <t>CACHITO DE JAMON Y QUESO PAISA</t>
  </si>
  <si>
    <t>PASTELITO DE JAMON</t>
  </si>
  <si>
    <t>PIZZA RACION</t>
  </si>
  <si>
    <t>CHOCOLATE CALIENTE</t>
  </si>
  <si>
    <t>VASO CON HIELO</t>
  </si>
  <si>
    <t>VASO DETALLADO</t>
  </si>
  <si>
    <t>PANQUE MARMOLEADO KG</t>
  </si>
  <si>
    <t>DESENGRASANTE 1 LT MULTISUPERFICIE AJAX</t>
  </si>
  <si>
    <t>JAMON DE ESPALDA PLUMROSE</t>
  </si>
  <si>
    <t>JAMON DE PIERNA MOVILLA</t>
  </si>
  <si>
    <t>PAN DELI OREGANO KG</t>
  </si>
  <si>
    <t>CROUTONS KG</t>
  </si>
  <si>
    <t>GELATINA  SIN SAL PRODUCCION</t>
  </si>
  <si>
    <t>DULCE DELICIA DE TURRON GRANDE</t>
  </si>
  <si>
    <t>MIL HOJAS DE AREQUIPE GRANDE</t>
  </si>
  <si>
    <t>DULCE OPERA GRANDE</t>
  </si>
  <si>
    <t>DULCE OPERA MEDIANO</t>
  </si>
  <si>
    <t>DULCE MARMOLEADO GRANDE</t>
  </si>
  <si>
    <t>DULCE MARMOLEADO MEDIANO</t>
  </si>
  <si>
    <t>DULCE SELVA NEGRA GRANDE</t>
  </si>
  <si>
    <t>DULCE PROFITEROLES DE AREQUIPE</t>
  </si>
  <si>
    <t>DULCE PROFITEROLES DE CHOCOLATE</t>
  </si>
  <si>
    <t>DULCE DE CHOCOLATE GRANDE</t>
  </si>
  <si>
    <t>DULCE DE CHOCOLATE MEDIANO</t>
  </si>
  <si>
    <t>DULCE TARTALETA DE FRUTAS GRANDES</t>
  </si>
  <si>
    <t>PALMERA TRADICIONAL</t>
  </si>
  <si>
    <t>LENGUA DE SUEGRA</t>
  </si>
  <si>
    <t>TRENZA DE CHOCOLATE</t>
  </si>
  <si>
    <t>BOMBA DE AREQUIPE GRANDE</t>
  </si>
  <si>
    <t>BOMBA DE CREMA PASTELERA GRANDE</t>
  </si>
  <si>
    <t>TALLARINES 500 GR CORTOS CAPRI</t>
  </si>
  <si>
    <t>CAFE CON LECHE PEQUEÑO</t>
  </si>
  <si>
    <t>CAFE CON LECHE GRANDE</t>
  </si>
  <si>
    <t>PASTELITO DE JAMON Y QUESO GUAYANES</t>
  </si>
  <si>
    <t>PASTELITO DE JAMON Y QUESO AMARILLO</t>
  </si>
  <si>
    <t>CACHITO DE JAMON Y QUESO CREMA</t>
  </si>
  <si>
    <t>CROISSANT JAMON Y QUESO</t>
  </si>
  <si>
    <t>PAN DELI CON JAMON Y QUESO</t>
  </si>
  <si>
    <t>CACHITO DE JAMON Y QUESO AMARILLO</t>
  </si>
  <si>
    <t>MINI LUNCH DE JAMON Y QUESO AMARILLO</t>
  </si>
  <si>
    <t>PASTELITO ANDINO DE QUESO</t>
  </si>
  <si>
    <t>PASTELITO ANDINO DE POLLO</t>
  </si>
  <si>
    <t>PASTELITO ANDINO DE CARNE MOLIDA</t>
  </si>
  <si>
    <t>CLAVO DE OLOR PQ MODELO</t>
  </si>
  <si>
    <t>JUGO DE NARANJA NATURAL</t>
  </si>
  <si>
    <t>JUGO DE LECHOSA</t>
  </si>
  <si>
    <t>CAJA PARA  TORTA</t>
  </si>
  <si>
    <t>DULCE SECO MANZANA</t>
  </si>
  <si>
    <t>CANILLA BAGUETTE CON AJONJOLI KG</t>
  </si>
  <si>
    <t>SALSA PARA PIZZA</t>
  </si>
  <si>
    <t>BESITO DE COCO</t>
  </si>
  <si>
    <t>GOLFEADO CON QUESO</t>
  </si>
  <si>
    <t>ADICIONAL PIZZA TOCINETA GRANDE</t>
  </si>
  <si>
    <t>PERIODICO 2001 DE LUNES A SABADO</t>
  </si>
  <si>
    <t>PERIODICO ULTIMA NOTICIA DE LUNES A SABADO</t>
  </si>
  <si>
    <t>PERIODICO ULTIMA NOTICIA DEL DOMINGO</t>
  </si>
  <si>
    <t>COLOR ONOTO 25 GR MOLIDO IBERIA</t>
  </si>
  <si>
    <t>LUCKY STRIKE WILD</t>
  </si>
  <si>
    <t>LUCKY STRIKE AZUL</t>
  </si>
  <si>
    <t>LUCKY STRIKE ROJO</t>
  </si>
  <si>
    <t>REQUEZON PACOMELA KG</t>
  </si>
  <si>
    <t>JAMON AREPERO PRAIM KG</t>
  </si>
  <si>
    <t>RACION TORTA DE CHOCOLATE</t>
  </si>
  <si>
    <t>PAPITAS PARA PERRO CALIENTES</t>
  </si>
  <si>
    <t>HARINA DE TRIGO PARA LA VENTA KG</t>
  </si>
  <si>
    <t>DONAS GRANDES</t>
  </si>
  <si>
    <t>DANESA CUBIERTO DE CHOCOLATE</t>
  </si>
  <si>
    <t>DANESA CUBIERTO DE AREQUIPE O OREO</t>
  </si>
  <si>
    <t>DULCE SECO CIRUELA</t>
  </si>
  <si>
    <t>DULCE MIL HOJA NEVAZUCAR GRANDE</t>
  </si>
  <si>
    <t>DULCE TARTALETA DE FRUTA MEDIANA</t>
  </si>
  <si>
    <t>TRENZADO DE FRUTAS</t>
  </si>
  <si>
    <t>PALMERA CUBIERTO CON CHOCOLATE</t>
  </si>
  <si>
    <t>QUESO MOZZARELLA PACOMELA KG</t>
  </si>
  <si>
    <t>ARROZ 800 GR INTEGRAL MARY</t>
  </si>
  <si>
    <t>CHORIZO AHUMADO ALIMEX KG</t>
  </si>
  <si>
    <t>PULPA DE FRESA 1 KG FRUTAS DE ARAGUA</t>
  </si>
  <si>
    <t>FRESA ENTERA 1KG FRUTAS DE ARAGUA</t>
  </si>
  <si>
    <t>PAN DULCE DE COCO KG</t>
  </si>
  <si>
    <t>QUESO PASTEURIZADO PACOMELA KG</t>
  </si>
  <si>
    <t>TENEDORES A GRANEL (PRODUCCION)</t>
  </si>
  <si>
    <t>CUCHILLOS A GRANEL (PRODUCCION)</t>
  </si>
  <si>
    <t>CUCHARILLAS A GRANEL DE POSTRE (PRODUCCION)</t>
  </si>
  <si>
    <t>BOTELLA ACRILICA 1LT CON TAPA</t>
  </si>
  <si>
    <t>PERIODICO VIEJO</t>
  </si>
  <si>
    <t>RACION DE TORTA SELVA NEGRA</t>
  </si>
  <si>
    <t>RACION DE TORTA DE MANI</t>
  </si>
  <si>
    <t>RACION DE TORTA DE MOCACHINO</t>
  </si>
  <si>
    <t>SALSA GUASACACA 500ML</t>
  </si>
  <si>
    <t>MALTA POLAR (VIDRIO) RETORNABLE 222ML</t>
  </si>
  <si>
    <t>PEPSI 350CC O COCACOLA(VIDRIO) RETORNABLE</t>
  </si>
  <si>
    <t>GUISO DE POLLO MECHADO PARA BOCA</t>
  </si>
  <si>
    <t>GUISO DE CARNE MECHADA PARA BOCA</t>
  </si>
  <si>
    <t>GUISO DE CARNE MOLIDA PARA BOCA</t>
  </si>
  <si>
    <t>JAMON AREPERO DON DIEGO KG</t>
  </si>
  <si>
    <t>GALLETONES  DE AREQUIPE/CHOCOLATE</t>
  </si>
  <si>
    <t>DULCE FRESIER GRANDE</t>
  </si>
  <si>
    <t>VELA DE CUMPLEAÑOS FIESTA PARTY TIME</t>
  </si>
  <si>
    <t>BOLSA 25X75 MILLAR (PRODUCCION)</t>
  </si>
  <si>
    <t>BULTO PAPITAS 4KG (PRODUCCION)</t>
  </si>
  <si>
    <t>DULCE CABELLO DE ANGEL</t>
  </si>
  <si>
    <t>DULCE BIEN ME SABE GRANDE</t>
  </si>
  <si>
    <t>DULCE BIEN ME SABE MEDIANO</t>
  </si>
  <si>
    <t>DULCE OREO GRANDE</t>
  </si>
  <si>
    <t>DULCE OREO MEDIANO</t>
  </si>
  <si>
    <t>TORTILLAS 330 GR DIET BIMBO</t>
  </si>
  <si>
    <t>COMBO DIA DE LOS PADRES # 6</t>
  </si>
  <si>
    <t>ESENCIA DE MANTEQUILLA 3.785LT (PROVEDURIA)</t>
  </si>
  <si>
    <t>DESODORANTE 50 ML MEN V8 REXONA</t>
  </si>
  <si>
    <t>DESODORANTE DAMA 50 ML  REXONA</t>
  </si>
  <si>
    <t>ESENCIA DE ANIS DE 3.785LT</t>
  </si>
  <si>
    <t>ADEREZO 120 GR PARA GRANOS COSECHA SAN JOSE</t>
  </si>
  <si>
    <t>MANGA CONGELADA KG</t>
  </si>
  <si>
    <t>POLVO DE HORNEAR 5KG (PRODUCCION)</t>
  </si>
  <si>
    <t>CUCHARA SOPERA A GRANEL (PRODUCCION)</t>
  </si>
  <si>
    <t>REMOVEDOR DE CAFE GDE (PROVEDURIA)</t>
  </si>
  <si>
    <t>CHORIZO PICANTE MONTSERRATINA</t>
  </si>
  <si>
    <t>DULCE BRAUNI GRANDE</t>
  </si>
  <si>
    <t>SACO MICOBA 25KG  (PRODUCCION)</t>
  </si>
  <si>
    <t>BEBIDA LACTEA 240 GR FRESA MIGURT FRESH</t>
  </si>
  <si>
    <t>VENSOL  500ML ARCA</t>
  </si>
  <si>
    <t>CREMA DE AVENA 450 GR TARRO LIGHT LUMALAC</t>
  </si>
  <si>
    <t>CREMA DE MAIZ 400 GR CON LECHE BOLSA LUMALAC</t>
  </si>
  <si>
    <t>NUTRIALIMENTO 450 GR CHOCOLATE TARRO LUMALAC</t>
  </si>
  <si>
    <t>ACEITE 900ML SOYA CONCORDIA</t>
  </si>
  <si>
    <t>MELON CONGELADO EXPRESS</t>
  </si>
  <si>
    <t>LECHOZA CONGELADA EXPRESS</t>
  </si>
  <si>
    <t>DULCE SECO CINARROL DE CHOCOLATE</t>
  </si>
  <si>
    <t>ELIMINADOR DE OLORES MANDARINA 1LT CLIC</t>
  </si>
  <si>
    <t>PASTA TORNILLO 500 GR AL HUEVO PRIMOR</t>
  </si>
  <si>
    <t>MASCARILLA 240 ML CAPILAR DESENREDANTE BIOKER</t>
  </si>
  <si>
    <t>MISTOLIN 1 LT FRESCURA FRUTAL</t>
  </si>
  <si>
    <t>JABON CORPORAL 85G FRAMBUESA PALMOLIVE</t>
  </si>
  <si>
    <t>JABON CORPORAL 85G PETALOS DE ROSA PALMOLIVE</t>
  </si>
  <si>
    <t>SALSA 490 GR BOLOGNA CAPRI</t>
  </si>
  <si>
    <t>RON CHINGON 0.700 LT 40° DORADO</t>
  </si>
  <si>
    <t>ALIÑO DE AJO 310 ML EL COCINERITO</t>
  </si>
  <si>
    <t>CHINOTTO LATA 355CC COCA-COLA</t>
  </si>
  <si>
    <t>VELITA DETALLADA MODELO</t>
  </si>
  <si>
    <t>ALIÑOS SURTIDOS CONGELADOS KG</t>
  </si>
  <si>
    <t>COLOR ONOTO MOLIDO 90GR IBERIA</t>
  </si>
  <si>
    <t>TE 1.5 LT LIMON LIPTON</t>
  </si>
  <si>
    <t>BOLSAS PARA BASURA DETALLADA(PRODUCCION)</t>
  </si>
  <si>
    <t>LIMPIADOR CAPILAR 240ML PASO 1 BIOKER</t>
  </si>
  <si>
    <t>DURACELL CB AAA 2 UND</t>
  </si>
  <si>
    <t>JAMON ENDIABLADO 54 GR AHUMADO UW</t>
  </si>
  <si>
    <t>AXION MULTIUSO EN POLVO 1KG</t>
  </si>
  <si>
    <t>ARVEJA AMARILLA 500 GR  PANTERA</t>
  </si>
  <si>
    <t>JAMON ENDIABLADO 55GR PLUMROSE</t>
  </si>
  <si>
    <t>PEPITO EL ORIGINAL 80GR FRITO LAY</t>
  </si>
  <si>
    <t>CEPILLO DENTAL MAX FRESH   COLGATE</t>
  </si>
  <si>
    <t>LUCKY MORADO 20 UND</t>
  </si>
  <si>
    <t>HARINA DE AVENA 400GR LA LUCHA</t>
  </si>
  <si>
    <t>CARAMELO DETALLADO BIANCHI 5.2GR CHOCOLATE     BIANCHI</t>
  </si>
  <si>
    <t>SHAMPOO BABY 300ML 50% EXTRA FREE JHONSONS &amp;JHONSONS</t>
  </si>
  <si>
    <t>CHICLETS 16.8GR MENTA   ADAMS</t>
  </si>
  <si>
    <t>ALIMENTO LACTEO 1KG BOLSA    LECHELAK</t>
  </si>
  <si>
    <t>LINEA FAMILIAR CHAMPU PLUS VERDE 1100CC ROLDA</t>
  </si>
  <si>
    <t>HAMBURGUESA POPULAR</t>
  </si>
  <si>
    <t>COMBO N°1 2 HAMBURGUESA POPULAR</t>
  </si>
  <si>
    <t>COMBO N°2 3 HAMBURGUESA POPULAR +RACION DE PAPAS</t>
  </si>
  <si>
    <t>COMBO N°3 2 HAMBURGUESA MODELO</t>
  </si>
  <si>
    <t>PERRO CALIENTE PEQUEÑO POPULAR</t>
  </si>
  <si>
    <t>COMBO N°1 2 PERRO CALIENTE PEQUEÑO POPULARES</t>
  </si>
  <si>
    <t>PAPEL DE ENVOLVER (PRODUCION)</t>
  </si>
  <si>
    <t>SHAMPOO ISLAND COCONUT 370ML   ALVERTO VO5</t>
  </si>
  <si>
    <t>BOMBILLA LED 7W   RUIMING</t>
  </si>
  <si>
    <t>VINAGRE 1 LT IBERIA</t>
  </si>
  <si>
    <t>JABON 500 GR LAVANDER FAMOUS</t>
  </si>
  <si>
    <t>JABON 500 GR FRESH SCENT FAMOUS</t>
  </si>
  <si>
    <t>LADY SPEED STICK DESODORANTE  POWDER FRESH 39.6GR</t>
  </si>
  <si>
    <t>CEPILLO DENTAL PRO-EXPERT STAGER 5-7 NIÑO   ORAL-B</t>
  </si>
  <si>
    <t>CHAMPU EVERY NIGHT EXT.D FRUT SEC/MALT 350ML FISA</t>
  </si>
  <si>
    <t>ACOND.EVERY NIGHT EXTR/FRUT SEC/MALT 350ML FISA</t>
  </si>
  <si>
    <t>ACOND. EVERY NIGHT SECO/MALTR.350ML FISA</t>
  </si>
  <si>
    <t>JOJOTO CONGELADO KG</t>
  </si>
  <si>
    <t>MELOCOTON EN ALMIBAR 420 GR  MIMO</t>
  </si>
  <si>
    <t>CHICHA  EL CHICHERO 900CC PARMALAT</t>
  </si>
  <si>
    <t>COMBO  FAMILIAR HAMBURGUESA</t>
  </si>
  <si>
    <t>CEPILLO DENTAL NEGRO ZIG ZAG CARACOL  COLGATE</t>
  </si>
  <si>
    <t>RIKO MALT BEBIDA ACHOCOLATADA 900ML   PARMALAT</t>
  </si>
  <si>
    <t>RICA AVENA DE FRESA 500GR KIANA</t>
  </si>
  <si>
    <t>SUAVIZANTE 1 LT TAPA AMARILLA</t>
  </si>
  <si>
    <t>MAIZ DULCE PROVEFRU 1 KG</t>
  </si>
  <si>
    <t>CEPILLO DENTAL MAX FRESH    COLGATE</t>
  </si>
  <si>
    <t>BOLSA CELOFAN EMPACAR 1/KILO</t>
  </si>
  <si>
    <t>BOLSA CELOFAN EMPACAR 1/4 KILO</t>
  </si>
  <si>
    <t>PASTA 1 KG LINGUINI AL HUEVO PRIMOR</t>
  </si>
  <si>
    <t>PAPELON NATURAL 500GR MONTALBAN</t>
  </si>
  <si>
    <t>CUBITO SOFRITO 96GR X 8 UNID IBERIA</t>
  </si>
  <si>
    <t>QUESO DE AÑO RALLADO 180GR RESCA</t>
  </si>
  <si>
    <t>ESENCIA DE ANIS ML (PRODUCCION)</t>
  </si>
  <si>
    <t>DELICIA MARIA &amp; CHOCOLATE 136GR GALLETAS PUIG</t>
  </si>
  <si>
    <t>GEL FIJADOR TRADICIONAL AZUL 120GR ROLDA</t>
  </si>
  <si>
    <t>LEVADURA 500 GR POLVO INSTAFERM</t>
  </si>
  <si>
    <t>ONOTO  ENTERO POR  KG</t>
  </si>
  <si>
    <t>DETERGENTE EN POLVO 250GR LAVANDA  FAMOUS</t>
  </si>
  <si>
    <t>CREMA DENTAL TRIPLE ACCION 90GR IPANA</t>
  </si>
  <si>
    <t>CREMA PARA PEINAR YOGURT THERMO 5FIVE 180ML ROLDA</t>
  </si>
  <si>
    <t>ESPONJA SALVA UÑAS  IZY CLEAN</t>
  </si>
  <si>
    <t>ESPONJA MULTIUSO IZY CLEAN</t>
  </si>
  <si>
    <t>DESINFECTANTE MR MUSCULO LAVANDA 900ML JOHNSON</t>
  </si>
  <si>
    <t>SUAVISANTE  430ML  FRESCA PRIMAVERA  SUAVITEL</t>
  </si>
  <si>
    <t>OLD PARR 0.750</t>
  </si>
  <si>
    <t>SALCHICHA 420 GR ALEMANA ALPINO</t>
  </si>
  <si>
    <t>TELISTO 90 GR DURAZNO MC CORMICK</t>
  </si>
  <si>
    <t>LOCION CORPORAL  400ML COCO TROPICAL ALIVE</t>
  </si>
  <si>
    <t>ESPONJA DOBLE USO 1UNID IZY CLEAN</t>
  </si>
  <si>
    <t>MALTEADA DE CHOCOLATE  BLANCO 24GR  BIANCHI  SUPER</t>
  </si>
  <si>
    <t>CARAMELOS DETALLADOS  MENTAS CHAO  SUPER</t>
  </si>
  <si>
    <t>DESENGRASANTE MULTIUSO 1LT GABAN</t>
  </si>
  <si>
    <t>DETERGENTE LIQUIDO P/ROPA 1LT GABAN</t>
  </si>
  <si>
    <t>ROLL ON 24HR SPRING FRESH 90GR EVERY NIGHT</t>
  </si>
  <si>
    <t>RON AÑEJO 0.700 LT RESERVA BARRICA 80</t>
  </si>
  <si>
    <t>TOMATES PELADO EN LATA 400GR LA CARAVELLA</t>
  </si>
  <si>
    <t>RICA CHICHA 162 GR NESTLE</t>
  </si>
  <si>
    <t>DESODOR/EN BARRA 51GR AVALANCHE  SPEED STICCK</t>
  </si>
  <si>
    <t>JUGO CARABOBO DE NARANJA 1.5 LTS</t>
  </si>
  <si>
    <t>COMBO DIA DE LOS PADRES # 8</t>
  </si>
  <si>
    <t>DISPONIBLE</t>
  </si>
  <si>
    <t>COFFE-MATE ORIGINAL 311GR NESTLE</t>
  </si>
  <si>
    <t>DURACELL CB AA 2UNID</t>
  </si>
  <si>
    <t>TIO RICO CHOCOLITO MAX 80 ML</t>
  </si>
  <si>
    <t>CAJA DE HUEVOS 12 CARTONES</t>
  </si>
  <si>
    <t>BOMBILLO 9W LED  SOCIAL</t>
  </si>
  <si>
    <t>CARAMELO DETALLADO MENTA HELADA  COLOMBINA</t>
  </si>
  <si>
    <t>CARAMELO DETALLADO SPARKIES  BUBBALOO  ADAMS</t>
  </si>
  <si>
    <t>DURACELL CB AAA X 2UNID</t>
  </si>
  <si>
    <t>SALSA DE AJI PICANTE C/SUERO DE LECHE 150ML MCCORMICK</t>
  </si>
  <si>
    <t>COMBO 2 PASTAS BESLER 500GR</t>
  </si>
  <si>
    <t>GRAN COMBO FAMILIAR PERRO CALIENTE</t>
  </si>
  <si>
    <t>HELADO CHOCOLATE 850 ML CLASICO CON LECHE</t>
  </si>
  <si>
    <t>CARAMELO DETALLADO CHOCOLATE CUBO RICATO</t>
  </si>
  <si>
    <t>TINTE EN CREMA 4-26 30MLX2 CASTAÑO MEDIO VIOLETA  LA CHINA</t>
  </si>
  <si>
    <t>PREPARADO ALIMENTICIO LACTEO LUMALAC 500GR</t>
  </si>
  <si>
    <t>PAPEL SUAVECITO GOOD DETALLADO</t>
  </si>
  <si>
    <t>MERENGADA 150CM VASITO   TIO RICO</t>
  </si>
  <si>
    <t>SALSA PARA CARNES 79 380GR  LA GIRALDA</t>
  </si>
  <si>
    <t>ENCURTIDOS 500 GR LA GIRALDA</t>
  </si>
  <si>
    <t>GALLETAS OREO  DETALLADA SURTIDOS 36 GR.  OREO</t>
  </si>
  <si>
    <t>DETERGENTE EN POLVO 1KG  C/BLAQUEADOR  ALIVE</t>
  </si>
  <si>
    <t>PASTINA ESP.ARROCITO BEBES 250GR CAPRI</t>
  </si>
  <si>
    <t>CEREAL FLIPS CHOCOAVELLANAS 220GR ALFONZO RIVAS</t>
  </si>
  <si>
    <t>BOLSAS DE 2KG CON ASAS MILLAR</t>
  </si>
  <si>
    <t>CAFE ESPRESSO QUALITA EXTRA 1 KG KALDI (produccion)</t>
  </si>
  <si>
    <t>TE NESTEA LIMON 1.5LT</t>
  </si>
  <si>
    <t>GALLETAS SODA SALTIN 235GR GALLETERA CARABOBO</t>
  </si>
  <si>
    <t>PALILLOS CONQUISTADOR MADERA</t>
  </si>
  <si>
    <t>CHIMO 19 GR EL CORCEL</t>
  </si>
  <si>
    <t>ACEITUNAS RELL/ CON PIMIENTOS 200GR LA GIRALDA</t>
  </si>
  <si>
    <t>VELON N°1 LA ESTRELLA UND</t>
  </si>
  <si>
    <t>VELAS EMPACADAS MINI DE 6 UND BELZACA</t>
  </si>
  <si>
    <t>CEREAL BOLSA NESTUM TRIGO-MIEL 225GR NESTLE</t>
  </si>
  <si>
    <t>SUAVIZANTE CONCENTRADO 1LT MR.CLEAN</t>
  </si>
  <si>
    <t>SALSA SOYA 150 ML AVILA</t>
  </si>
  <si>
    <t>HELADO TRISABOR 850 GR TIO RICO</t>
  </si>
  <si>
    <t>JABON LIQUIDO CORPORAL P/ NIÑO 200ML  BABY FINGER</t>
  </si>
  <si>
    <t>HARINA DE AVENA INSTANTANEA 400GR KIANA</t>
  </si>
  <si>
    <t>DESINFECTANTE FLORAL 3.78LT GABAN</t>
  </si>
  <si>
    <t>DESENGRASANTE MULTIUSO 3.78LT GABAN</t>
  </si>
  <si>
    <t>LOCION PARA  NIÑO 100ML  BABY FINGER</t>
  </si>
  <si>
    <t>VASOS PLATICOS MAXIPLAS 50 UNIDADES</t>
  </si>
  <si>
    <t>PITILLOS SELVA 500 UNIDADES</t>
  </si>
  <si>
    <t>PROMO ALIDENT   KIDS NIÑA</t>
  </si>
  <si>
    <t>SARDINAS AL LIMON 125GR EVEBA</t>
  </si>
  <si>
    <t>PROMO ALIDENT  KIDS NIÑO</t>
  </si>
  <si>
    <t>JUGO FRICA NARANJA  900 ML</t>
  </si>
  <si>
    <t>FRIGURT CON CEREAL 150 GR</t>
  </si>
  <si>
    <t>PAPELON CON LIMON 250ML LA GIRALDA</t>
  </si>
  <si>
    <t>CREMA P/PEINAR CON PLACENTA 300ML ROLDA</t>
  </si>
  <si>
    <t>SHAMPOO 2 EN 1 CLASSIC CLEAN  400ML  HEAD &amp; SHOULDERS</t>
  </si>
  <si>
    <t>ATUN CLASICO EN ACEITE DE GIRASOL 160GR DARDANEL</t>
  </si>
  <si>
    <t>CHAMPU EVERY NIGHT SECO/REBELDE 350ML FISA</t>
  </si>
  <si>
    <t>BOLSA DE MEJORADOR EN POLVO 1KG  PURATOS</t>
  </si>
  <si>
    <t>SALSA DE AJO 300ML DEL AVILA</t>
  </si>
  <si>
    <t>SALSA INGLESA 300ML DEL AVILA</t>
  </si>
  <si>
    <t>SALSA DE SOYA 300ML DEL AVILA</t>
  </si>
  <si>
    <t>TINTE EN CREMA 3-0 CASTAÑO OSCURO LA CHINA</t>
  </si>
  <si>
    <t>TINTE EN CREMA6-77 RUBIO MARRON COBRIZO LA CHINA</t>
  </si>
  <si>
    <t>TINTE EN POLVO 30MLX2  A-2 BROWN-BLACK HANZHIXIU</t>
  </si>
  <si>
    <t>TINTE EN POLVO 30MLX2  A-25 DARK BROWN HANZHIXIU</t>
  </si>
  <si>
    <t>SHAMPOO RESTAURACION 400ML PANTENE PRO-V</t>
  </si>
  <si>
    <t>AFEITADORA CONFOR/3 AZUL RAZORMAX</t>
  </si>
  <si>
    <t>PALETA DECORADA</t>
  </si>
  <si>
    <t>PALETA RELLENA</t>
  </si>
  <si>
    <t>TORONTO CHOCOLATE CAJA X 36UNID 324GR NESTLE SAVOY</t>
  </si>
  <si>
    <t>ESENCIA SABOR ARTIFICIAL A NATA 250ML SAYO</t>
  </si>
  <si>
    <t>PAPELON EN POLVO 500G. SABOR A LIMON  MONTALBA</t>
  </si>
  <si>
    <t>EL COCINERITO ADOBO LIQUIDO 310G</t>
  </si>
  <si>
    <t>BOLOÑA DE POLLO 500 GR PLUMROSE</t>
  </si>
  <si>
    <t>COLONIA FRESCA EVERY NIGHT P/NIÑOS 200ML FISA</t>
  </si>
  <si>
    <t>FRUTOS 10G  VARIADOS   FRUTOS</t>
  </si>
  <si>
    <t>SHAMPOO  200ML PARA NIÑOS  BABY FINGER</t>
  </si>
  <si>
    <t>SHAMPOO 400ML DAMAGE RESCUE ANTI-D HEAD SHOULDERS</t>
  </si>
  <si>
    <t>LECHE CONDENSADA 395GR MOCOCA</t>
  </si>
  <si>
    <t>AMY ACEITE PARA BEBES 200CM1</t>
  </si>
  <si>
    <t>LECHE EN POLVO LA CAMPIÑA 900GR PARMALAT</t>
  </si>
  <si>
    <t>SPRAYMAT ANTIBACTERIAL 190 GR BEBE</t>
  </si>
  <si>
    <t>SPRAYMATIC ANTIBACTERIAL 190 GR VAINILLA</t>
  </si>
  <si>
    <t>PASTICHO 250 GR DIRECTO AL HORNO CAPRI</t>
  </si>
  <si>
    <t>PIMENTON DULCE EN POLVO 100GR OLIMPIA</t>
  </si>
  <si>
    <t>TOALLAS HUMEDAS 24UND.  BABY FINGER</t>
  </si>
  <si>
    <t>AJO PURO EN POLVO 30GR OLIMPIA</t>
  </si>
  <si>
    <t>VINAGRE 1LT OLIMPIA</t>
  </si>
  <si>
    <t>COMBO 1 CLORO 1LT+DESENGRASADOR 1 LT TAPA AMARILLA</t>
  </si>
  <si>
    <t>PASTA ESPECIALIDAD ARROZ 250GR CAPRI</t>
  </si>
  <si>
    <t>GEL ANTIBACTERIAL 80 ML PUREZA</t>
  </si>
  <si>
    <t>NECTAR DE PERA  LIGHT  900ML  SANTAL</t>
  </si>
  <si>
    <t>CREMA DE MAIZ C/LECHE 400GR. INSTANTANEA LUMALAC</t>
  </si>
  <si>
    <t>SUAVIZANTE BESS"Q CARICIA FLORAL 1LT HIUK</t>
  </si>
  <si>
    <t>SUAVIZANTE BESS"Q DULCE BEBE 1LT HIUK</t>
  </si>
  <si>
    <t>ESPONJA DE ALAMBRE SCOURER UND</t>
  </si>
  <si>
    <t>BOLSA DE CARAMELOS 100UND. MENTA HELADA  SUPER</t>
  </si>
  <si>
    <t>FLIPS CHOCOAVELLANAS 120GR ALFONZO RIVAS</t>
  </si>
  <si>
    <t>TE VERDE CON MENTA 15GR OLIMPIA</t>
  </si>
  <si>
    <t>NESTEA LIMON LIGHT 55GR NESTLE</t>
  </si>
  <si>
    <t>TRAIDENT 6PZ SIN AZUCAR MORA AZUL 10,2GR ADAMS</t>
  </si>
  <si>
    <t>CUBITOS DETALLADOS  XUND.  VARIADOS  IBERIA</t>
  </si>
  <si>
    <t>ROMERO X BOLSITA DETALLADO</t>
  </si>
  <si>
    <t>SAZONATODO X BOLSITA  DETALLADO</t>
  </si>
  <si>
    <t>HOJAS DE LAUREL BOLSITA DETALLADO</t>
  </si>
  <si>
    <t>OREGANO X BOLSITA DETALLADO</t>
  </si>
  <si>
    <t>CHUPETA BONBONBUM FRESA PQ X 24 UNID COLOMBINA</t>
  </si>
  <si>
    <t>LLUVIA DE CHOCOLATE PQ MODELO</t>
  </si>
  <si>
    <t>LLUVIA DE COLORES PQ MODELO</t>
  </si>
  <si>
    <t>ANIS DULCE PQ MODELO</t>
  </si>
  <si>
    <t>NUEZ MOSCADA PQ MODELO</t>
  </si>
  <si>
    <t>INFUSION RELAXDEL 20GR DELTA</t>
  </si>
  <si>
    <t>INFUSION INSODEL 40GR DELTA</t>
  </si>
  <si>
    <t>PROMO 2PAQ GALLETAS SODA PREMIUM</t>
  </si>
  <si>
    <t>PROMO 2PAQ GALLETAS SORBETICO</t>
  </si>
  <si>
    <t>PROMO 3 CAJA DE CUBITO 8 UND IBERIA</t>
  </si>
  <si>
    <t>BUFALITA LA TRUJILLANA LIGHT 900 CM</t>
  </si>
  <si>
    <t>BOLSA POR MILLAR 10KG TRANSPANTE</t>
  </si>
  <si>
    <t>BATERIA PAQ.X4  SIXE AA   IEC 60086-2   SUOPU</t>
  </si>
  <si>
    <t>JUGO 1.8 LT NARANJA LOS  ANDES</t>
  </si>
  <si>
    <t>JUGO LOS ANDES GUAYABA 1.8LTS</t>
  </si>
  <si>
    <t>BIO ANDES 900CC FRESA</t>
  </si>
  <si>
    <t>BOLSA ECOLOGICA 60 LT 20 UND ECO</t>
  </si>
  <si>
    <t>BOLSA 40KG BASURA TRANSPARENTE</t>
  </si>
  <si>
    <t>NECTAR DE MANZANA 900ML LIGHT     SANTAL</t>
  </si>
  <si>
    <t>BEBIDA PAPELON CON LIMON 1.8ML  LOS ANDES</t>
  </si>
  <si>
    <t>CAFE 250 GR PREMIUM SAN DOMINGO</t>
  </si>
  <si>
    <t>CAFE 500 GR PREMIUM SAN DOMINGO</t>
  </si>
  <si>
    <t>HARINA DE TRIGO 1KG. ENRIQUECIDA/LEUDANTE  LA LUCHA</t>
  </si>
  <si>
    <t>MORTADELA  ESPECIAL X UNIDAD   DON DIEGO</t>
  </si>
  <si>
    <t>FLYTOX MATAHORMIGAS 200ML</t>
  </si>
  <si>
    <t>GLADE CAMPOS DE LAVANDA 360ML JOHNSON</t>
  </si>
  <si>
    <t>MR.MUSCULO VIDRIOS Y MULTIUSO LAVANDA 500ML JOHNSON</t>
  </si>
  <si>
    <t>BEBIDA LACTEA 300ML DE FRESA BIO CON PROBIOTICOS  LOS ANDES</t>
  </si>
  <si>
    <t>TE CON SABOR A LIMON 400ML   NESTEA</t>
  </si>
  <si>
    <t>TOMATEMIX ALIÑO EN SALSA 190GR IBERIA</t>
  </si>
  <si>
    <t>REMOVEDOR DE ESMALTE 50 CC PLASTICO VALMY</t>
  </si>
  <si>
    <t>BOMBILLO 100WATTS CADILUZ</t>
  </si>
  <si>
    <t>PAÑALES BABY CHANNEL 12UNID TALLA- S</t>
  </si>
  <si>
    <t>GALLETAS TIP-TOP CHOCO MANI 80G</t>
  </si>
  <si>
    <t>ONOTO 50 GRAMOS</t>
  </si>
  <si>
    <t>LECHE ENTERA 1.5 LT CARABOBO</t>
  </si>
  <si>
    <t>PAPITAS FRITAS CHIC´S 250G</t>
  </si>
  <si>
    <t>PAPITAS FRITAS CHIC´S 600GR</t>
  </si>
  <si>
    <t>PAPITAS FRITAS CHIC´S 1K</t>
  </si>
  <si>
    <t>BANDEJA DE BISCOCHO</t>
  </si>
  <si>
    <t>BANDEJA DE SUSPIRO</t>
  </si>
  <si>
    <t>BANDEJA DE ROSQUITA GLASEADAS</t>
  </si>
  <si>
    <t>BANDEJA DE PONQUESITOS VARIADOS</t>
  </si>
  <si>
    <t>MODELO</t>
  </si>
  <si>
    <t>AJO PELADO KG</t>
  </si>
  <si>
    <t>ALBAHACA KG</t>
  </si>
  <si>
    <t>COCO KG</t>
  </si>
  <si>
    <t>ESPARRAGOS UND</t>
  </si>
  <si>
    <t>GUANABANA KG</t>
  </si>
  <si>
    <t>PEREJIL LISO KG</t>
  </si>
  <si>
    <t>YERBABUENA KG</t>
  </si>
  <si>
    <t>COMBO NUM 1 CHUCHERIA</t>
  </si>
  <si>
    <t>SHAMPO 350 ML SLIK PAPAYA Y MELON SIN SAL</t>
  </si>
  <si>
    <t>RON CACIQUE 0.75 ML</t>
  </si>
  <si>
    <t>RON PAMPERO 1938 SELECCION 0.75 L</t>
  </si>
  <si>
    <t>ESMALTE ENDURECEDOR 14ML VALMY 29 NEGRO</t>
  </si>
  <si>
    <t>ESMALTE ENDURECEDOR 14 ML VALMY 85 MELODIA</t>
  </si>
  <si>
    <t>VODKA LIMON 0.70 L GORDONS</t>
  </si>
  <si>
    <t>VODKA NATURAL 0.70 L GORDONS</t>
  </si>
  <si>
    <t>GINEBRA 0.70 L ERISTOFF</t>
  </si>
  <si>
    <t>ACONDICIONADOR 413 ML ALIVE FLOR DE MANZANA</t>
  </si>
  <si>
    <t>ACONDICIONADOR 413 ML ALIVE COCO TROPICAL</t>
  </si>
  <si>
    <t>TINTE MYSTIC 60 GR # 0.88 AZUL MATIZADOR</t>
  </si>
  <si>
    <t>RON AÑEJO 1.00 L  CACIQUE</t>
  </si>
  <si>
    <t>LICOR DE CAFE 0.70 L KA LUM BE</t>
  </si>
  <si>
    <t>AGUARDIENTE CUCUY 0.70 L LARA</t>
  </si>
  <si>
    <t>BRANDY 0.70 L MATADOR</t>
  </si>
  <si>
    <t>BRANDY GRAND SELECT 0.70 L CHEBRAND</t>
  </si>
  <si>
    <t>WHISKY 0.70 L TRIPLE AAA</t>
  </si>
  <si>
    <t>RETOCADOR DE CANAS COLOR (EBANO) 4GR VALMY</t>
  </si>
  <si>
    <t>RON GOLD SUPERIOR 0.70LT CARIBU</t>
  </si>
  <si>
    <t>ALGODON HIDROFILO 50GR HIDEVEN</t>
  </si>
  <si>
    <t>CHAMPU BEBITA 415ML ROPAK</t>
  </si>
  <si>
    <t>ESPUMA DE BAÑO DUBON 200ML TOMITIPI</t>
  </si>
  <si>
    <t>CUBITO DE CARNE 144GR 12 UND IBERIA</t>
  </si>
  <si>
    <t>CURRY MOLIDO 100 GR AAHAY</t>
  </si>
  <si>
    <t>ADOBO 124 GR MC CORMICK</t>
  </si>
  <si>
    <t>PAÑO AMARILLO 50 X 40</t>
  </si>
  <si>
    <t>COLETO 3 RAYAS 75 X 60</t>
  </si>
  <si>
    <t>BOLSA RESELLABLES GRANDE LOCK 10 UND</t>
  </si>
  <si>
    <t>PASTA SEMOLA GALO PARAFUSO 500GR SELMI</t>
  </si>
  <si>
    <t>PASTA SEMOLA GALO PENA 500 GR SELMI</t>
  </si>
  <si>
    <t>BOLSA CON CIERRE HERMETICO 10 UND DIGA PACK GD</t>
  </si>
  <si>
    <t>BOLSAS MULTI PACK 20 UND DIGA</t>
  </si>
  <si>
    <t>RASTRILLO JARDIN PLATICO S/P INDESSA</t>
  </si>
  <si>
    <t>ROSQUITAS DE LECHE KG</t>
  </si>
  <si>
    <t>CONSERVADOR DE ALIMENTOS GRANDE 2.30 LTS.REF.8032 MANAPLAS</t>
  </si>
  <si>
    <t>PERRARINA 4 KG DOGOURMET CARNE PARRILLA ADULTO</t>
  </si>
  <si>
    <t>CONSERVADOR DE ALIMENTOS MEDIANO 1.31 LTS RF.8031 MANAPLAS</t>
  </si>
  <si>
    <t>AVENA EN HOJUELAS FORTIFICADA 800GR AVELINA</t>
  </si>
  <si>
    <t>MILO ACTIV-GO 250GR NESTLE</t>
  </si>
  <si>
    <t>AVENA EN HOJUELAS INSTANTANEA 400GR AVELINA</t>
  </si>
  <si>
    <t>AVENA EN HOJUELA INSTANTANEA 800GR AVELINA</t>
  </si>
  <si>
    <t>CONSERVADOR DE ALIMENTOS COPO 2 LTS RF.10000 OPTIPLAS</t>
  </si>
  <si>
    <t>SIROPE DE CHOCOLATE 360 GR MC CORMICK</t>
  </si>
  <si>
    <t>ADOBO Y ADREZOS SOFRITOS 180 GR COSECHADOS SAN JOSE</t>
  </si>
  <si>
    <t>SARDINAS EN SALSA ITALIANA 140 GR EL PEÑERO</t>
  </si>
  <si>
    <t>MALTA LIGERA MALTIN LIGHT 250ML POLAR</t>
  </si>
  <si>
    <t>TOMATE PELADO 400 GR MARY</t>
  </si>
  <si>
    <t>COMINO MOLIDO 49 GR MC CORMICK</t>
  </si>
  <si>
    <t>PAN BLANCO 500 GR HOLSUM</t>
  </si>
  <si>
    <t>PAN BLANCO 500 GR BIMBO</t>
  </si>
  <si>
    <t>PAN DIET 500 GR BIMBO</t>
  </si>
  <si>
    <t>PONQUESITOS DE MARMOL 6UNID 180GR RIFEL</t>
  </si>
  <si>
    <t>PAN MOLIDO 300 GR BIMBO</t>
  </si>
  <si>
    <t>CESTA ANATOMICA ELEGANCE REF.1022 MANAPLAS</t>
  </si>
  <si>
    <t>HELADO CREMOSO MAGNUM ALMENDRAS 100ML TIO RICO</t>
  </si>
  <si>
    <t>JAMON DE PIERNA CORDILLERA KG</t>
  </si>
  <si>
    <t>JAMON DE PIERNA ALPINO KG</t>
  </si>
  <si>
    <t>JAMON DE PIERNA CHARVENCA KG</t>
  </si>
  <si>
    <t>JAMON DE PIERNA DON DIEGO KG</t>
  </si>
  <si>
    <t>TRATAMIENTO CAPILAR CAIDA Y FORTALEC.400ML HAVANA</t>
  </si>
  <si>
    <t>TRATAMIENTO CELULAS MADRES 400ML HAVANA</t>
  </si>
  <si>
    <t>SALCHICHA WIENER PL KG</t>
  </si>
  <si>
    <t>JAMON DE ESPALDA RICCI KG</t>
  </si>
  <si>
    <t>MORTADELA EXTRA CASTELO BRANCO KG</t>
  </si>
  <si>
    <t>PECHUGA DE POLLO PLUMROSE KG</t>
  </si>
  <si>
    <t>CHORIZO PICANTE ALIMEX KG</t>
  </si>
  <si>
    <t>BOLOÑA LYONER CON PIMENTON MEISTER KG</t>
  </si>
  <si>
    <t>BOLOÑA LYONER CON CHAMPIÑON MEISTER KG</t>
  </si>
  <si>
    <t>BOLOÑA DE POLLO PLUMROSE KG</t>
  </si>
  <si>
    <t>QUESO AMARILLO PRATO KG</t>
  </si>
  <si>
    <t>PUNTA TRASERA KG</t>
  </si>
  <si>
    <t>LOMITO KG</t>
  </si>
  <si>
    <t>TOCINO DE RES  KG</t>
  </si>
  <si>
    <t>BISTEK DE PUNTA KG</t>
  </si>
  <si>
    <t>MEDALLONES DE LOMITO KG</t>
  </si>
  <si>
    <t>RABO DE RES KG</t>
  </si>
  <si>
    <t>PANZA KG</t>
  </si>
  <si>
    <t>BOFE KG</t>
  </si>
  <si>
    <t>LENGUA DE RES KG</t>
  </si>
  <si>
    <t>PATA DE RES UND</t>
  </si>
  <si>
    <t>RIÑONADA DE RES KG</t>
  </si>
  <si>
    <t>PECHUGA DE PAVO ALPINO KG</t>
  </si>
  <si>
    <t>PALETA DE CORDERO KG</t>
  </si>
  <si>
    <t>CARNE PARA ANIMALES KG</t>
  </si>
  <si>
    <t>TOCINO CARNICOS KG</t>
  </si>
  <si>
    <t>ESPALDA ITALSALUMI KG</t>
  </si>
  <si>
    <t>GALLINA KG</t>
  </si>
  <si>
    <t>ASADURA KG</t>
  </si>
  <si>
    <t>COCHINO SURTIDO SALADO KG</t>
  </si>
  <si>
    <t>TOSTADAS CLASICAS 130 GR BIMBO</t>
  </si>
  <si>
    <t>PASTA VERMICELLI 500 GR MARY</t>
  </si>
  <si>
    <t>BRILLO-COLOR 14ML VALMY 26</t>
  </si>
  <si>
    <t>COSTILLA DE SEGUNDA X KG</t>
  </si>
  <si>
    <t>COSTILLA DE CORDERO KG</t>
  </si>
  <si>
    <t>GALLINA PICADA KG</t>
  </si>
  <si>
    <t>QUESO CREMA KG</t>
  </si>
  <si>
    <t>RECORTE MIXTO KG</t>
  </si>
  <si>
    <t>COMBO NUM 3 CHUCHERIA</t>
  </si>
  <si>
    <t>AMPOLLA REPARADORA BRILLO DE SEDA 15ML HAVANA COSMETICS</t>
  </si>
  <si>
    <t>AMPOLLA REPARADORA CELULAS MADRE 15ML HAVANA COSMETICS</t>
  </si>
  <si>
    <t>CHEETOS HORNEADOS MEGA PUFFS 110GR FRITO LAY</t>
  </si>
  <si>
    <t>ALMOHADA DELICATE SOPORTE SUAVE 50X70CM REGAL</t>
  </si>
  <si>
    <t>CILINDRO DE DESCANSO 20X45CM COJIN REGAL</t>
  </si>
  <si>
    <t>TRINCHE PARA COCINA REF 003</t>
  </si>
  <si>
    <t>PINZA PARA CEJAS MERHEJE BASIC</t>
  </si>
  <si>
    <t>COMPACTO 15GR  NRO. AAA17  STUDIO FIX  MAC</t>
  </si>
  <si>
    <t>ENDULZANTE A BASE DE SUCRALOSA 200GR SWEETEST</t>
  </si>
  <si>
    <t>CESTA DE ROPA REDONDA  REF 1025 MANAPLAS</t>
  </si>
  <si>
    <t>HUGGIES DORADO ACERO</t>
  </si>
  <si>
    <t>PANERA PEQUEÑA REF.0018 MANAPLAS</t>
  </si>
  <si>
    <t>PULSERA TEJIDO GUCCI LAMINADO</t>
  </si>
  <si>
    <t>FRESAS ENTERAS CONGELADAS 1KG TU VERDURA</t>
  </si>
  <si>
    <t>PULPA DE GUANABANA CONGELADA 1KG TU VERDURA</t>
  </si>
  <si>
    <t>PULPA DE DURAZNO CONGELADO 1KG TU VERDURA</t>
  </si>
  <si>
    <t>GUISANTES CONGELADOS 500GR TU VERDURA</t>
  </si>
  <si>
    <t>BISTEK DE PULPA DE CERDO KG</t>
  </si>
  <si>
    <t>PULPA DE GUISAR DE CERDO KG.</t>
  </si>
  <si>
    <t>BAÑO DE CREMA LLUVIA DE KERATINA 500GR BIGBANGKERATIN</t>
  </si>
  <si>
    <t>BAÑO DE CREMA GOLD BRILLO DE SEDA 500GR BIGBANGKERATIN</t>
  </si>
  <si>
    <t>BASE DE MAQUILLAJE PERFECT FINISH 40ML ARENA 02 VALMY</t>
  </si>
  <si>
    <t>CREMA COLORANTE CON COLAGENO 55ML RUBIO CLARO ARENA 830 EXITENN</t>
  </si>
  <si>
    <t>CREMA COLORANTE CON COLAGENO 55ML TABACO CLARO 8.9 EXITENN</t>
  </si>
  <si>
    <t>CREMA COLORANTE CON COLAGENO 55ML CASTAÑO CLARO CENIZA 5.1 EXITENN</t>
  </si>
  <si>
    <t>CREMA COLORANTE CON COLAGENO 55ML RUBIO CLARO 8 EXITENN</t>
  </si>
  <si>
    <t>CREMA COLORANTE CON COLAGENO 55ML CIRUELA #562 EXITENN</t>
  </si>
  <si>
    <t>COLCHON STANDAR 100X190 DORMIPLUS</t>
  </si>
  <si>
    <t>CREMA COLORANTE CON COLAGENO 55ML RUBIO OSCURO 6 EXITENN</t>
  </si>
  <si>
    <t>CREMA COLORANTE CON COLAGENO 55ML CASTAÑO MEDIO CHOCOLATE 472 EXITENN</t>
  </si>
  <si>
    <t>CREMA COLORANTE CON COLORANTE 55ML CHOCOLATE MALIBU 770 EXITENN</t>
  </si>
  <si>
    <t>TINTE EN CREMA  55ML ROJO FUCSIA EXI-2    EXITENN</t>
  </si>
  <si>
    <t>CREMA COLORANTE CON COLAGENO 55ML CHOCOLATE IBIZA 670 EXITENN</t>
  </si>
  <si>
    <t>CREMA COLORANTE CON COLAGENO 55ML CASTAÑO CLARO CHOCOLATE 572 EXITENN</t>
  </si>
  <si>
    <t>PINCEL DE CEJAS MAC</t>
  </si>
  <si>
    <t>PINZA DE CEJAS FLORES CORAZON</t>
  </si>
  <si>
    <t>ESPONJA TRIANGULO PEQUEÑA</t>
  </si>
  <si>
    <t>AJO MOLIDO 70GR MC CORMICK</t>
  </si>
  <si>
    <t>DELINEADOR RETRACTIL LABIOS MAC/KYLIE</t>
  </si>
  <si>
    <t>MASCARA 2 EN 1 MAC</t>
  </si>
  <si>
    <t>WHISKY WILLIAM GRANTS 12 AÑOS  0.75 L</t>
  </si>
  <si>
    <t>WHISKY GRANTS TRIPLE WOOD 8 AÑOS 0.75 L</t>
  </si>
  <si>
    <t>CHAMPU FANTASY 700 ML ROPAKPLUS</t>
  </si>
  <si>
    <t>SHAMPOO 500 ML PLACENTA DE OVEJO M COSMESYC</t>
  </si>
  <si>
    <t>CONSERVADOR REDONDO CON TAPA REF.8004 OPTIPLAS</t>
  </si>
  <si>
    <t>CONSERVADOR DE ALIMENTOS REF.4054 OPTIPLAS</t>
  </si>
  <si>
    <t>CAJA DE CERVEZA 222 ML PILSEN RET REGIONAL</t>
  </si>
  <si>
    <t>CAJA DE CERVEZA 222 ML RET LIGHT POLAR</t>
  </si>
  <si>
    <t>CAJA DE CERVEZA 222 ML RET SOLERA VERDE POLAR</t>
  </si>
  <si>
    <t>CAJA REFRESCO BOTELLITA (VENTA X/CAJA SABOR SURTIDO) PEPSI-COLA</t>
  </si>
  <si>
    <t>ENSALADA PICNIC 250GR KELLY"S</t>
  </si>
  <si>
    <t>ENSALADA SELECTA 350GR KELLY"S</t>
  </si>
  <si>
    <t>ALMIDON MULTIUSO 400 GR PLANCHOLIN</t>
  </si>
  <si>
    <t>PAN INTEGRAL SANDCH 500GR HOLSUM</t>
  </si>
  <si>
    <t>BOX SPRING 100 X  190 REGAL</t>
  </si>
  <si>
    <t>CAJA MEDIANA SENCILLA</t>
  </si>
  <si>
    <t>PULPA DE MORA CONGELADA 1KG TU VERDURA</t>
  </si>
  <si>
    <t>GALLETAS CHARMY FRESA 216GR CALEDONIA</t>
  </si>
  <si>
    <t>PEINE GALAN</t>
  </si>
  <si>
    <t>TRATAMIENTO ALOE VERA 400 ML HAVANA</t>
  </si>
  <si>
    <t>TRATAMIENTO ACEITE DE ARGAN 400 ML HAVANA</t>
  </si>
  <si>
    <t>TRATAMIENTO ARGAN OIL 400 ML HAVANA</t>
  </si>
  <si>
    <t>TRATAMIENTO CONTROL GRASO 400 ML HAVANA</t>
  </si>
  <si>
    <t>DETERGENTE LIQUIDO NEUTRO 1LT SIRIUS</t>
  </si>
  <si>
    <t>PAPAS FRITAS CONGELADAS 1KG LA GRANJA</t>
  </si>
  <si>
    <t>CHICKEN TENDERS 9 UND DE 35 GR LA GRANJA</t>
  </si>
  <si>
    <t>SILLA PLASTICA CON BRAZO BEPLAST</t>
  </si>
  <si>
    <t>JAMON PECHUGA DE PAVO CASTELO BRANCO</t>
  </si>
  <si>
    <t>PAN DE HAMBURGUESA 630 GR 8 UND BIMBO</t>
  </si>
  <si>
    <t>PULPA DE PARCHITA 1 KG TU VERDURA</t>
  </si>
  <si>
    <t>MORA ENTERA CONGELADA 1 KG TU VERDURA</t>
  </si>
  <si>
    <t>SALCHICHA TIPO ITALIANA ALIMEX KG</t>
  </si>
  <si>
    <t>LECHE COMPLETA UHT 1 LT PURISIMA</t>
  </si>
  <si>
    <t>AVENA FORTIFICADA 200 GR QUAKER</t>
  </si>
  <si>
    <t>PERFUME 100ML  HOMME SPORT ALLURE  CHANEL</t>
  </si>
  <si>
    <t>ESCLAVA INFANTIL CON DIJE DORADA  ACERO</t>
  </si>
  <si>
    <t>RUBOR EN POLVO S/ESP.AZALEA#03 VALMY</t>
  </si>
  <si>
    <t>RUBOR EN POLVO S/ESP. FROSTED PINK#08 VALMY</t>
  </si>
  <si>
    <t>RUBOR EN POLVO S/ESP.APRICOT#11 VALMY</t>
  </si>
  <si>
    <t>CREMA COLORANTE 60 ML #7.5 EXITENN</t>
  </si>
  <si>
    <t>SHAMPOO KIWI LIME SQUEEZE 370ML   ALBERTO V05</t>
  </si>
  <si>
    <t>ACONDICIONADOR PLACENTA DE OVEJO 280 ML M. COSMESYS</t>
  </si>
  <si>
    <t>SHAMPOO HERBAL 700 CM PLUS ROPAK</t>
  </si>
  <si>
    <t>AVENA CANELA  400 GR AVELINA</t>
  </si>
  <si>
    <t>CREMA DE ARROZ 400 GR INSTANTANEO LUMALAC</t>
  </si>
  <si>
    <t>SALSA 250 GR MOSTAZA MIEL FRITZ</t>
  </si>
  <si>
    <t>CREMARROZ POTE 450 GR POLLY (POTE)</t>
  </si>
  <si>
    <t>JUGO 1.8 LT NARANJA PALMIANDINO</t>
  </si>
  <si>
    <t>SARDINAS FRESCA KG</t>
  </si>
  <si>
    <t>SARDINA 170 GR EN ACEITE MARGARITA</t>
  </si>
  <si>
    <t>NUGGETS POLLO 38/15GR SKYCHEES</t>
  </si>
  <si>
    <t>HAMBURGUESA DE RES 4/115 GR LA GRANJA</t>
  </si>
  <si>
    <t>COMBO</t>
  </si>
  <si>
    <t>COMPACTO P.F SIN ESPEJO #02 ARENA VALMY</t>
  </si>
  <si>
    <t>COMPACTO P.F SIN ESPEJO #12 MARFIL VALMY</t>
  </si>
  <si>
    <t>COMPACTO P.F SIN ESPEJO #04 DORE VALMY</t>
  </si>
  <si>
    <t>COMPACTO P.F SIN ESPEJO # 05 BEIG CLARO VALMY</t>
  </si>
  <si>
    <t>ROMERO 28 GR  FOGONCITO</t>
  </si>
  <si>
    <t>SHAMPOO 240 ML ANTICAIDA SLIK</t>
  </si>
  <si>
    <t>SARDINA 140 GR EN SALSA DE TOMATE EL PEÑERO</t>
  </si>
  <si>
    <t>SALVIA 20 GR ENTERA IBERIA</t>
  </si>
  <si>
    <t>SAZON MEXICANA 75 GR MC CORMICK</t>
  </si>
  <si>
    <t>MASA  FACIL 1 KG # 4 LISOL</t>
  </si>
  <si>
    <t>MASA FACIL  1 KG  #3  LISOL</t>
  </si>
  <si>
    <t>ENSALADERA 1.90 LT MEDIANA REF 1042 MANAPLAS</t>
  </si>
  <si>
    <t>SALSA 270 GR PIMIENTA NEGRA MC CORMICK</t>
  </si>
  <si>
    <t>BANDEJA REF 5045-2 REDONDA MANAPLAS</t>
  </si>
  <si>
    <t>PAN 500 ARTESANO BIMBO</t>
  </si>
  <si>
    <t>LABIAL DORADO/ PLATEADO  MAC</t>
  </si>
  <si>
    <t>RELOJ  DE  DAMA</t>
  </si>
  <si>
    <t>ELIMINADOR 1LT BEBE CLIC</t>
  </si>
  <si>
    <t>PALETA 28 TONOS  MAQUILLAJE DIARY KYLIE</t>
  </si>
  <si>
    <t>SALSA DE AJO 300ML  OLYMPIA</t>
  </si>
  <si>
    <t>COMPACTO REDONDO MAC</t>
  </si>
  <si>
    <t>SACO HARINA DE TRIGO INDUSTRIAL 45 KG</t>
  </si>
  <si>
    <t>AMPOLLA 15 ML BOTOX KERATINA AMBARINA</t>
  </si>
  <si>
    <t>ILUMINADOR BEVERLY HILLS 9GR ANASTASIA</t>
  </si>
  <si>
    <t>TINTE 58 GR #2.66 AMERICAN COLORS</t>
  </si>
  <si>
    <t>MARGARINA CON SAL DE 5KG (PRODUCCION)</t>
  </si>
  <si>
    <t>TE NEGRO 10 BOL 18 GR  MC CORMICK</t>
  </si>
  <si>
    <t>SHAMPOO 2EN1 SUAV/MANEJ 400ML HEAD&amp;SHOULDERS</t>
  </si>
  <si>
    <t>SHAMPOO PROTECCION CAIDA 400ML HEAD&amp;SHOULDERS</t>
  </si>
  <si>
    <t>AFEITADORA ORIG VERDE GILLETE</t>
  </si>
  <si>
    <t>PAN DE PERRO 500 GR JUMBO HOLSUM</t>
  </si>
  <si>
    <t>PAN DE PERRO 500 GR JUMBO BIMBO</t>
  </si>
  <si>
    <t>MINI HUGGIES DORADO ACERO</t>
  </si>
  <si>
    <t>CADENA ACERO DORADA CON DIJE</t>
  </si>
  <si>
    <t>TOBILLERA ACERO DORADA</t>
  </si>
  <si>
    <t>LENTEJA BELUGA 500GR PANTERA</t>
  </si>
  <si>
    <t>BEBIDA LACTEA 1.80L LA FINCA</t>
  </si>
  <si>
    <t>BEBIDA LACTEA 730 GR FRESA MIGURT FRESH</t>
  </si>
  <si>
    <t>ALIÑO DE AJO 155 ML EL COC</t>
  </si>
  <si>
    <t>KEROSENE 500ML ARCA</t>
  </si>
  <si>
    <t>NUTRIALIMENTO 450 GR VAINILLA TARRO LUMALAC</t>
  </si>
  <si>
    <t>COSTILLA DE RES ALIÑADA KG</t>
  </si>
  <si>
    <t>BASE 80ML SUPER MOISTURE MAKEUP  CLINIQUE</t>
  </si>
  <si>
    <t>SOLOMO PARA GUISAR KG</t>
  </si>
  <si>
    <t>HELADO 700 ML HEL SUPER BBON TIO RICO</t>
  </si>
  <si>
    <t>HELADO 700 ML HEL SUPER JAZZ TIO RICO</t>
  </si>
  <si>
    <t>SPLASH 250ML LOVE ADDICT  VICTORIA SECRET</t>
  </si>
  <si>
    <t>LIMA DE METAL</t>
  </si>
  <si>
    <t>DESODORANTE 51G REGULAR MEN  SPEED STICK</t>
  </si>
  <si>
    <t>FIAMBRE DE POLLO LO MIO KG</t>
  </si>
  <si>
    <t>DETERGENTE ABC 1KG LIMON</t>
  </si>
  <si>
    <t>HELADO BBON 66 ML CHOCOLATE PALETA TIO RICO</t>
  </si>
  <si>
    <t>DET LIQUIDO 510 CC ROPA DELICADA LAS LLAVES</t>
  </si>
  <si>
    <t>MIGURT FRESH 730 ML MANDARINA</t>
  </si>
  <si>
    <t>JABON HUMECTANTE BLANCO 90GR MONCLER</t>
  </si>
  <si>
    <t>SUPER CAN CARNE HUESO 2KG</t>
  </si>
  <si>
    <t>JUGO DURAZNO 1.5 ML CARABOBO</t>
  </si>
  <si>
    <t>PAÑAL CHIKOOL P 20 UND</t>
  </si>
  <si>
    <t>JABON MEDICARE 90 GR AZUL</t>
  </si>
  <si>
    <t>BRILLO LABIAL KYLIE COSMETICS REF8047 KOURT</t>
  </si>
  <si>
    <t>TINTE 55 ML #930 EXITENN</t>
  </si>
  <si>
    <t>AGUA OXI VOL 20 75 ML EXITEEN</t>
  </si>
  <si>
    <t>CREMA NIVEA 400 ML BODY SOFT MILK</t>
  </si>
  <si>
    <t>NUCITA DOBLE SABOR CHOCOLATE 14GR COLOMBINA</t>
  </si>
  <si>
    <t>SHAMPOO 413ML SHAMPOO BESO GRANADA  ALIVE</t>
  </si>
  <si>
    <t>GEL FIJADOR AZUL 500GR ROLDA</t>
  </si>
  <si>
    <t>GEL FIJADOR MORADO 500GR ROLDA</t>
  </si>
  <si>
    <t>JABON LIQ. MULTIUSO 1LT  MR. CLEAN</t>
  </si>
  <si>
    <t>CARAMELO DETALLADO MASTICABLE SURTIDO   LOKIÑO</t>
  </si>
  <si>
    <t>COLOR PARA TEÑIR ROPA 15G NEGRO  VIKI-VIKI</t>
  </si>
  <si>
    <t>GEL INTIMO BODY CARE 200 ML SECUREZZA</t>
  </si>
  <si>
    <t>GEL FIJADOR MORADO 250GR ROLDA</t>
  </si>
  <si>
    <t>GEL FIJADOR BLACK STYLING 250GR ROLDA</t>
  </si>
  <si>
    <t>NUTRISOY 300GR TARRO    NUTRISOY</t>
  </si>
  <si>
    <t>MASCARILLA CAPILAR CERA DE ABEJA 225GR ROLDA</t>
  </si>
  <si>
    <t>MASCARILLA CAPILAR COLAGENO 225GR ROLDA</t>
  </si>
  <si>
    <t>JABON EN BARRA 200 GR LIMON SUPREMO</t>
  </si>
  <si>
    <t>AGUA OXIGENDA VOLUMEN 30.120CC  ROLDA</t>
  </si>
  <si>
    <t>VASELINA SABILA Y VITAMINA E 100GR   ROLDA</t>
  </si>
  <si>
    <t>SALCHICHA WIENERS 12 UND CORTAS PLUMROSE</t>
  </si>
  <si>
    <t>OLLA DE ALUMINO  1PIEZA  21ctm.</t>
  </si>
  <si>
    <t>MOLDE DE ALUMINO 34ctm. 1UND.</t>
  </si>
  <si>
    <t>TRAT.CAPILAR DRENE SECO/MALT 450GR FISA</t>
  </si>
  <si>
    <t>CREMA P/PEINAR DRENE ANTICAIDA 240ML FISA</t>
  </si>
  <si>
    <t>CHAMPU EVERY NIGHT P/ NIÑOS 350ML FISA</t>
  </si>
  <si>
    <t>CHAMPU CEREALES EVERY NIGHT LISOS 200ML FISA</t>
  </si>
  <si>
    <t>CHAMPU DRENE SECO MALTRATADO 200ML FISA</t>
  </si>
  <si>
    <t>CHAMPU DRENE EXTRA LISO 200ML FISA</t>
  </si>
  <si>
    <t>TRATAMIENTO ANTIGRASA 350 ML FRUTAL SLIK</t>
  </si>
  <si>
    <t>TINTE NEGRO AZULADO # 1.8 SLIK CAJA ROJA</t>
  </si>
  <si>
    <t>AFEITADORA 3 PACK RAZORS  RAZORMAX</t>
  </si>
  <si>
    <t>TINTE EN POLVO 30MLX2  A-16 COFFE HANZHIXIU</t>
  </si>
  <si>
    <t>TOALLAS FEMENINAS C/ALAS 8UND. EXTRA SUAVE    ALIVE</t>
  </si>
  <si>
    <t>TEQUEÑOS COMERCIAL 20 UNID LISOL</t>
  </si>
  <si>
    <t>TEQUEÑOS JUMBO DE 4 UNID LISOL</t>
  </si>
  <si>
    <t>SHAMPOO 2EN1 LIMP/RENOV 400ML HEAD&amp;SHOULDER</t>
  </si>
  <si>
    <t>BOLSA CIERRE MAGICO PEQUEÑA</t>
  </si>
  <si>
    <t>PERFUME  80ML GOOD GIRL ESCARCHA/AZUL TACON DORAD CAROLINA HERRERA</t>
  </si>
  <si>
    <t>MINI SPLASH  VARIADOS 150ML    VICTORIA SECRET</t>
  </si>
  <si>
    <t>RELOJ  DE CABALLERO  WATER RESISTANT SPORTS WATCH LASIKA</t>
  </si>
  <si>
    <t>ENCENDEDOR  DE COCINA GRANDE   LIGHTER</t>
  </si>
  <si>
    <t>PEPITO ORIGINAL 25GR   FRITO-LAY</t>
  </si>
  <si>
    <t>GORRO P/CABELLO ELASTIC ITEM.0892  NEGRO  WIG CAP</t>
  </si>
  <si>
    <t>GEL DIGI 250 GR FIJADOR AZUL ROLDA</t>
  </si>
  <si>
    <t>BASE 40ML  CINEMA&amp;TV FOUNDATION     MAC</t>
  </si>
  <si>
    <t>SALSA CHIRELITO 300 ML OLYMPIA</t>
  </si>
  <si>
    <t>ESPONJA BEAUTY   MAC</t>
  </si>
  <si>
    <t>BASE MAC COLLAGEN</t>
  </si>
  <si>
    <t>PAN DE SAND 500 GR MANTEQUILLA HOLSUM</t>
  </si>
  <si>
    <t>AFEITADORA MAX ESCELENT 3</t>
  </si>
  <si>
    <t>LIBRETA DE UNA LINEA 100 HOJAS FAMA  MARFIL</t>
  </si>
  <si>
    <t>SALCHICHA DELI POLACA 5 UND PLUMROSE</t>
  </si>
  <si>
    <t>SARDINAS AL LAUREL 125GR EVEBA</t>
  </si>
  <si>
    <t>LABIAL VICTORIA SECRET MATTE CORAZON</t>
  </si>
  <si>
    <t>RUBOR BLUSH &amp; BRUSH 9gr.  62333  COLORMATES</t>
  </si>
  <si>
    <t>MINI PERFUME VARIADO 20 ML</t>
  </si>
  <si>
    <t>SALCHICHA FRANKFURT DELI PLUMROSE</t>
  </si>
  <si>
    <t>SHAMPOO MENTHOL SPORT MEN 400ML   HEAD&amp;SHOULDERS</t>
  </si>
  <si>
    <t>SHAMPOO HUMECTA ALMENDRA 400ML  HEAD&amp;SHOULDERS</t>
  </si>
  <si>
    <t>TOALLA POST PARTO DIURNO 10UND WANITA</t>
  </si>
  <si>
    <t>CUBITO DE GALLINA 144GR X 12 UNID IBERIA</t>
  </si>
  <si>
    <t>CUBITO SOFRITO 144GR X 12 UNID IBERIA</t>
  </si>
  <si>
    <t>LABIAL MAC LIP STICK FASHION 24 HOURS   MAC</t>
  </si>
  <si>
    <t>LABIAL MAGICO</t>
  </si>
  <si>
    <t>LABIAL HUDA BEAUTY SEXY TEMPTATION  HUDABEAUT</t>
  </si>
  <si>
    <t>ACOND.CEREALES SEC/REBELD 200ML EVERY NIGHT</t>
  </si>
  <si>
    <t>ACOND.CEREALES SEC/DAÑADO 200ML EVERY NIGHT</t>
  </si>
  <si>
    <t>DESMANCHADOR TODO COLOR 1LT TAPA AMARILLA</t>
  </si>
  <si>
    <t>PROTECTOR SOLAR 60ML WATER RESIST 60SPF  UVA    AVENE</t>
  </si>
  <si>
    <t>VASELINE 7GR ROSY LIPS  VARIADAS    VASELINE</t>
  </si>
  <si>
    <t>RELOJ UNISEX  DIGITAL  CASIO</t>
  </si>
  <si>
    <t>SALCHICHA 450GR VIENA ALIMEX</t>
  </si>
  <si>
    <t>HYDRACARE LOCION LIMPIADORA 200CM VALMY</t>
  </si>
  <si>
    <t>HYDRACARE LOCION TONICA HIDRATANTE 200CM VALMY</t>
  </si>
  <si>
    <t>HYDRACARE LOCION DESMAQUILLANTE 130CM VALMY</t>
  </si>
  <si>
    <t>LOCION P/NIÑOS CON VITAMINA E 100ML CHICCO</t>
  </si>
  <si>
    <t>CHAMPU P/NIÑOS CON MANZANILLA 100ML CHICCO</t>
  </si>
  <si>
    <t>ENSALADA ITALIAN 212GR GREN VALLEN</t>
  </si>
  <si>
    <t>ROSARIO BLANCO PERLA ACERO</t>
  </si>
  <si>
    <t>CREMA LAVAVAJILLA MANZANA 900GR INTRA PATITO</t>
  </si>
  <si>
    <t>AMBIENTADOR ANTITABACO 360ML INTRA PATITO</t>
  </si>
  <si>
    <t>AMBIENTADOR BEBE 360ML INTRA PATITO</t>
  </si>
  <si>
    <t>AMBIENTADOR  DE VAINILLA 360ML INTRA PATITO</t>
  </si>
  <si>
    <t>AMBIENTADOR LAVANDA 360ML INTRA PATITO</t>
  </si>
  <si>
    <t>SUPER ESPONJA EXTRA ABSORBENTE IZY CLEAN</t>
  </si>
  <si>
    <t>MR.MUSCULO MULTI-ACCION OXI POWER 500ML JONHSON</t>
  </si>
  <si>
    <t>MR.MUSCULO VIDRIO Y MULTIUSO FRESCA 500ML JOHNSON</t>
  </si>
  <si>
    <t>PERFUME DE CABALLERO 125ML  HUGO BOSS</t>
  </si>
  <si>
    <t>PROMO CAL</t>
  </si>
  <si>
    <t>TOSTADAS INTEGRALES ENRIQUECIDAS 150GR BIMBO</t>
  </si>
  <si>
    <t>RESMA PAPEL T/CARTA 500 HOJAS  HP OFFICE  COLORLOK</t>
  </si>
  <si>
    <t>JUEGO DE GEOMETRIA PLASTICA  4PIEZAS   STAR PLAST</t>
  </si>
  <si>
    <t>BASE P/ARROZ PRIMAVERA 50GR IBERIA</t>
  </si>
  <si>
    <t>CUBITOS HERVIDO CRIOLLO 12 UND 144 GR</t>
  </si>
  <si>
    <t>PASTA DE HIGADO 225 GR OM</t>
  </si>
  <si>
    <t>PROMO MEDALLA PADRE NUESTRO</t>
  </si>
  <si>
    <t>RELOJ  PARA CABALLEROS  DIGITAL</t>
  </si>
  <si>
    <t>CARTULINA ESCOLAR</t>
  </si>
  <si>
    <t>HOJAS 25UND. TAMAÑO  CARTA  BLANCAS</t>
  </si>
  <si>
    <t>PAÑO EXTRA ABSORBENTE 2UNID IZY CLEAN</t>
  </si>
  <si>
    <t>RON CHINGON 30° 1L</t>
  </si>
  <si>
    <t>LIBRETA 1 LINEA  Q NOTA  SCRIBE</t>
  </si>
  <si>
    <t>SALCHICHAS DEBRECZINER 5UNID PLUMROSE DELI</t>
  </si>
  <si>
    <t>CHUPETA DETALLADA MASTICABLE MORDISQUETA COLOMBINA</t>
  </si>
  <si>
    <t>SUAVIZANTE CLASICO P/ROPA 1LT GABAN</t>
  </si>
  <si>
    <t>CREMA P/ PEINAR SECO/REBELDE 240ML EVERY NIGHT</t>
  </si>
  <si>
    <t>CREMA P/PEINAR EVERY NIGHT CAB.SEC/DAÑ 240ML FISA</t>
  </si>
  <si>
    <t>CREMA DE LECHE 500 GR PURISIMA</t>
  </si>
  <si>
    <t>SALCHICHA 1KG TIPO BOLOÑA ALIMEX</t>
  </si>
  <si>
    <t>GRANDES COLONIA PARA NIÑAS 240ML</t>
  </si>
  <si>
    <t>PAPEL TOLLET DE MALETA X 12 UNID CUOR DI CARTA GOLD</t>
  </si>
  <si>
    <t>CHAMPU CEREALES SEC/DAÑADO 200ML EVERY NIGHT</t>
  </si>
  <si>
    <t>LINTERNA GRANDE RECARGABLE REF46 500 TIGER WORLD</t>
  </si>
  <si>
    <t>TOPO DORADO PEQUEÑO  DE PERLA  DE ACERO</t>
  </si>
  <si>
    <t>TOPO DORADO DE PIEDRA CIRCON</t>
  </si>
  <si>
    <t>COLCHON CONDE PREMIER 100 X 190 REGAL</t>
  </si>
  <si>
    <t>ALMOHADA NATURAL RELAX DELICATE 90X60 REGAL</t>
  </si>
  <si>
    <t>PATAS DE MADERA P/BOX UNIVERSAL REGAL</t>
  </si>
  <si>
    <t>BOX UNIVERSAL PREMIUM 160X190 REGAL</t>
  </si>
  <si>
    <t>SOMBRA  HIGHLIGHTER USCHAS</t>
  </si>
  <si>
    <t>RUBOR SHEETONE BLISH FARD 6G MAC</t>
  </si>
  <si>
    <t>TOPO CIRCON CON PIEDRA PEQUEÑO</t>
  </si>
  <si>
    <t>PAN BLANCO PEQUEÑO 350GR BIMBO</t>
  </si>
  <si>
    <t>GEL FIJADOR BLANCO 120GR  ROLDA</t>
  </si>
  <si>
    <t>MINALBA SPARKLING 500ML  PEPSI-COLA</t>
  </si>
  <si>
    <t>JABON LIQUIDO 200ML CHICCO</t>
  </si>
  <si>
    <t>PERFILADOR DE CEJAS COLORES 3UND. TINKLE</t>
  </si>
  <si>
    <t>JABON LQ.HIPOLERGENICO MANZANILLA 200ML PHARMACEUTICAL KNOWLEDGE</t>
  </si>
  <si>
    <t>CERVEZA SOLERA RETORNABLE 0.222 MARZEN</t>
  </si>
  <si>
    <t>SARTEN MIRRO 20 CM C/M</t>
  </si>
  <si>
    <t>HELADO 850 ML RON CON PASA TIO RICO</t>
  </si>
  <si>
    <t>COMPACTO S/ESPEJO PF 13 ALMENDRA VALMY</t>
  </si>
  <si>
    <t>JABON INTIMO PH IDEAL 200ML HAVANA COSMETICS</t>
  </si>
  <si>
    <t>MASCARA PESTAÑAS 9.2ML HTE COLOSSAL 230 MAYBELLINE</t>
  </si>
  <si>
    <t>ADOBO 185 GR PESCADO OLYMPIA</t>
  </si>
  <si>
    <t>LIBRETA CUADRICULADA VIP TREND</t>
  </si>
  <si>
    <t>SHAMPOO 370ML VAINILLA MINT TEA   ALBERTO  VO5</t>
  </si>
  <si>
    <t>AMPOLLA NUTRITIVA 30ML FORLLED ARGAN</t>
  </si>
  <si>
    <t>PULSERA PIEDRAS  DE COLORES   ACERO</t>
  </si>
  <si>
    <t>PULCERA  ACERO P.A CON 1 MOTIVO</t>
  </si>
  <si>
    <t>TRAT.CAPILAR FAMILY CABELLO GRASO 400ML DG GODAN</t>
  </si>
  <si>
    <t>MARCADOR SHARPIE MEDIO AZUL</t>
  </si>
  <si>
    <t>CARPETA MANILA DE COLORES  TAMAÑO CARTA OFFICE PRO</t>
  </si>
  <si>
    <t>BORRA  SPECIAL NATA 620  MAYKA</t>
  </si>
  <si>
    <t>SHAMPOO MIEL Y ALMENDRA 360ML SUAVE</t>
  </si>
  <si>
    <t>ACONDICIONADOR MIEL Y ALMENDRA 360ML SUAVE</t>
  </si>
  <si>
    <t>ONOTO ENTERO 20 GR IBERIA</t>
  </si>
  <si>
    <t>CHAMPU DRENE ANTICASPA GRASO 350ML FISA DRENE</t>
  </si>
  <si>
    <t>CREMA P/PEINAR NIÑOS 240ML EVERY NIGHT</t>
  </si>
  <si>
    <t>SERVILLETAS GARDENIA  50UNID MANPA</t>
  </si>
  <si>
    <t>MOTA PARA COMPACTO</t>
  </si>
  <si>
    <t>LAPIZ LIQU/ BROWN P/ CEJAS 3ML TATOO  FINE SKETCH</t>
  </si>
  <si>
    <t>DESODORANTE EN BARRA 76G  MEN COOL RUSH  MEN  DEGREE</t>
  </si>
  <si>
    <t>DESODORANTE DAMA EN BARRA 73G. POWDER FRESH    SECRET</t>
  </si>
  <si>
    <t>DESOD/ EN BARRA MEN 107GR COOL WAVE CLEAR GEL  GILLETTE</t>
  </si>
  <si>
    <t>JABON DE TOCADOR 113G. SPRING WATER  DIAL</t>
  </si>
  <si>
    <t>GUISANTES 241 GR DEL MONTE</t>
  </si>
  <si>
    <t>CHAMPU EVERY NIGHT DE NIÑOS 200ML FISA</t>
  </si>
  <si>
    <t>SHAMPOO NUTRICION 400 ML ELVIVE</t>
  </si>
  <si>
    <t>ESMALTE BRILLO COLOR 14ML CLASSIC#84 VALMY</t>
  </si>
  <si>
    <t>ANILLO DAMA DORADO MEDIO DEDO DE ACERO</t>
  </si>
  <si>
    <t>AMPOLLA CAPILARES VARIADAS 15 ML KERA FRUIT</t>
  </si>
  <si>
    <t>RELOJ INFANTIL CORREA AJUSTABLE MOTIVOS VARIOS  GODLER</t>
  </si>
  <si>
    <t>AFEITADORA ROSA MAX 3 SINCERE SINCERE CARE   MAX</t>
  </si>
  <si>
    <t>CAJA DE SOLERA 222 ML KRIEK POLAR</t>
  </si>
  <si>
    <t>PAN BLANCO 350 GR HOLSUM</t>
  </si>
  <si>
    <t>DUGGANS LICOR SECO (WHISKY) 0.70 LT</t>
  </si>
  <si>
    <t>AFEITADORA VERDE  3 HOJILLA  MAX</t>
  </si>
  <si>
    <t>GALLETAS DULCES CHOC.CHIPS 150GR GALLETERA CARABOBO</t>
  </si>
  <si>
    <t>PROMO VALMY</t>
  </si>
  <si>
    <t>TINTE 6.3 RUBIO OSCURO DORADO 60 G MAGICOLOR</t>
  </si>
  <si>
    <t>DETERGENTE LIQ/PARA TELAS 1LT MR.CLEAN</t>
  </si>
  <si>
    <t>PROMO ANILLOS SICODELICO</t>
  </si>
  <si>
    <t>PROMO DIJES PEQUEÑO VIRGEN VARIADOS</t>
  </si>
  <si>
    <t>PROMO ANILLO DE MATRIMONIO CARTIER</t>
  </si>
  <si>
    <t>PROMO XTREME VALMY COLOR 7,5CM</t>
  </si>
  <si>
    <t>TINTE EN CREMA EXCELENT 60ML   BELLACOLAR</t>
  </si>
  <si>
    <t>PERFUME 30ML ONLYOU COLLECTION NO 807</t>
  </si>
  <si>
    <t>PRESTOBARBA ULTRA GRIP MAX 3 VITAMINA E ALOE</t>
  </si>
  <si>
    <t>REMOJADOR DE UÑAS</t>
  </si>
  <si>
    <t>FRUTIPUNCH 1.8 LT EDMAR</t>
  </si>
  <si>
    <t>GALLETA SODA DETALLADA 24GR GALLETAS PUIG</t>
  </si>
  <si>
    <t>CHAMPU EVERY NIGHT MANZANILLA P/NIÑOS 350ML FISA</t>
  </si>
  <si>
    <t>GEL FOR MEN DESPUES D/AFEITAR 200ML EVERY NIGHT</t>
  </si>
  <si>
    <t>LABIAL  MATTE LISPTICK  CORAZONES HUDABEAUTY</t>
  </si>
  <si>
    <t>LABIAL  YALANNI/ MATTE LIPS     NAKED9</t>
  </si>
  <si>
    <t>CADENA 2 TONOS  ACERO</t>
  </si>
  <si>
    <t>SET DE CADERA TRIPLE  CARTIER</t>
  </si>
  <si>
    <t>CADENA DORADA SOLA   ACERO</t>
  </si>
  <si>
    <t>LAVAPLATOS LIQUIDO 3.785LT GABAN</t>
  </si>
  <si>
    <t>JABON LIQUIDO CORPORAL 100ML  BABY FINGER</t>
  </si>
  <si>
    <t>CEPILLO DE BARRER CON PALO  LOS LLANOS</t>
  </si>
  <si>
    <t>ACEITE PARA NIÑOS 100ML BABY FINGER</t>
  </si>
  <si>
    <t>COLONIA PARA NIÑOS 200ML  BABY FINGER</t>
  </si>
  <si>
    <t>COMPACTO DOBLE  15GRX2    M.A.C</t>
  </si>
  <si>
    <t>CLIP MARIPOSA #1 UND</t>
  </si>
  <si>
    <t>MINI ENGRAPADORA ISP-304       ITECA</t>
  </si>
  <si>
    <t>CLORO LIMON 1LT TAPA AMARILLA</t>
  </si>
  <si>
    <t>CORTA UÑAS GRANDES   ALIVE</t>
  </si>
  <si>
    <t>CORTA UÑA NIÑOS  ALIVE</t>
  </si>
  <si>
    <t>RELOJ DE METAL  DAMA DORADO/PLATEADA  GENEVA</t>
  </si>
  <si>
    <t>CHAMPU CON MIEL P/NIÑOS 200ML CHICCO</t>
  </si>
  <si>
    <t>COMPACTO  REF. 2168 17GR   MONREVE</t>
  </si>
  <si>
    <t>REMOVEDOR DE ESMALTE HUMECTANTE 120ML ROLDA</t>
  </si>
  <si>
    <t>PAÑO EXTRA MULTIUSO 3UNID IZY CLEAN</t>
  </si>
  <si>
    <t>GEL  BROWN  EYELINER WATERPROOF &amp; SWE  MAC</t>
  </si>
  <si>
    <t>PROMO 2 VELA DETALLADA PEQUEÑA+2 CAJA DE FOSFORO C/ROJO</t>
  </si>
  <si>
    <t>SALCHICHA TIPO BOLOÑA 1 KG CHARVENCA</t>
  </si>
  <si>
    <t>CHORIZO CON CILANTRO DELI 6 UND PLUMROSE</t>
  </si>
  <si>
    <t>COLONIA SUAVE EVERY NIGHT P/NIÑOS 200ML FISA</t>
  </si>
  <si>
    <t>CREMA DEPILADORA HIDRATANTE 200ML BODY NATUR</t>
  </si>
  <si>
    <t>AFEITADORA 4X PAQ.   PACE 3PLUS LUBRICANTIG  DORCO</t>
  </si>
  <si>
    <t>DIJE  MOTIVOS  DORADOS  ACERO</t>
  </si>
  <si>
    <t>TE DE LIMON LA VICTORIA 500ML COCA COLA</t>
  </si>
  <si>
    <t>LICOR SECO TRIPLE FILTRADO 1 LT LA FLORIDA</t>
  </si>
  <si>
    <t>TINTE EN CREMA5-7 CASTAÑO LA CHINA</t>
  </si>
  <si>
    <t>TINTE EN CREM8-33 RUBIO MEDIO DORADO LA CHINA</t>
  </si>
  <si>
    <t>TINTE EN POLVO 30MLX2  A-6 COPPER BLOND-BLACK HANZHIXIU</t>
  </si>
  <si>
    <t>TINTE EN POLVO 30MLX2  A-15CHESTNUT HANZHIXIU</t>
  </si>
  <si>
    <t>TINTE EN POLVO 30MLX2  A-1 ARK BROWN HANZHIXIU</t>
  </si>
  <si>
    <t>SHAMPOO BRILLO EXTREMO 400ML PANTENE PRO-V</t>
  </si>
  <si>
    <t>SHAMPOO CONTROL CAIDA 400ML PANTENE PRO-V</t>
  </si>
  <si>
    <t>AFEITADORA DESECHABLE  AZUL SICERA CARE3  SHUANG SHILI</t>
  </si>
  <si>
    <t>CAJA DE ACEITE 1 LT 20 UND CORCOVADO</t>
  </si>
  <si>
    <t>CHORIZO COCIDO 6 UND ESPECIAL DELI CON ALBAHACA PL</t>
  </si>
  <si>
    <t>CARNE DE HAMBURGUESA 112 GR PRAIM</t>
  </si>
  <si>
    <t>SHAMPOO FUSION FRUTAL ANTIOX 400ML</t>
  </si>
  <si>
    <t>BOMBON 1UND. 12G. CHOCOLATE BLANCO  BIANCHI SUPER</t>
  </si>
  <si>
    <t>BEBIDA TRAPICHE PAPELON/LIMON 500ML COCA COLA</t>
  </si>
  <si>
    <t>TRATAMIENTO TERMO 5FIVE YOGURT 240GR ROLDA</t>
  </si>
  <si>
    <t>GALLETA CREAM MINI CRACKER 400GR FORTALEZA FF</t>
  </si>
  <si>
    <t>TOSTADAS TORRADAS TRADICIONAL 142GR FORTALEZA FF</t>
  </si>
  <si>
    <t>GALLETAS MANTEQUILLA COCO 330GR FORTALEZA FF</t>
  </si>
  <si>
    <t>WAFER SABOR A PIÑA 120GR ESTRELA</t>
  </si>
  <si>
    <t>ESENCIA SABOR ARTIFICIAL A ALMENDRA 250ML SAYO</t>
  </si>
  <si>
    <t>BEBIDA SABOR A NARANJA 250ML FRESH  DEL VALLE</t>
  </si>
  <si>
    <t>TRAT CAPILAR TUTTIFRUTI BEBE 240 ML NENUCO</t>
  </si>
  <si>
    <t>COLONIA DE BEBE 240 ML NENUCO</t>
  </si>
  <si>
    <t>CREMA ANTIPAÑALITIS 60 GR NENUCO</t>
  </si>
  <si>
    <t>ALMOHADA NATURAL RELAX AIR 40 X 60</t>
  </si>
  <si>
    <t>LICOR SECO AAA 0.70 LT LEGEND</t>
  </si>
  <si>
    <t>TE MANZANILLA 11GR OLIMPIA</t>
  </si>
  <si>
    <t>CHAMPU DRENE DOS EN UNO ANTICASPA 350ML FISA</t>
  </si>
  <si>
    <t>TOALLAS ACTIVA SEC GOTEOS CONTINUOS 10 UND</t>
  </si>
  <si>
    <t>PAÑAL DE ADULTO TALLA L 6UND.  CLASSIC    ALIVE</t>
  </si>
  <si>
    <t>COLONIA PARA BEBE 200ML AMY</t>
  </si>
  <si>
    <t>PAÑALES TALLA M  7-13KG 18UND.   BABY FINGER</t>
  </si>
  <si>
    <t>RIZADOR DE PESTAÑA AYELASH ALIVE</t>
  </si>
  <si>
    <t>SHAMPOO 400ML REPARADOR PRO VITAMINAS  PANTENE</t>
  </si>
  <si>
    <t>SHAMPOO 400ML EXTRA VOLUMEN  2EN1 HEAD SHOULDERS</t>
  </si>
  <si>
    <t>JUGO 1.5 LT MANZANA YUKERY</t>
  </si>
  <si>
    <t>BARRA DE AVENA PIÑA AVELINA 132GR</t>
  </si>
  <si>
    <t>JABON LIQUIDO P/MANOS 500ML   ALIVE</t>
  </si>
  <si>
    <t>PERRARINA 4.6KG CACHARRO DOG CHOW</t>
  </si>
  <si>
    <t>INFUCION ROSA JAMAICA 10 UND MC CORMICK</t>
  </si>
  <si>
    <t>PAÑALES 4-7KG 20UND. TALLA P BABY FINGER</t>
  </si>
  <si>
    <t>ACEITE DE OLIVA EXTRA VIRGEN 500ML MARY</t>
  </si>
  <si>
    <t>COMINO MOLIDO 20GR OLIMPIA</t>
  </si>
  <si>
    <t>PIMIENTA NEGRA MOLIDA 20GR OLIMPIA</t>
  </si>
  <si>
    <t>CEPILLO DENTAL SLIMSOFT ULTRA COMPACT COLGATE</t>
  </si>
  <si>
    <t>CREMA LUMINOUS WHITE BRILLIANT 75ML COLGATE</t>
  </si>
  <si>
    <t>DETERGENTE ABC DURAZNO 1KG</t>
  </si>
  <si>
    <t>ATUN AL NATURAL 140 GR EL FARO</t>
  </si>
  <si>
    <t>BOLIGRAFO FABER-CASTELL</t>
  </si>
  <si>
    <t>CUBITO DE COSTILLA 12UNID 144GR IBERIA</t>
  </si>
  <si>
    <t>TODDY BOLSA 2KG</t>
  </si>
  <si>
    <t>AMPOLLA ARGAN 15CM DG GODAN</t>
  </si>
  <si>
    <t>RELOJ ECON/ DAMA CORREA PLASTICA  G/Q/S</t>
  </si>
  <si>
    <t>RELOJ DAMA CORREA NEGRA OCRE  BABY-G</t>
  </si>
  <si>
    <t>RELOJ CABALLERO CORREA GOMA DIGITAL CUAD/EL ILUMINADOR</t>
  </si>
  <si>
    <t>RELOJ DE DAMA BABY-G CASIO</t>
  </si>
  <si>
    <t>ANILLO DAMA ACERO C/PIEDRA</t>
  </si>
  <si>
    <t>ANILLO DAMA DORADO FORMA ACERO</t>
  </si>
  <si>
    <t>AGULHAS / NEEDLES PQ</t>
  </si>
  <si>
    <t>CHUPETA DETALLADA YOGUETA</t>
  </si>
  <si>
    <t>SALCHICHA WIENERS JUMBO 5 UND OSCAR MAYER</t>
  </si>
  <si>
    <t>CUBITO DE COSTILLA 8UNID 96GR IBERIA</t>
  </si>
  <si>
    <t>COLADOR DE CAFE EN TELA</t>
  </si>
  <si>
    <t>COLADOR  PEQUEÑO EN PLASTICO  MAYA</t>
  </si>
  <si>
    <t>COLADOR MEDIANO MAYA PLASTICO</t>
  </si>
  <si>
    <t>COLADOR GRANDE MAYA PLASTICO</t>
  </si>
  <si>
    <t>AFEITADORA DESECHABLE  MAX 3 CONFORTABLE</t>
  </si>
  <si>
    <t>SANGRIA 1LT CARTACHO</t>
  </si>
  <si>
    <t>INFUSION FLOR DE JAMAICA 20GR DELTA</t>
  </si>
  <si>
    <t>INFUSION GRIPDEL 40GR DELTA</t>
  </si>
  <si>
    <t>INFUSION DIGESDEL 40GR DELTA</t>
  </si>
  <si>
    <t>PALETA 12 TONOS  BAIM  CALIFORNIA LOVE</t>
  </si>
  <si>
    <t>MASCARA  WATERPROOF  SENCILLA   F. FLOMROR</t>
  </si>
  <si>
    <t>LABIAL CHARMIS INFINITE VARIADOS  COMFOR BEAUTY</t>
  </si>
  <si>
    <t>LLAVERO CORAZON POMPONES</t>
  </si>
  <si>
    <t>BASE 35ML MATTE LIQ FOUNDATION    KYLIE</t>
  </si>
  <si>
    <t>PALETA 35G BRONZ GOALS    MORPHE</t>
  </si>
  <si>
    <t>GEL OJO DOBLE  MARRON/NEGRO  MAC</t>
  </si>
  <si>
    <t>GEL DOBLE NEGRO/MARRON OJOS  DERMACOL</t>
  </si>
  <si>
    <t>PROTECTOR LABIAL EN BARRA 4.8G  NIVEA</t>
  </si>
  <si>
    <t>TINTE # 4 CASTAÑO 60 GR MAGICOLOR PRO SLIK</t>
  </si>
  <si>
    <t>TINTE # 5 CASTAÑO CLARO 60 GR MAGICOLOR PRO SLIK</t>
  </si>
  <si>
    <t>TINTE #7.7 RUBIO MARRON 60 GR MAGICOLOR PRO SLIK</t>
  </si>
  <si>
    <t>TINTE #1 NEGRO 60 GR MAGICOLOR PRO SLIK</t>
  </si>
  <si>
    <t>TINTE # 9.1 RUBIO MUY CLARO CENIZA 60 GR MAGICOLOR PRO SLIK</t>
  </si>
  <si>
    <t>GEL ESPUMOSO 3EN1 FOR MEN FRESH 350ML EVERY NIGHT</t>
  </si>
  <si>
    <t>GEL ESPUMOSO 3EN1 FOR MEN ACTIVE 350ML EVERY NIGHT</t>
  </si>
  <si>
    <t>GEL ANTIBACTERIAL ALOE VERA 200ML EVERY NIHT</t>
  </si>
  <si>
    <t>BOROCANFOR COOL 35GR</t>
  </si>
  <si>
    <t>GEL ANTIBACTERIAL 100ML CHICCO</t>
  </si>
  <si>
    <t>PROTECTORES DIARIOS MANZANILLA 60UNID FRIENDS</t>
  </si>
  <si>
    <t>PAÑAL TALLA P  20UND. BABY DIAPERS CIERRE MAGICO  CHIKOOL</t>
  </si>
  <si>
    <t>PAÑAL TALLA/M 20UND. BABY DIAPERS CIERRE MAGICO CHIKOOL</t>
  </si>
  <si>
    <t>PAÑAL T/XG 20UND. BABY DIAPERS CIERRE MAGICO CHIKOOL</t>
  </si>
  <si>
    <t>JUGO 1.8 LT GUAYABA LOS ANDES</t>
  </si>
  <si>
    <t>MARCARA PESTAÑAS 238 NEGRO PLATINO LASH  MAYBELLINE</t>
  </si>
  <si>
    <t>ESMALTE DE UÑAS  PERMANENTE 0.33OZ  MARIANA S  SECRET</t>
  </si>
  <si>
    <t>MASCARA FACIAL ESCARCHADA MASK 120G. DEAR SHE</t>
  </si>
  <si>
    <t>BOLSAS ECOLOGICA 200 LT 5 UND ECO</t>
  </si>
  <si>
    <t>BOLSA ECOLOGICA 30 LT 12 UND ECO</t>
  </si>
  <si>
    <t>BOLSA ECOLOGICA 15 LT 15 UND ECO</t>
  </si>
  <si>
    <t>BOLSA ECOLOGICA 150 LT 10 UND ECO</t>
  </si>
  <si>
    <t>GEL LIMPIADOR FACIAL 150 ML REFRESCANTE PIEL NORMAL NIVEA</t>
  </si>
  <si>
    <t>GEL LIMP FACIAL 150 ML EQUILIBRANTE PIEL MIXTA GRASA NIVEA</t>
  </si>
  <si>
    <t>CREMA/LECHE LIMPIADORA FACIAL 200 ML PIEL NORMAL NIVEA</t>
  </si>
  <si>
    <t>SALCHICHA WIENERS CORTAS OM 10 UND</t>
  </si>
  <si>
    <t>GLADE MANZANA Y CANELA 360ML JOHNSON</t>
  </si>
  <si>
    <t>ENDULZANTE 50 SOBRES SWEETEST</t>
  </si>
  <si>
    <t>BATERIA AAARO3 1.5V POWER FULL  LED CELL</t>
  </si>
  <si>
    <t>CORTA UNA PEQUEÑO ADULTO ACERO    ALIVE</t>
  </si>
  <si>
    <t>AVENA EN HOJUELAS TRADICIONAL 400GR  AVELINA</t>
  </si>
  <si>
    <t>CORTA UÑA +GRANDE  ALIVE</t>
  </si>
  <si>
    <t>PULSERA DAMA DORADA ACERO PIEDRITAS MIYUKI</t>
  </si>
  <si>
    <t>ARGOLLA LABRADO GRUESA DORADA  PEQUEÑA ACERO</t>
  </si>
  <si>
    <t>RELOJ CABALLERO CASIO G SHOCK</t>
  </si>
  <si>
    <t>SEP CADENA/ PULCERA  HOMBRE PLATEADA ACERO</t>
  </si>
  <si>
    <t>RELOJ CABALLERO CASIO G SHOCK DORADO</t>
  </si>
  <si>
    <t>RELOJ XINJIA CABALLERO</t>
  </si>
  <si>
    <t>RELOJ CABALLERO TAIXIUM</t>
  </si>
  <si>
    <t>ARGOLLA DORADA HUGUIES CON FIGURA  LAMINADO</t>
  </si>
  <si>
    <t>TOBILLERA DORADA FIGURAS   LAMINADO</t>
  </si>
  <si>
    <t>TOPITOS NIÑAS DORADOS LAMINADOS</t>
  </si>
  <si>
    <t>ZARCILLOS DORADOS C/ PIEDRAS   FIGURAS</t>
  </si>
  <si>
    <t>PULCERA DORADA DAMA DIAMANTADA 20CM</t>
  </si>
  <si>
    <t>GEL FIJADOR BLACK 120GR ROLDA</t>
  </si>
  <si>
    <t>GEL FIJADOR SPORT LOOK 120GR ROLDA</t>
  </si>
  <si>
    <t>GEL FIJADOR POWER FIX 120GR ROLDA</t>
  </si>
  <si>
    <t>GEL DE DUCHA POWER FIX 3EN1 400ML ROLDA</t>
  </si>
  <si>
    <t>PERFUME 150ML RED MEANS GO  HUGO BOSS</t>
  </si>
  <si>
    <t>PERFUME 100ML BOTTLED NIGHT  HUGO BOSS</t>
  </si>
  <si>
    <t>PERFUME 100ML THE SCENT  HUGO BOSS</t>
  </si>
  <si>
    <t>PERFUME 100ML SWISS ARMY CLASSIC VICTORINOX</t>
  </si>
  <si>
    <t>PERFUME RED MEN 100ML  LACOSTE</t>
  </si>
  <si>
    <t>PERFUME 100ML MAN X HUGO Y       HUGO BOSS</t>
  </si>
  <si>
    <t>CORRECTOR EN BARRA VARIADOS PRO MAKEUP COVER</t>
  </si>
  <si>
    <t>COMBO NUM 2 CHUCHERIA</t>
  </si>
  <si>
    <t>COMBO NUM 4 CHUCHERIA</t>
  </si>
  <si>
    <t>COMBO PAPA NUM 1  PROMOCION LIMITADA</t>
  </si>
  <si>
    <t>COMBO PAPA NUM  2 PROMOCION LIMITADA</t>
  </si>
  <si>
    <t>COMBO PAPA NUM  3 PROMOCION LIMITADA</t>
  </si>
  <si>
    <t>COMBO PAPA NUM  4 PROMOCION LIMITADA</t>
  </si>
  <si>
    <t>COMBO PAPA NUM  5 PROMOCION LIMITADA</t>
  </si>
  <si>
    <t>COMBO PAPA NUM  6 PROMOCION LIMITADA</t>
  </si>
  <si>
    <t>COMBO PAPA NUM 7 PROMOCION LIMITADA</t>
  </si>
  <si>
    <t>COMBO PAPA NUM 8 PROMOCION LIMITADA</t>
  </si>
  <si>
    <t>COMBO PAPA NUM 9 PROMOCION LIMITADA</t>
  </si>
  <si>
    <t>COMBO PAPA NUM 10 PROMOCION LIMITADA</t>
  </si>
  <si>
    <t>COMBO PAPA NUM 11 PROMOCION LIMITADA</t>
  </si>
  <si>
    <t>COMBO PAPA NUM 12 PROMOCION LIMITADA</t>
  </si>
  <si>
    <t>COMBO PARRILLERO NUM 1</t>
  </si>
  <si>
    <t>COMBO PARRILLERO NUM 2</t>
  </si>
  <si>
    <t>CHICKEN TENDERS FILETES DE POLLO 30 UND 35 GR LA GRANJA</t>
  </si>
  <si>
    <t>TOALLAS CLINICAS 10UNID NALURE</t>
  </si>
  <si>
    <t>PAÑALES BABY CHANNEL 11UNID TALLA-M</t>
  </si>
  <si>
    <t>PAÑALES BABY CHANNEL 10UNID TALLA-L</t>
  </si>
  <si>
    <t>PAÑALES BABY CHANNEL 9UNID TALLA-XL</t>
  </si>
  <si>
    <t>MASA PARA PASTELITOS 1KG DISACAMI</t>
  </si>
  <si>
    <t>SHAMPOO P/TODO TIPO DE CABELLO 180ML VALMY</t>
  </si>
  <si>
    <t>ACONDIC. P/TODO TIPO DE CABELLO 180ML VALMY</t>
  </si>
  <si>
    <t>NARANJA 2 KG MALLA</t>
  </si>
  <si>
    <t>PAPA 2 KG MALLA</t>
  </si>
  <si>
    <t>ESPONJA JABONOSA 10UNID IZY CLEAN</t>
  </si>
  <si>
    <t>PAÑO TODO USO 2UNID IZY CLEAN</t>
  </si>
  <si>
    <t>TALCO PARA NIÑOS 200GR CHICCO</t>
  </si>
  <si>
    <t>PURE DE TOMATE 500 GR PASSATA FRITZ</t>
  </si>
  <si>
    <t>MIEL DE ABEJAS 360 GR SUPROMAX</t>
  </si>
  <si>
    <t>SUPER MARGARINA VICTORIA LIGERA CON SAL 450GR</t>
  </si>
  <si>
    <t>SIROPE DE PAPELON Y CANELA 310GR FRITZ</t>
  </si>
  <si>
    <t>TORTILLITAS JACKS PICANTE 130GR FRITO LAY</t>
  </si>
  <si>
    <t>EXPRESS</t>
  </si>
  <si>
    <t>Total general</t>
  </si>
  <si>
    <t>EXQUICITESES</t>
  </si>
  <si>
    <t>TOTAL VENTA</t>
  </si>
  <si>
    <t>STOCK DE SEG (3 DIAS)</t>
  </si>
  <si>
    <t>STOCK MAX</t>
  </si>
  <si>
    <t>STOCK MIN (2 DIA)</t>
  </si>
  <si>
    <t>Codigo</t>
  </si>
  <si>
    <t>MEZCLA EN POLVO PARCHITA/MARACUYA  7GR CLIGHT</t>
  </si>
  <si>
    <t>GELATINA FRESA 40GR FRUXI FIESTA</t>
  </si>
  <si>
    <t>GALLETA 9-S  SALADA CONGO 234 GR NABISCO</t>
  </si>
  <si>
    <t>SALSA DE SOYA 150ML  HEINZ</t>
  </si>
  <si>
    <t>TANG 20Gr. SABOR ARTIFICIAL NARANJA    TANG</t>
  </si>
  <si>
    <t>ENCURTIDO 500 GR EUREKA</t>
  </si>
  <si>
    <t>SALSA DE SOYA 300ML OLIMPIA</t>
  </si>
  <si>
    <t>KETCHUP SALSA DE TOMATE 567GR HEINZ</t>
  </si>
  <si>
    <t>HEINZ POUCH PERA 113GR</t>
  </si>
  <si>
    <t>VINAGRE 1 LT QUIDY</t>
  </si>
  <si>
    <t>VINAGRE BLANCO 300 ML Aahay</t>
  </si>
  <si>
    <t>GUT SABROSEADOR 150GR GUT</t>
  </si>
  <si>
    <t>PROMO CORNETA CLUB SOCIAL INCONFUNDIBLE</t>
  </si>
  <si>
    <t>EXQUISITECES</t>
  </si>
  <si>
    <t>EXISTENCIA</t>
  </si>
  <si>
    <t>EXIST TEORICA</t>
  </si>
  <si>
    <t>PUNTO DE PEDIDO</t>
  </si>
  <si>
    <t>SUGERIDO DE COMPRA</t>
  </si>
  <si>
    <t>UDS. EMPAQUE</t>
  </si>
  <si>
    <t>STOCK MIN ANAQUEL</t>
  </si>
  <si>
    <t>STOCK MAX ANAQUEL</t>
  </si>
  <si>
    <t>EXIT REAL</t>
  </si>
  <si>
    <t>POR EMPAQUE</t>
  </si>
  <si>
    <t>EN LETRAS</t>
  </si>
  <si>
    <t>GRUPO</t>
  </si>
  <si>
    <t>SUB GRUPO</t>
  </si>
  <si>
    <t>UNTABLES</t>
  </si>
  <si>
    <t>QUESO</t>
  </si>
  <si>
    <t>dif</t>
  </si>
  <si>
    <t>DISPONIBILIDAD</t>
  </si>
  <si>
    <t>PUDIN CHOCOLATE 72 GR SONRISA</t>
  </si>
  <si>
    <t>CANELA MOLIDA 12GR MANANTIAL (DICE 22 EN OTRA HOJA)</t>
  </si>
  <si>
    <t>NO DISPONIBLE</t>
  </si>
  <si>
    <t xml:space="preserve">SALSA PARA ESPAGUETTIS SOBRE 34GR  GUT </t>
  </si>
  <si>
    <t>ANIS DULCE MANANTIAL 12 UDS</t>
  </si>
  <si>
    <t>CANELA ENTERA 12(UDS)</t>
  </si>
  <si>
    <t>PIMIENTA MOLIDA 12GR MANANTIAL</t>
  </si>
  <si>
    <t>CLAVOS ESPECIES RISTRA</t>
  </si>
  <si>
    <t>POLVO DE HORNEAR DADI RISTRA</t>
  </si>
  <si>
    <t>VAINILLA OLIMPIA 150 GRS</t>
  </si>
  <si>
    <t>TE DE MANZANILLA</t>
  </si>
  <si>
    <t>TE DE TILO</t>
  </si>
  <si>
    <t>TE NEGRO</t>
  </si>
  <si>
    <t>VINAGRE BALSAMICO</t>
  </si>
  <si>
    <t>COTUFAS MICROONDAS MANTEQUILLA</t>
  </si>
  <si>
    <t>COTUFAS MICROONDAS EXTRAMANTEQUILLA</t>
  </si>
  <si>
    <t>COTUFAS MICROONDAS MANTEQUILLA LIGTH</t>
  </si>
  <si>
    <t>COTUFAS MICROONDAS NATURAL</t>
  </si>
  <si>
    <t>NUCITA MERIENDITA</t>
  </si>
  <si>
    <t xml:space="preserve">CARAMELOS RICATO </t>
  </si>
  <si>
    <t>CARAMELOS CANDY COCO</t>
  </si>
  <si>
    <t>CARAMELOS CANDY LECHE</t>
  </si>
  <si>
    <t>CARAMELOS MINT MENTA MASTIGABEL</t>
  </si>
  <si>
    <t>FRISBY PASTILLAS CHOCOLATE</t>
  </si>
  <si>
    <t>GOMITAS GUSANO RENATO</t>
  </si>
  <si>
    <t>GOMITAS OSO FOSTER</t>
  </si>
  <si>
    <t>BICARBINATO DE SODIO RISTRA DADDY</t>
  </si>
  <si>
    <t>NO PEDIR</t>
  </si>
  <si>
    <t>VINAGRE BALSAMICO 500 CC</t>
  </si>
  <si>
    <t>VINAGRE VINO TINTO 1 LT</t>
  </si>
  <si>
    <t>COTUFAS MICROONDAS MANTEQUILLA 12 UDS</t>
  </si>
  <si>
    <t>COTUFAS MICROONDAS EXTRAMANTEQUILLA 12 UDS</t>
  </si>
  <si>
    <t>COTUFAS MICROONDAS MANTEQUILLA LIGTH 12 UDS</t>
  </si>
  <si>
    <t>COTUFAS MICROONDAS NATURAL 12 UDS</t>
  </si>
  <si>
    <t>BICARBONATO DE SODIO RISTRA DADDY</t>
  </si>
  <si>
    <t>PRESENTACION</t>
  </si>
  <si>
    <t>UNDS</t>
  </si>
  <si>
    <t>BULTO/CAJA</t>
  </si>
  <si>
    <t>TIRA</t>
  </si>
  <si>
    <t>SALSA DE TOMATE EUREKA</t>
  </si>
  <si>
    <t>DISPONIBILDAD</t>
  </si>
  <si>
    <t>NO COMPRAR</t>
  </si>
  <si>
    <t>VELA DETALLADA MEDIANA</t>
  </si>
  <si>
    <t>NUCITA CREMA DE CHOCOLATE 35GR</t>
  </si>
  <si>
    <t>VELA DETALLADA GRANDE</t>
  </si>
  <si>
    <t>VELA DEALLADA GRANDE</t>
  </si>
  <si>
    <t>VELA DEALLADA MEDIANA</t>
  </si>
  <si>
    <t xml:space="preserve"> </t>
  </si>
  <si>
    <t>PASTILLAS DE CHOCOLATE FRISBI 19 GR LA MARCONA</t>
  </si>
  <si>
    <t>NUCITA MERIENDITA DOBLE SABOR 20GR NUCITA</t>
  </si>
  <si>
    <t>FLAQUITO LATA AVELLANA 8UND.  ST MORITZ</t>
  </si>
  <si>
    <t>FLAQUITO LATA  240 GR NEVADO ST MORITZ</t>
  </si>
  <si>
    <t>FLAQUITO NAVIDAD EST 4 X 30 GR ST MORTIZ</t>
  </si>
  <si>
    <t>CHOCOLATE BLANCO 32G  ST MORITZ</t>
  </si>
  <si>
    <t>CHOCO LATTE CON TROZO GALLETA 32GR ST MORITZ</t>
  </si>
  <si>
    <t>CHOCOLATE 32 GR PASSION NOIR 56% ST MORITZ</t>
  </si>
  <si>
    <t>CHOCOLATE 32 GR PASSION 70% ST MORITZ</t>
  </si>
  <si>
    <t>TURRON NAVIDAD 100 GR BLANCO ST MORITZ</t>
  </si>
  <si>
    <t>TURRON NAVIDAD 100 GR CON LECHE ST MORITZ</t>
  </si>
  <si>
    <t>GOMA DE MASCAR 6G 4UND. PURO MENTOS FRESH S/AZUCAR MENT</t>
  </si>
  <si>
    <t xml:space="preserve">PAPEL ALUMINIO ALCASAFOIL 6.7MTRS </t>
  </si>
  <si>
    <t xml:space="preserve">PAPEL ALUMINIO ALCASAFOIL 7MTRS </t>
  </si>
  <si>
    <t xml:space="preserve">PAPEL ALUMINIO ALCASAFOIL 8MTRS </t>
  </si>
  <si>
    <t>FRANCIS (EXQUISITECES)</t>
  </si>
  <si>
    <t>HIPER MODELO (FRANCIS)</t>
  </si>
  <si>
    <t>AUTO. EXPRESS (FRANCIS)</t>
  </si>
  <si>
    <t xml:space="preserve">GALLETA DE NAVIDAD COLOMBINA </t>
  </si>
  <si>
    <t>PURE DE TOMATE 480GR    HEINZ</t>
  </si>
  <si>
    <t>DIABLITOS 115GR UNDER WOOD</t>
  </si>
  <si>
    <t>VELONES #8</t>
  </si>
  <si>
    <t>VELONES #7</t>
  </si>
  <si>
    <t>FLAN 8X72GR SONRISA</t>
  </si>
  <si>
    <t>PUDIN CHOCOLATE 8X72GR SONRISA</t>
  </si>
  <si>
    <t>GELATINA DE UVA 66GR SONRRISA</t>
  </si>
  <si>
    <t>BICARBONATO OLYMPIA</t>
  </si>
  <si>
    <t>BOCADILLO SAN FRANCISCO 27UND</t>
  </si>
  <si>
    <t>COMPOTA NATULAC PERA</t>
  </si>
  <si>
    <t>NO HAY</t>
  </si>
  <si>
    <t>COSTO</t>
  </si>
  <si>
    <t>CON IVA</t>
  </si>
  <si>
    <t>NO EN LISTA</t>
  </si>
  <si>
    <t>BICARBONATO RISTRA DADDY</t>
  </si>
  <si>
    <t>CARRIZAL</t>
  </si>
  <si>
    <t>COMPOTA NATULAC MANZANA</t>
  </si>
  <si>
    <t>COMPOTA NATULAC DURAZNO</t>
  </si>
  <si>
    <t>AUTO. EXPRE</t>
  </si>
  <si>
    <t>PEDIDO FRANCIS 24/03/2021</t>
  </si>
  <si>
    <t>HOYADA</t>
  </si>
  <si>
    <t>GELATINA SONRISSA PIÑA 66 GR  SONRISSA</t>
  </si>
  <si>
    <t>LECHE CONDENSADA 390GR GLOBAL 48UND</t>
  </si>
  <si>
    <t>AUTO. EXPR</t>
  </si>
  <si>
    <t>EXQUI</t>
  </si>
  <si>
    <t>S ANTO</t>
  </si>
  <si>
    <t>ROMA</t>
  </si>
  <si>
    <t>SAN PEDRO</t>
  </si>
  <si>
    <t xml:space="preserve">FRANCIS </t>
  </si>
  <si>
    <t xml:space="preserve">SORBETICO VAINILLA </t>
  </si>
  <si>
    <t xml:space="preserve">TOTAL </t>
  </si>
  <si>
    <t>CENTRALIZADO</t>
  </si>
  <si>
    <t>14.4$</t>
  </si>
  <si>
    <t xml:space="preserve"> NOTA ACONSIGNACION</t>
  </si>
  <si>
    <t>MARGEN 20% SISTEMA LECHE CONDENSADA</t>
  </si>
  <si>
    <t>DISPONBLE</t>
  </si>
  <si>
    <t>POR CAJA</t>
  </si>
  <si>
    <t>GALLETA CLUB INTEGRAL ORIGINAL 6-S 156GR NABISCO</t>
  </si>
  <si>
    <t>PEDIDO FRANCIS. AUTO EXPRESS 2707. 05/08/2021</t>
  </si>
  <si>
    <t>AUTO EXPR</t>
  </si>
  <si>
    <t xml:space="preserve">CHUPETA SUPER COCO 24 UND </t>
  </si>
  <si>
    <t xml:space="preserve">BARRA SUPER COCO 12 UND </t>
  </si>
  <si>
    <t>TURRON SUPER COCO 50UND</t>
  </si>
  <si>
    <t>CAR BIANCHI BLANCO 100UND</t>
  </si>
  <si>
    <t>CARAMELO  BIANCHI 100UND</t>
  </si>
  <si>
    <t>BIANCHI CHOCOLATE BARRA 12UND</t>
  </si>
  <si>
    <t>BIANCHI BARRA MALTEAD 12 UND</t>
  </si>
  <si>
    <t>BIANCHI COOKIES &amp; CREAM 6UNDX48GR</t>
  </si>
  <si>
    <t xml:space="preserve">CARAMELO CHAO MENTA 100UND </t>
  </si>
  <si>
    <t xml:space="preserve">CARAMELO CHAO FRESA 100UND </t>
  </si>
  <si>
    <t xml:space="preserve">CARAMELO CHAO FRESA LINEA 24UND </t>
  </si>
  <si>
    <t xml:space="preserve">CARAMELO CHAO MENTA LINEA 24UND </t>
  </si>
  <si>
    <t>LOKIÑO CHICLE BOMBA 50UND</t>
  </si>
  <si>
    <t>CARAMELO RICATO 50UND</t>
  </si>
  <si>
    <t>OKA LOKA OVNI FRUTAS 30GR 12UND</t>
  </si>
  <si>
    <t>OKA LOKA EN POLVO 12UNDX12GR</t>
  </si>
  <si>
    <t>OKA LOKA FUSION 14GR 12UND</t>
  </si>
  <si>
    <t>OKA LOKA UNICORNIO CHUPETA 26UND</t>
  </si>
  <si>
    <t>TRULULU MASM RELL CARAM 6UNX65GR</t>
  </si>
  <si>
    <t>TRULULU MASM COLORES 6UNX70GR</t>
  </si>
  <si>
    <t>GOMY TRULULU GUSANO ACI 6UNDX 80GR</t>
  </si>
  <si>
    <t>GOMITA TRULULU AROS 6UNDX90GR</t>
  </si>
  <si>
    <t>GOMITA TRULULU FRESITAS 6UNX90GR</t>
  </si>
  <si>
    <t>GOM. TRULULU UNICORNIO 6UNX84GR</t>
  </si>
  <si>
    <t>GOMITA TRULULU SPLASH 6UNDX90GR</t>
  </si>
  <si>
    <t>GOMITA TRULULU FEROZ 6UNDX80GR</t>
  </si>
  <si>
    <t>TRULULU CHOCOLORES MOST 12UND</t>
  </si>
  <si>
    <t>GOMITA TRULULU AROS 50UND</t>
  </si>
  <si>
    <t>TRULULU GOMI SABORES 6UNX90GR</t>
  </si>
  <si>
    <t>CAR KRAMEL ORO 50UND</t>
  </si>
  <si>
    <t xml:space="preserve">CHUPETA BOMBOMBU SABORES </t>
  </si>
  <si>
    <t>CHUPETA BOMBOMBU FRESA</t>
  </si>
  <si>
    <t>CHUPETA CEREZA INTENSA</t>
  </si>
  <si>
    <t>CHUPETA FRESA INTENSA</t>
  </si>
  <si>
    <t>CHUPETA FRESA TROPICAL</t>
  </si>
  <si>
    <t>CRAMELO MINI BUM</t>
  </si>
  <si>
    <t xml:space="preserve">TRULULU SABORES 35GR </t>
  </si>
  <si>
    <t>TRULULU MASM COCO</t>
  </si>
  <si>
    <t>CARAMELO CAFÉ</t>
  </si>
  <si>
    <t xml:space="preserve">TRULULU FRESA </t>
  </si>
  <si>
    <t xml:space="preserve">DANDI </t>
  </si>
  <si>
    <t>PONQUE TODDAY POR TIPO</t>
  </si>
  <si>
    <t>SAN ANTONIO</t>
  </si>
  <si>
    <t>GALLETA CLUB SOCIAL INTEGRAL 6-S 156GR NABISCO</t>
  </si>
  <si>
    <t>COMPOTA 185GR HEINZ MANZANA</t>
  </si>
  <si>
    <t>COMPOTA 185GR HEINZ PERA</t>
  </si>
  <si>
    <t>COMPOTA 185GR HEINZ MELOCOTON</t>
  </si>
  <si>
    <t xml:space="preserve">DISPONIBLE </t>
  </si>
  <si>
    <t xml:space="preserve">CHAO EN LINEA SANDIA </t>
  </si>
  <si>
    <t xml:space="preserve">CHAO EN LINEA LIMON </t>
  </si>
  <si>
    <t>TE NEGRO OLYMPIO 15GR</t>
  </si>
  <si>
    <t>COMPOTA 113GR HEINZ MANZANA</t>
  </si>
  <si>
    <t>COMPOTA 113GR HEINZ PERA</t>
  </si>
  <si>
    <t>COMPOTA 113GR HEINZ MELOCOTON</t>
  </si>
  <si>
    <t>GALLETA CLUB SOCIAL INTEGAL 6-S 156GR NABISCO</t>
  </si>
  <si>
    <t>GALLETA OREO TIPO CHOCOLATE 108 GR NABISCO</t>
  </si>
  <si>
    <t>GALLETA OREO CAFE 6-S (216GR) NABISMO</t>
  </si>
  <si>
    <t>AUTO EXPRESS</t>
  </si>
  <si>
    <t>GALLETA OREO CAFE 108 GR NABISCO</t>
  </si>
  <si>
    <t>6 paquete de 6 UND</t>
  </si>
  <si>
    <t>PEDIDO FRANCIS 14/10/2021</t>
  </si>
  <si>
    <t xml:space="preserve">OREO 36GR CHOCOLATE.   </t>
  </si>
  <si>
    <t xml:space="preserve">LOKIÑO CHICLE BOMBA.  </t>
  </si>
  <si>
    <t xml:space="preserve">CARAMELO LOKIÑO.  </t>
  </si>
  <si>
    <t xml:space="preserve">OREO 36GR CAFE.   </t>
  </si>
  <si>
    <t xml:space="preserve">OREO 36GR FRESA.  </t>
  </si>
  <si>
    <t xml:space="preserve">OREO 36GR AMERICANO.  </t>
  </si>
  <si>
    <t xml:space="preserve">MAYONESA KRAFT 175GR.  </t>
  </si>
  <si>
    <t>MAYONESA KRAFT 445GR.</t>
  </si>
  <si>
    <t xml:space="preserve">PRODUCTOS VENCIDOS </t>
  </si>
  <si>
    <t>CODIGO</t>
  </si>
  <si>
    <t>CANTIDAD</t>
  </si>
  <si>
    <t>FECHA DE VENCIMIENTO</t>
  </si>
  <si>
    <t xml:space="preserve">CARAMELO MENTA HELADA </t>
  </si>
  <si>
    <t>CHUPETA FRESA LOKIÑO 24UND</t>
  </si>
  <si>
    <t>p</t>
  </si>
  <si>
    <t>GALLETA CLUB SOCIAL ORIGINAL.  1 caja</t>
  </si>
  <si>
    <t>GALLETA CLUB SOCIAL INTEGRAL.  1 caja</t>
  </si>
  <si>
    <t>FRANCIS 13/12/2021</t>
  </si>
  <si>
    <t>ONDA</t>
  </si>
  <si>
    <t>CHAO</t>
  </si>
  <si>
    <t>LAWS</t>
  </si>
  <si>
    <t>MC</t>
  </si>
  <si>
    <t>GLOBO</t>
  </si>
  <si>
    <t>SALSA KETCHUP HEINZ 397</t>
  </si>
  <si>
    <t>VIINAGRE BALSAMICO COLISEO</t>
  </si>
  <si>
    <t xml:space="preserve">NUCITA CREMA DE CHOCOLATE 35GR </t>
  </si>
  <si>
    <t xml:space="preserve">TE MANZANILLA </t>
  </si>
  <si>
    <t>MOSTEZA TETERO EUREKA</t>
  </si>
  <si>
    <t>MOSTAZA HEINZ 500</t>
  </si>
  <si>
    <t>MOSTAZA HEINZ 250</t>
  </si>
  <si>
    <t>DANDY</t>
  </si>
  <si>
    <t xml:space="preserve">CLUB SOCIAL INTEGRAL </t>
  </si>
  <si>
    <t xml:space="preserve">SORBETICO FRESA </t>
  </si>
  <si>
    <t xml:space="preserve">SUPER </t>
  </si>
</sst>
</file>

<file path=xl/styles.xml><?xml version="1.0" encoding="utf-8"?>
<styleSheet xmlns="http://schemas.openxmlformats.org/spreadsheetml/2006/main">
  <numFmts count="1">
    <numFmt numFmtId="164" formatCode="0.000"/>
  </numFmts>
  <fonts count="12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1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color rgb="FF00B050"/>
      <name val="Calibri"/>
      <family val="2"/>
      <scheme val="minor"/>
    </font>
    <font>
      <b/>
      <sz val="11"/>
      <color rgb="FF00B050"/>
      <name val="Calibri"/>
      <family val="2"/>
      <scheme val="minor"/>
    </font>
    <font>
      <b/>
      <sz val="10"/>
      <color theme="1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B050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1">
    <xf numFmtId="0" fontId="0" fillId="0" borderId="0"/>
  </cellStyleXfs>
  <cellXfs count="167">
    <xf numFmtId="0" fontId="0" fillId="0" borderId="0" xfId="0"/>
    <xf numFmtId="0" fontId="0" fillId="0" borderId="0" xfId="0"/>
    <xf numFmtId="0" fontId="0" fillId="0" borderId="1" xfId="0" applyBorder="1"/>
    <xf numFmtId="0" fontId="0" fillId="2" borderId="2" xfId="0" applyFill="1" applyBorder="1"/>
    <xf numFmtId="0" fontId="0" fillId="2" borderId="2" xfId="0" applyFill="1" applyBorder="1" applyAlignment="1">
      <alignment horizontal="center" wrapText="1"/>
    </xf>
    <xf numFmtId="1" fontId="0" fillId="0" borderId="1" xfId="0" applyNumberFormat="1" applyBorder="1"/>
    <xf numFmtId="2" fontId="0" fillId="0" borderId="1" xfId="0" applyNumberFormat="1" applyBorder="1"/>
    <xf numFmtId="0" fontId="1" fillId="0" borderId="1" xfId="0" applyFont="1" applyBorder="1"/>
    <xf numFmtId="0" fontId="0" fillId="0" borderId="1" xfId="0" applyNumberFormat="1" applyBorder="1"/>
    <xf numFmtId="1" fontId="0" fillId="3" borderId="1" xfId="0" applyNumberFormat="1" applyFill="1" applyBorder="1"/>
    <xf numFmtId="0" fontId="0" fillId="4" borderId="1" xfId="0" applyFill="1" applyBorder="1"/>
    <xf numFmtId="1" fontId="0" fillId="4" borderId="1" xfId="0" applyNumberFormat="1" applyFill="1" applyBorder="1"/>
    <xf numFmtId="2" fontId="0" fillId="4" borderId="1" xfId="0" applyNumberFormat="1" applyFill="1" applyBorder="1"/>
    <xf numFmtId="1" fontId="0" fillId="4" borderId="0" xfId="0" applyNumberFormat="1" applyFill="1" applyBorder="1"/>
    <xf numFmtId="0" fontId="0" fillId="4" borderId="0" xfId="0" applyFill="1"/>
    <xf numFmtId="0" fontId="1" fillId="4" borderId="1" xfId="0" applyFont="1" applyFill="1" applyBorder="1"/>
    <xf numFmtId="0" fontId="0" fillId="4" borderId="1" xfId="0" applyNumberFormat="1" applyFill="1" applyBorder="1"/>
    <xf numFmtId="0" fontId="0" fillId="3" borderId="1" xfId="0" applyFill="1" applyBorder="1"/>
    <xf numFmtId="2" fontId="0" fillId="3" borderId="1" xfId="0" applyNumberFormat="1" applyFill="1" applyBorder="1"/>
    <xf numFmtId="1" fontId="0" fillId="3" borderId="0" xfId="0" applyNumberFormat="1" applyFill="1" applyBorder="1"/>
    <xf numFmtId="0" fontId="0" fillId="3" borderId="0" xfId="0" applyFill="1"/>
    <xf numFmtId="0" fontId="1" fillId="3" borderId="1" xfId="0" applyFont="1" applyFill="1" applyBorder="1"/>
    <xf numFmtId="0" fontId="0" fillId="3" borderId="1" xfId="0" applyNumberFormat="1" applyFill="1" applyBorder="1"/>
    <xf numFmtId="0" fontId="0" fillId="5" borderId="1" xfId="0" applyFill="1" applyBorder="1"/>
    <xf numFmtId="1" fontId="0" fillId="5" borderId="1" xfId="0" applyNumberFormat="1" applyFill="1" applyBorder="1"/>
    <xf numFmtId="2" fontId="0" fillId="5" borderId="1" xfId="0" applyNumberFormat="1" applyFill="1" applyBorder="1"/>
    <xf numFmtId="0" fontId="0" fillId="5" borderId="0" xfId="0" applyFill="1"/>
    <xf numFmtId="0" fontId="1" fillId="5" borderId="1" xfId="0" applyFont="1" applyFill="1" applyBorder="1"/>
    <xf numFmtId="0" fontId="0" fillId="5" borderId="1" xfId="0" applyNumberFormat="1" applyFill="1" applyBorder="1"/>
    <xf numFmtId="1" fontId="0" fillId="6" borderId="1" xfId="0" applyNumberFormat="1" applyFill="1" applyBorder="1"/>
    <xf numFmtId="0" fontId="0" fillId="0" borderId="1" xfId="0" applyFill="1" applyBorder="1"/>
    <xf numFmtId="1" fontId="0" fillId="0" borderId="1" xfId="0" applyNumberFormat="1" applyFill="1" applyBorder="1"/>
    <xf numFmtId="2" fontId="0" fillId="0" borderId="1" xfId="0" applyNumberFormat="1" applyFill="1" applyBorder="1"/>
    <xf numFmtId="0" fontId="0" fillId="0" borderId="0" xfId="0" applyFill="1"/>
    <xf numFmtId="0" fontId="1" fillId="0" borderId="1" xfId="0" applyFont="1" applyFill="1" applyBorder="1"/>
    <xf numFmtId="0" fontId="0" fillId="0" borderId="1" xfId="0" applyNumberFormat="1" applyFill="1" applyBorder="1"/>
    <xf numFmtId="0" fontId="0" fillId="0" borderId="2" xfId="0" applyFill="1" applyBorder="1"/>
    <xf numFmtId="0" fontId="0" fillId="0" borderId="2" xfId="0" applyFill="1" applyBorder="1" applyAlignment="1">
      <alignment wrapText="1"/>
    </xf>
    <xf numFmtId="0" fontId="0" fillId="0" borderId="2" xfId="0" applyFill="1" applyBorder="1" applyAlignment="1">
      <alignment horizontal="center" wrapText="1"/>
    </xf>
    <xf numFmtId="0" fontId="0" fillId="0" borderId="1" xfId="0" applyFill="1" applyBorder="1" applyAlignment="1">
      <alignment wrapText="1"/>
    </xf>
    <xf numFmtId="0" fontId="0" fillId="0" borderId="0" xfId="0" applyFill="1" applyBorder="1" applyAlignment="1">
      <alignment wrapText="1"/>
    </xf>
    <xf numFmtId="1" fontId="0" fillId="0" borderId="0" xfId="0" applyNumberFormat="1" applyFill="1" applyBorder="1"/>
    <xf numFmtId="1" fontId="0" fillId="0" borderId="2" xfId="0" applyNumberFormat="1" applyFill="1" applyBorder="1"/>
    <xf numFmtId="0" fontId="1" fillId="0" borderId="0" xfId="0" applyFont="1" applyFill="1" applyBorder="1"/>
    <xf numFmtId="0" fontId="0" fillId="0" borderId="3" xfId="0" applyFill="1" applyBorder="1"/>
    <xf numFmtId="0" fontId="0" fillId="0" borderId="0" xfId="0" applyFill="1" applyBorder="1"/>
    <xf numFmtId="1" fontId="0" fillId="4" borderId="2" xfId="0" applyNumberFormat="1" applyFill="1" applyBorder="1"/>
    <xf numFmtId="2" fontId="0" fillId="0" borderId="3" xfId="0" applyNumberFormat="1" applyFill="1" applyBorder="1"/>
    <xf numFmtId="0" fontId="4" fillId="0" borderId="1" xfId="0" applyFont="1" applyFill="1" applyBorder="1"/>
    <xf numFmtId="1" fontId="4" fillId="0" borderId="1" xfId="0" applyNumberFormat="1" applyFont="1" applyFill="1" applyBorder="1"/>
    <xf numFmtId="1" fontId="4" fillId="0" borderId="1" xfId="0" applyNumberFormat="1" applyFont="1" applyBorder="1"/>
    <xf numFmtId="2" fontId="4" fillId="0" borderId="1" xfId="0" applyNumberFormat="1" applyFont="1" applyBorder="1"/>
    <xf numFmtId="0" fontId="4" fillId="0" borderId="1" xfId="0" applyFont="1" applyBorder="1"/>
    <xf numFmtId="2" fontId="4" fillId="0" borderId="1" xfId="0" applyNumberFormat="1" applyFont="1" applyFill="1" applyBorder="1"/>
    <xf numFmtId="0" fontId="4" fillId="0" borderId="0" xfId="0" applyFont="1" applyFill="1"/>
    <xf numFmtId="0" fontId="5" fillId="0" borderId="1" xfId="0" applyFont="1" applyFill="1" applyBorder="1"/>
    <xf numFmtId="0" fontId="4" fillId="0" borderId="1" xfId="0" applyNumberFormat="1" applyFont="1" applyFill="1" applyBorder="1"/>
    <xf numFmtId="0" fontId="0" fillId="7" borderId="0" xfId="0" applyFill="1"/>
    <xf numFmtId="1" fontId="0" fillId="7" borderId="1" xfId="0" applyNumberFormat="1" applyFill="1" applyBorder="1"/>
    <xf numFmtId="0" fontId="0" fillId="7" borderId="1" xfId="0" applyFill="1" applyBorder="1"/>
    <xf numFmtId="2" fontId="0" fillId="7" borderId="1" xfId="0" applyNumberFormat="1" applyFill="1" applyBorder="1"/>
    <xf numFmtId="0" fontId="1" fillId="7" borderId="1" xfId="0" applyFont="1" applyFill="1" applyBorder="1"/>
    <xf numFmtId="0" fontId="0" fillId="7" borderId="1" xfId="0" applyNumberFormat="1" applyFill="1" applyBorder="1"/>
    <xf numFmtId="3" fontId="0" fillId="0" borderId="0" xfId="0" applyNumberFormat="1"/>
    <xf numFmtId="0" fontId="0" fillId="8" borderId="1" xfId="0" applyFill="1" applyBorder="1"/>
    <xf numFmtId="0" fontId="6" fillId="8" borderId="1" xfId="0" applyFont="1" applyFill="1" applyBorder="1"/>
    <xf numFmtId="0" fontId="0" fillId="0" borderId="4" xfId="0" applyFill="1" applyBorder="1"/>
    <xf numFmtId="0" fontId="0" fillId="0" borderId="5" xfId="0" applyFill="1" applyBorder="1"/>
    <xf numFmtId="0" fontId="8" fillId="0" borderId="1" xfId="0" applyFont="1" applyBorder="1"/>
    <xf numFmtId="0" fontId="0" fillId="0" borderId="6" xfId="0" applyFill="1" applyBorder="1"/>
    <xf numFmtId="0" fontId="0" fillId="7" borderId="4" xfId="0" applyFill="1" applyBorder="1"/>
    <xf numFmtId="0" fontId="0" fillId="4" borderId="4" xfId="0" applyFill="1" applyBorder="1"/>
    <xf numFmtId="0" fontId="1" fillId="0" borderId="5" xfId="0" applyFont="1" applyFill="1" applyBorder="1"/>
    <xf numFmtId="0" fontId="0" fillId="0" borderId="5" xfId="0" applyNumberFormat="1" applyFill="1" applyBorder="1"/>
    <xf numFmtId="0" fontId="0" fillId="0" borderId="1" xfId="0" applyFill="1" applyBorder="1" applyAlignment="1">
      <alignment horizontal="center" wrapText="1"/>
    </xf>
    <xf numFmtId="0" fontId="0" fillId="4" borderId="1" xfId="0" applyFill="1" applyBorder="1" applyAlignment="1">
      <alignment horizontal="center" wrapText="1"/>
    </xf>
    <xf numFmtId="0" fontId="0" fillId="8" borderId="4" xfId="0" applyFill="1" applyBorder="1"/>
    <xf numFmtId="0" fontId="4" fillId="8" borderId="1" xfId="0" applyFont="1" applyFill="1" applyBorder="1"/>
    <xf numFmtId="1" fontId="0" fillId="8" borderId="1" xfId="0" applyNumberFormat="1" applyFill="1" applyBorder="1"/>
    <xf numFmtId="2" fontId="0" fillId="8" borderId="1" xfId="0" applyNumberFormat="1" applyFill="1" applyBorder="1"/>
    <xf numFmtId="0" fontId="1" fillId="8" borderId="1" xfId="0" applyFont="1" applyFill="1" applyBorder="1"/>
    <xf numFmtId="0" fontId="0" fillId="8" borderId="1" xfId="0" applyNumberFormat="1" applyFill="1" applyBorder="1"/>
    <xf numFmtId="0" fontId="0" fillId="8" borderId="0" xfId="0" applyFill="1"/>
    <xf numFmtId="0" fontId="0" fillId="0" borderId="1" xfId="0" applyBorder="1" applyAlignment="1">
      <alignment horizontal="center"/>
    </xf>
    <xf numFmtId="0" fontId="0" fillId="0" borderId="0" xfId="0" applyAlignment="1">
      <alignment horizontal="center"/>
    </xf>
    <xf numFmtId="0" fontId="0" fillId="9" borderId="1" xfId="0" applyFill="1" applyBorder="1"/>
    <xf numFmtId="1" fontId="0" fillId="9" borderId="1" xfId="0" applyNumberFormat="1" applyFill="1" applyBorder="1"/>
    <xf numFmtId="2" fontId="0" fillId="9" borderId="1" xfId="0" applyNumberFormat="1" applyFill="1" applyBorder="1"/>
    <xf numFmtId="0" fontId="1" fillId="9" borderId="1" xfId="0" applyFont="1" applyFill="1" applyBorder="1"/>
    <xf numFmtId="0" fontId="0" fillId="9" borderId="1" xfId="0" applyNumberFormat="1" applyFill="1" applyBorder="1"/>
    <xf numFmtId="0" fontId="0" fillId="9" borderId="0" xfId="0" applyFill="1"/>
    <xf numFmtId="0" fontId="9" fillId="0" borderId="1" xfId="0" applyFont="1" applyFill="1" applyBorder="1"/>
    <xf numFmtId="0" fontId="9" fillId="0" borderId="1" xfId="0" applyFont="1" applyBorder="1"/>
    <xf numFmtId="1" fontId="9" fillId="0" borderId="1" xfId="0" applyNumberFormat="1" applyFont="1" applyBorder="1"/>
    <xf numFmtId="1" fontId="9" fillId="0" borderId="1" xfId="0" applyNumberFormat="1" applyFont="1" applyFill="1" applyBorder="1"/>
    <xf numFmtId="2" fontId="9" fillId="0" borderId="1" xfId="0" applyNumberFormat="1" applyFont="1" applyBorder="1"/>
    <xf numFmtId="2" fontId="9" fillId="0" borderId="1" xfId="0" applyNumberFormat="1" applyFont="1" applyFill="1" applyBorder="1"/>
    <xf numFmtId="0" fontId="10" fillId="0" borderId="1" xfId="0" applyFont="1" applyFill="1" applyBorder="1"/>
    <xf numFmtId="0" fontId="9" fillId="0" borderId="1" xfId="0" applyNumberFormat="1" applyFont="1" applyFill="1" applyBorder="1"/>
    <xf numFmtId="0" fontId="9" fillId="0" borderId="0" xfId="0" applyFont="1" applyFill="1"/>
    <xf numFmtId="0" fontId="0" fillId="0" borderId="2" xfId="0" applyBorder="1"/>
    <xf numFmtId="1" fontId="0" fillId="0" borderId="1" xfId="0" applyNumberFormat="1" applyFill="1" applyBorder="1" applyAlignment="1">
      <alignment horizontal="center"/>
    </xf>
    <xf numFmtId="0" fontId="0" fillId="4" borderId="0" xfId="0" applyFill="1" applyAlignment="1">
      <alignment horizontal="center"/>
    </xf>
    <xf numFmtId="1" fontId="0" fillId="4" borderId="1" xfId="0" applyNumberFormat="1" applyFill="1" applyBorder="1" applyAlignment="1">
      <alignment horizontal="center"/>
    </xf>
    <xf numFmtId="1" fontId="6" fillId="4" borderId="1" xfId="0" applyNumberFormat="1" applyFont="1" applyFill="1" applyBorder="1" applyAlignment="1">
      <alignment horizontal="center"/>
    </xf>
    <xf numFmtId="1" fontId="0" fillId="7" borderId="1" xfId="0" applyNumberFormat="1" applyFill="1" applyBorder="1" applyAlignment="1">
      <alignment horizontal="center"/>
    </xf>
    <xf numFmtId="0" fontId="0" fillId="4" borderId="1" xfId="0" applyFill="1" applyBorder="1" applyAlignment="1">
      <alignment horizontal="center"/>
    </xf>
    <xf numFmtId="0" fontId="4" fillId="4" borderId="1" xfId="0" applyFont="1" applyFill="1" applyBorder="1" applyAlignment="1">
      <alignment horizontal="center"/>
    </xf>
    <xf numFmtId="0" fontId="0" fillId="9" borderId="2" xfId="0" applyFill="1" applyBorder="1" applyAlignment="1">
      <alignment horizontal="center" wrapText="1"/>
    </xf>
    <xf numFmtId="0" fontId="0" fillId="0" borderId="0" xfId="0" applyFill="1" applyAlignment="1">
      <alignment horizontal="center"/>
    </xf>
    <xf numFmtId="0" fontId="1" fillId="0" borderId="1" xfId="0" applyFont="1" applyFill="1" applyBorder="1" applyAlignment="1">
      <alignment horizontal="center"/>
    </xf>
    <xf numFmtId="0" fontId="0" fillId="0" borderId="1" xfId="0" applyFill="1" applyBorder="1" applyAlignment="1">
      <alignment horizontal="center"/>
    </xf>
    <xf numFmtId="0" fontId="0" fillId="8" borderId="1" xfId="0" applyFill="1" applyBorder="1" applyAlignment="1">
      <alignment horizontal="center"/>
    </xf>
    <xf numFmtId="2" fontId="0" fillId="0" borderId="1" xfId="0" applyNumberFormat="1" applyFill="1" applyBorder="1" applyAlignment="1">
      <alignment horizontal="center"/>
    </xf>
    <xf numFmtId="0" fontId="0" fillId="3" borderId="1" xfId="0" applyFill="1" applyBorder="1" applyAlignment="1">
      <alignment horizontal="center"/>
    </xf>
    <xf numFmtId="0" fontId="0" fillId="4" borderId="2" xfId="0" applyFill="1" applyBorder="1" applyAlignment="1">
      <alignment horizontal="center" wrapText="1"/>
    </xf>
    <xf numFmtId="1" fontId="0" fillId="4" borderId="3" xfId="0" applyNumberFormat="1" applyFill="1" applyBorder="1" applyAlignment="1">
      <alignment horizontal="center"/>
    </xf>
    <xf numFmtId="0" fontId="0" fillId="8" borderId="2" xfId="0" applyFill="1" applyBorder="1" applyAlignment="1">
      <alignment wrapText="1"/>
    </xf>
    <xf numFmtId="0" fontId="1" fillId="0" borderId="0" xfId="0" applyFont="1" applyAlignment="1">
      <alignment horizontal="center"/>
    </xf>
    <xf numFmtId="0" fontId="1" fillId="0" borderId="1" xfId="0" applyFont="1" applyBorder="1" applyAlignment="1">
      <alignment horizontal="center"/>
    </xf>
    <xf numFmtId="0" fontId="11" fillId="0" borderId="1" xfId="0" applyFont="1" applyBorder="1" applyAlignment="1">
      <alignment horizontal="center"/>
    </xf>
    <xf numFmtId="1" fontId="0" fillId="0" borderId="1" xfId="0" applyNumberFormat="1" applyBorder="1" applyAlignment="1">
      <alignment horizontal="center"/>
    </xf>
    <xf numFmtId="1" fontId="0" fillId="3" borderId="1" xfId="0" applyNumberFormat="1" applyFill="1" applyBorder="1" applyAlignment="1">
      <alignment horizontal="center"/>
    </xf>
    <xf numFmtId="1" fontId="0" fillId="5" borderId="1" xfId="0" applyNumberFormat="1" applyFill="1" applyBorder="1" applyAlignment="1">
      <alignment horizontal="center"/>
    </xf>
    <xf numFmtId="1" fontId="4" fillId="0" borderId="1" xfId="0" applyNumberFormat="1" applyFont="1" applyFill="1" applyBorder="1" applyAlignment="1">
      <alignment horizontal="center"/>
    </xf>
    <xf numFmtId="1" fontId="9" fillId="0" borderId="1" xfId="0" applyNumberFormat="1" applyFont="1" applyFill="1" applyBorder="1" applyAlignment="1">
      <alignment horizontal="center"/>
    </xf>
    <xf numFmtId="0" fontId="0" fillId="9" borderId="1" xfId="0" applyFill="1" applyBorder="1" applyAlignment="1">
      <alignment horizontal="center"/>
    </xf>
    <xf numFmtId="0" fontId="0" fillId="8" borderId="1" xfId="0" applyFont="1" applyFill="1" applyBorder="1"/>
    <xf numFmtId="1" fontId="4" fillId="4" borderId="1" xfId="0" applyNumberFormat="1" applyFont="1" applyFill="1" applyBorder="1" applyAlignment="1">
      <alignment horizontal="center"/>
    </xf>
    <xf numFmtId="1" fontId="9" fillId="4" borderId="1" xfId="0" applyNumberFormat="1" applyFont="1" applyFill="1" applyBorder="1" applyAlignment="1">
      <alignment horizontal="center"/>
    </xf>
    <xf numFmtId="0" fontId="6" fillId="4" borderId="1" xfId="0" applyFont="1" applyFill="1" applyBorder="1" applyAlignment="1">
      <alignment horizontal="center"/>
    </xf>
    <xf numFmtId="1" fontId="0" fillId="8" borderId="1" xfId="0" applyNumberFormat="1" applyFill="1" applyBorder="1" applyAlignment="1">
      <alignment horizontal="center"/>
    </xf>
    <xf numFmtId="0" fontId="1" fillId="0" borderId="1" xfId="0" applyFont="1" applyBorder="1" applyAlignment="1">
      <alignment horizontal="center"/>
    </xf>
    <xf numFmtId="0" fontId="0" fillId="0" borderId="1" xfId="0" applyBorder="1" applyAlignment="1">
      <alignment horizontal="center"/>
    </xf>
    <xf numFmtId="0" fontId="1" fillId="4" borderId="1" xfId="0" applyFont="1" applyFill="1" applyBorder="1" applyAlignment="1">
      <alignment horizontal="center"/>
    </xf>
    <xf numFmtId="0" fontId="1" fillId="8" borderId="1" xfId="0" applyFont="1" applyFill="1" applyBorder="1" applyAlignment="1">
      <alignment horizontal="center"/>
    </xf>
    <xf numFmtId="0" fontId="0" fillId="0" borderId="6" xfId="0" applyFill="1" applyBorder="1" applyAlignment="1">
      <alignment horizontal="center" wrapText="1"/>
    </xf>
    <xf numFmtId="1" fontId="0" fillId="0" borderId="4" xfId="0" applyNumberFormat="1" applyFill="1" applyBorder="1"/>
    <xf numFmtId="1" fontId="9" fillId="0" borderId="4" xfId="0" applyNumberFormat="1" applyFont="1" applyFill="1" applyBorder="1"/>
    <xf numFmtId="0" fontId="0" fillId="9" borderId="4" xfId="0" applyFill="1" applyBorder="1"/>
    <xf numFmtId="0" fontId="0" fillId="2" borderId="1" xfId="0" applyFill="1" applyBorder="1" applyAlignment="1">
      <alignment wrapText="1"/>
    </xf>
    <xf numFmtId="0" fontId="8" fillId="8" borderId="1" xfId="0" applyFont="1" applyFill="1" applyBorder="1"/>
    <xf numFmtId="0" fontId="9" fillId="8" borderId="1" xfId="0" applyFont="1" applyFill="1" applyBorder="1"/>
    <xf numFmtId="0" fontId="1" fillId="0" borderId="1" xfId="0" applyFont="1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4" xfId="0" applyBorder="1"/>
    <xf numFmtId="0" fontId="0" fillId="3" borderId="4" xfId="0" applyFill="1" applyBorder="1"/>
    <xf numFmtId="0" fontId="0" fillId="5" borderId="4" xfId="0" applyFill="1" applyBorder="1"/>
    <xf numFmtId="0" fontId="4" fillId="0" borderId="4" xfId="0" applyFont="1" applyFill="1" applyBorder="1"/>
    <xf numFmtId="0" fontId="9" fillId="0" borderId="4" xfId="0" applyFont="1" applyFill="1" applyBorder="1"/>
    <xf numFmtId="164" fontId="0" fillId="8" borderId="1" xfId="0" applyNumberFormat="1" applyFill="1" applyBorder="1" applyAlignment="1">
      <alignment horizontal="center"/>
    </xf>
    <xf numFmtId="0" fontId="0" fillId="8" borderId="2" xfId="0" applyFill="1" applyBorder="1"/>
    <xf numFmtId="0" fontId="11" fillId="0" borderId="1" xfId="0" applyFont="1" applyBorder="1"/>
    <xf numFmtId="0" fontId="1" fillId="0" borderId="1" xfId="0" applyFont="1" applyBorder="1" applyAlignment="1">
      <alignment horizontal="center"/>
    </xf>
    <xf numFmtId="2" fontId="0" fillId="0" borderId="2" xfId="0" applyNumberFormat="1" applyFill="1" applyBorder="1"/>
    <xf numFmtId="1" fontId="0" fillId="0" borderId="1" xfId="0" applyNumberFormat="1" applyFill="1" applyBorder="1" applyAlignment="1">
      <alignment horizontal="right"/>
    </xf>
    <xf numFmtId="2" fontId="0" fillId="4" borderId="2" xfId="0" applyNumberFormat="1" applyFill="1" applyBorder="1"/>
    <xf numFmtId="0" fontId="0" fillId="9" borderId="3" xfId="0" applyFill="1" applyBorder="1"/>
    <xf numFmtId="0" fontId="0" fillId="4" borderId="2" xfId="0" applyFill="1" applyBorder="1" applyAlignment="1">
      <alignment horizontal="center"/>
    </xf>
    <xf numFmtId="0" fontId="0" fillId="0" borderId="1" xfId="0" applyBorder="1" applyAlignment="1">
      <alignment horizontal="center"/>
    </xf>
    <xf numFmtId="1" fontId="0" fillId="8" borderId="0" xfId="0" applyNumberFormat="1" applyFill="1" applyBorder="1"/>
    <xf numFmtId="1" fontId="0" fillId="4" borderId="1" xfId="0" applyNumberFormat="1" applyFont="1" applyFill="1" applyBorder="1" applyAlignment="1">
      <alignment horizontal="center"/>
    </xf>
    <xf numFmtId="0" fontId="7" fillId="8" borderId="1" xfId="0" applyFont="1" applyFill="1" applyBorder="1"/>
    <xf numFmtId="0" fontId="1" fillId="0" borderId="1" xfId="0" applyFont="1" applyBorder="1" applyAlignment="1">
      <alignment horizontal="center"/>
    </xf>
    <xf numFmtId="9" fontId="0" fillId="0" borderId="1" xfId="0" applyNumberFormat="1" applyBorder="1" applyAlignment="1">
      <alignment horizontal="center"/>
    </xf>
    <xf numFmtId="0" fontId="0" fillId="0" borderId="1" xfId="0" applyBorder="1" applyAlignment="1">
      <alignment horizontal="center"/>
    </xf>
    <xf numFmtId="0" fontId="1" fillId="0" borderId="0" xfId="0" applyFont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</styleSheet>
</file>

<file path=xl/xmlMaps.xml><?xml version="1.0" encoding="utf-8"?>
<MapInfo xmlns="http://schemas.openxmlformats.org/spreadsheetml/2006/main" SelectionNamespaces="">
  <Schema ID="Schema1">
    <xsd:schema xmlns:xsd="http://www.w3.org/2001/XMLSchema" xmlns="">
      <xsd:element nillable="true" name="ReporteStellar">
        <xsd:complexType>
          <xsd:sequence minOccurs="0">
            <xsd:element minOccurs="0" maxOccurs="unbounded" nillable="true" name="Registro" form="unqualified">
              <xsd:complexType>
                <xsd:sequence minOccurs="0">
                  <xsd:element minOccurs="0" nillable="true" type="xsd:string" name="Documento" form="unqualified"/>
                  <xsd:element minOccurs="0" nillable="true" type="xsd:string" name="Fecha" form="unqualified"/>
                  <xsd:element minOccurs="0" nillable="true" type="xsd:double" name="Total" form="unqualified"/>
                  <xsd:element minOccurs="0" nillable="true" type="xsd:string" name="Cliente" form="unqualified"/>
                  <xsd:element minOccurs="0" nillable="true" type="xsd:string" name="Sucursal" form="unqualified"/>
                  <xsd:element minOccurs="0" nillable="true" type="xsd:string" name="Usuario" form="unqualified"/>
                  <xsd:element minOccurs="0" nillable="true" type="xsd:string" name="Vendedor" form="unqualified"/>
                  <xsd:element minOccurs="0" maxOccurs="unbounded" nillable="true" name="Detalle" form="unqualified">
                    <xsd:complexType>
                      <xsd:sequence minOccurs="0">
                        <xsd:element minOccurs="0" nillable="true" type="xsd:integer" name="Articulo" form="unqualified"/>
                        <xsd:element minOccurs="0" nillable="true" type="xsd:double" name="Cantidad" form="unqualified"/>
                        <xsd:element minOccurs="0" nillable="true" type="xsd:double" name="Precio" form="unqualified"/>
                        <xsd:element minOccurs="0" nillable="true" type="xsd:double" name="Total_Det" form="unqualified"/>
                        <xsd:element minOccurs="0" nillable="true" type="xsd:string" name="Descripcion" form="unqualified"/>
                      </xsd:sequence>
                    </xsd:complexType>
                  </xsd:element>
                </xsd:sequence>
              </xsd:complexType>
            </xsd:element>
          </xsd:sequence>
        </xsd:complexType>
      </xsd:element>
    </xsd:schema>
  </Schema>
  <Map ID="1" Name="ReporteStellar_Map" RootElement="ReporteStellar" SchemaID="Schema1" ShowImportExportValidationErrors="false" AutoFit="true" Append="false" PreserveSortAFLayout="true" PreserveFormat="true">
    <DataBinding FileBinding="true" ConnectionID="1" DataBindingLoadMode="1"/>
  </Map>
</MapInfo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xmlMaps" Target="xmlMap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onnections" Target="connection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UX-INVENTARIO/AppData/Roaming/Microsoft/Excel/Documents/RESPALDO%20KERKIRA/FRANCIS%20FEBRERO%202020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ANALISIS FRANCYS"/>
      <sheetName val="ANALISIS modelo"/>
      <sheetName val="ANALISIS exquisiteses"/>
      <sheetName val="ANALISIS EXPRESS"/>
      <sheetName val="ANALISIS CARRIZAL"/>
      <sheetName val="ANALISIS SAN ANTONIO"/>
      <sheetName val="MODELO "/>
      <sheetName val="EXQUISITECES"/>
      <sheetName val="SUPER"/>
      <sheetName val="Hoja2"/>
    </sheetNames>
    <sheetDataSet>
      <sheetData sheetId="0">
        <row r="3">
          <cell r="A3">
            <v>9632</v>
          </cell>
          <cell r="B3" t="str">
            <v>ACEITE DE OLIVA EXTRA VIRGEN 200ML GALLO PORTUGAL</v>
          </cell>
          <cell r="C3" t="str">
            <v xml:space="preserve"> </v>
          </cell>
        </row>
        <row r="4">
          <cell r="A4">
            <v>9591</v>
          </cell>
          <cell r="B4" t="str">
            <v>COLADO POUCH DE MANZANA 113 GR HEINZ</v>
          </cell>
          <cell r="C4" t="str">
            <v>NO DISPONIBLE</v>
          </cell>
        </row>
        <row r="5">
          <cell r="A5">
            <v>9521</v>
          </cell>
          <cell r="B5" t="str">
            <v>COMBO DE SALSAS 150 ML (AJO SOYA INGLESA) AAHAY</v>
          </cell>
          <cell r="C5" t="str">
            <v>DISPONIBLE</v>
          </cell>
        </row>
        <row r="6">
          <cell r="A6">
            <v>9629</v>
          </cell>
          <cell r="B6" t="str">
            <v>COMPOTA 113GR  BANANA HEINZ</v>
          </cell>
          <cell r="C6" t="str">
            <v>NO DISPONIBLE</v>
          </cell>
        </row>
        <row r="7">
          <cell r="A7">
            <v>6400</v>
          </cell>
          <cell r="B7" t="str">
            <v>COMPOTA 113GR PERA  HEINZ</v>
          </cell>
          <cell r="C7" t="str">
            <v>DISPONIBLE</v>
          </cell>
        </row>
        <row r="8">
          <cell r="A8">
            <v>9589</v>
          </cell>
          <cell r="B8" t="str">
            <v>COMPOTA FRUTAS MIXTAS 113GR HEINZ</v>
          </cell>
          <cell r="C8" t="str">
            <v>NO DISPONIBLE</v>
          </cell>
        </row>
        <row r="9">
          <cell r="A9">
            <v>9588</v>
          </cell>
          <cell r="B9" t="str">
            <v>COMPOTA FRUTAS TROPICALES 113GR HEINZ</v>
          </cell>
          <cell r="C9" t="str">
            <v>NO DISPONIBLE</v>
          </cell>
        </row>
        <row r="10">
          <cell r="A10">
            <v>6748</v>
          </cell>
          <cell r="B10" t="str">
            <v>COMPOTA MANZANA 113GR  HEINZ</v>
          </cell>
          <cell r="C10" t="str">
            <v>DISPONIBLE</v>
          </cell>
        </row>
        <row r="11">
          <cell r="A11">
            <v>9587</v>
          </cell>
          <cell r="B11" t="str">
            <v>COMPOTA MELOCOTON 113GR HEINZ</v>
          </cell>
          <cell r="C11" t="str">
            <v>DISPONIBLE</v>
          </cell>
        </row>
        <row r="12">
          <cell r="A12">
            <v>8720</v>
          </cell>
          <cell r="B12" t="str">
            <v>COMPOTA POSTRE MANGO C/ARROZ HEINZ  118.GR</v>
          </cell>
          <cell r="C12" t="str">
            <v>NO DISPONIBLE</v>
          </cell>
        </row>
        <row r="13">
          <cell r="A13">
            <v>7028</v>
          </cell>
          <cell r="B13" t="str">
            <v>PUDIN VAINILLA 58 GR SONRISA</v>
          </cell>
          <cell r="C13" t="str">
            <v>NO DISPONIBLE</v>
          </cell>
        </row>
        <row r="14">
          <cell r="A14">
            <v>952</v>
          </cell>
          <cell r="B14" t="str">
            <v>MEZCLA EN POLVO CON SABOR  NARANJA 30GR TANG</v>
          </cell>
          <cell r="C14" t="str">
            <v>DISPONIBLE</v>
          </cell>
        </row>
        <row r="15">
          <cell r="A15">
            <v>9087</v>
          </cell>
          <cell r="B15" t="str">
            <v>MEZCLA EN POLVO CON SABOR A GUANABANA 30GR TANG</v>
          </cell>
          <cell r="C15" t="str">
            <v>DISPONIBLE</v>
          </cell>
        </row>
        <row r="16">
          <cell r="A16">
            <v>8600</v>
          </cell>
          <cell r="B16" t="str">
            <v>MEZCLA EN POLVO CON SABOR A MORA 30GR TANG</v>
          </cell>
          <cell r="C16" t="str">
            <v>DISPONIBLE</v>
          </cell>
        </row>
        <row r="17">
          <cell r="A17">
            <v>4072</v>
          </cell>
          <cell r="B17" t="str">
            <v>MEZCLA EN POLVO CON SABOR PARCHITA 30GR TANG</v>
          </cell>
          <cell r="C17" t="str">
            <v>NO DISPONIBLE</v>
          </cell>
        </row>
        <row r="18">
          <cell r="A18">
            <v>3582</v>
          </cell>
          <cell r="B18" t="str">
            <v>MEZCLA PARA BEBIDA INSTANTANEA 30 GR LIMON TANG</v>
          </cell>
          <cell r="C18" t="str">
            <v>DISPONIBLE</v>
          </cell>
        </row>
        <row r="19">
          <cell r="A19">
            <v>9970</v>
          </cell>
          <cell r="B19" t="str">
            <v>ADOBO COMPLETO 110G GUT</v>
          </cell>
          <cell r="C19" t="str">
            <v>DISPONIBLE</v>
          </cell>
        </row>
        <row r="20">
          <cell r="A20">
            <v>10225</v>
          </cell>
          <cell r="B20" t="str">
            <v>ADOBO COMPLETO 150 GR GUT</v>
          </cell>
          <cell r="C20" t="str">
            <v>NO DISPONIBLE</v>
          </cell>
        </row>
        <row r="21">
          <cell r="A21">
            <v>10665</v>
          </cell>
          <cell r="B21" t="str">
            <v>ADOBO COMPLETO 185GR EUREKA</v>
          </cell>
          <cell r="C21" t="str">
            <v>DISPONIBLE</v>
          </cell>
        </row>
        <row r="22">
          <cell r="A22">
            <v>9093</v>
          </cell>
          <cell r="B22" t="str">
            <v>AJO MOLIDO 110 GR AAHAY</v>
          </cell>
          <cell r="C22" t="str">
            <v>DISPONIBLE</v>
          </cell>
        </row>
        <row r="23">
          <cell r="A23">
            <v>10322</v>
          </cell>
          <cell r="B23" t="str">
            <v>ANIS DULCE MANANTIAL 12 UDS</v>
          </cell>
          <cell r="C23" t="str">
            <v>DISPONIBLE</v>
          </cell>
        </row>
        <row r="24">
          <cell r="A24">
            <v>10519</v>
          </cell>
          <cell r="B24" t="str">
            <v>ANIS ESTRELLADO 10GR MANANTIAL</v>
          </cell>
          <cell r="C24" t="str">
            <v>DISPONIBLE</v>
          </cell>
        </row>
        <row r="25">
          <cell r="A25">
            <v>6072</v>
          </cell>
          <cell r="B25" t="str">
            <v>BICARBONATO DE SODIO 150GR ONDA</v>
          </cell>
          <cell r="C25" t="str">
            <v>DISPONIBLE</v>
          </cell>
        </row>
        <row r="26">
          <cell r="A26">
            <v>10345</v>
          </cell>
          <cell r="B26" t="str">
            <v>BICARBONATO DE SODIO 155GR OLIMPIA</v>
          </cell>
          <cell r="C26" t="str">
            <v>DISPONIBLE</v>
          </cell>
        </row>
        <row r="27">
          <cell r="A27">
            <v>8516</v>
          </cell>
          <cell r="B27" t="str">
            <v>CALDO D/AJO,CEBOLLA Y PEREJIL GUT 20GR</v>
          </cell>
          <cell r="C27" t="str">
            <v>NO DISPONIBLE</v>
          </cell>
        </row>
        <row r="28">
          <cell r="A28">
            <v>9969</v>
          </cell>
          <cell r="B28" t="str">
            <v>CANELA MOLIDA 12GR MANANTIAL</v>
          </cell>
          <cell r="C28" t="str">
            <v>DISPONIBLE</v>
          </cell>
        </row>
        <row r="29">
          <cell r="A29">
            <v>10741</v>
          </cell>
          <cell r="B29" t="str">
            <v>CANELA MOLIDA 5 GR RISTRA MANANTIAL</v>
          </cell>
          <cell r="C29" t="str">
            <v>DISPONIBLE</v>
          </cell>
        </row>
        <row r="30">
          <cell r="A30">
            <v>892</v>
          </cell>
          <cell r="B30" t="str">
            <v>CARMENCITA 130 GR AAHAY</v>
          </cell>
          <cell r="C30" t="str">
            <v>DISPONIBLE</v>
          </cell>
        </row>
        <row r="31">
          <cell r="A31">
            <v>10327</v>
          </cell>
          <cell r="B31" t="str">
            <v>CARMENCITA MANANTIAL</v>
          </cell>
          <cell r="C31" t="str">
            <v>DISPONIBLE</v>
          </cell>
        </row>
        <row r="32">
          <cell r="A32">
            <v>898</v>
          </cell>
          <cell r="B32" t="str">
            <v>COMINO MOLIDO 100 GR AAHAY</v>
          </cell>
          <cell r="C32" t="str">
            <v>DISPONIBLE</v>
          </cell>
        </row>
        <row r="33">
          <cell r="A33">
            <v>9630</v>
          </cell>
          <cell r="B33" t="str">
            <v>COMINO MOLIDO 25GR  MANANTIAL</v>
          </cell>
          <cell r="C33" t="str">
            <v>NO DISPONIBLE</v>
          </cell>
        </row>
        <row r="34">
          <cell r="A34">
            <v>10677</v>
          </cell>
          <cell r="B34" t="str">
            <v>COMINO MOLIDO RISTRA 20GR MANANTIAL</v>
          </cell>
          <cell r="C34" t="str">
            <v>DISPONIBLE</v>
          </cell>
        </row>
        <row r="35">
          <cell r="A35">
            <v>834</v>
          </cell>
          <cell r="B35" t="str">
            <v>CURRY 12 GR MANANTIAL</v>
          </cell>
          <cell r="C35" t="str">
            <v>DISPONIBLE</v>
          </cell>
        </row>
        <row r="36">
          <cell r="A36">
            <v>822</v>
          </cell>
          <cell r="B36" t="str">
            <v>LAUREL EN HOJAS 6 GR MANANTIAL</v>
          </cell>
          <cell r="C36" t="str">
            <v>DISPONIBLE</v>
          </cell>
        </row>
        <row r="37">
          <cell r="A37">
            <v>8506</v>
          </cell>
          <cell r="B37" t="str">
            <v>ONOTO EN GRANO 30 GR MANANTIAL</v>
          </cell>
          <cell r="C37" t="str">
            <v>DISPONIBLE</v>
          </cell>
        </row>
        <row r="38">
          <cell r="A38">
            <v>894</v>
          </cell>
          <cell r="B38" t="str">
            <v>ONOTO MOLIDO 110 GR AAHAY</v>
          </cell>
          <cell r="C38" t="str">
            <v>DISPONIBLE</v>
          </cell>
        </row>
        <row r="39">
          <cell r="A39">
            <v>826</v>
          </cell>
          <cell r="B39" t="str">
            <v>OREGANO EN HOJAS 8 GR MANANTIAL</v>
          </cell>
          <cell r="C39" t="str">
            <v>DISPONIBLE</v>
          </cell>
        </row>
        <row r="40">
          <cell r="A40">
            <v>10517</v>
          </cell>
          <cell r="B40" t="str">
            <v>PIMIENTA EN GRANO 12GR MANANTIAL</v>
          </cell>
          <cell r="C40" t="str">
            <v>DISPONIBLE</v>
          </cell>
        </row>
        <row r="41">
          <cell r="A41">
            <v>10039</v>
          </cell>
          <cell r="B41" t="str">
            <v>POLVO DE HORNEAR 120 GR OLYMPIA</v>
          </cell>
          <cell r="C41" t="str">
            <v>DISPONIBLE</v>
          </cell>
        </row>
        <row r="42">
          <cell r="A42">
            <v>6073</v>
          </cell>
          <cell r="B42" t="str">
            <v>POLVO DE HORNEAR 160GR JOSSIE</v>
          </cell>
          <cell r="C42" t="str">
            <v>NO DISPONIBLE</v>
          </cell>
        </row>
        <row r="43">
          <cell r="A43">
            <v>10015</v>
          </cell>
          <cell r="B43" t="str">
            <v>SABROSEADOR COMPLETO 85 GR GUT</v>
          </cell>
          <cell r="C43" t="str">
            <v>NO DISPONIBLE</v>
          </cell>
        </row>
        <row r="44">
          <cell r="A44">
            <v>895</v>
          </cell>
          <cell r="B44" t="str">
            <v>SUPER ALIÑO 120 GR AAHAY</v>
          </cell>
          <cell r="C44" t="str">
            <v>NO DISPONIBLE</v>
          </cell>
        </row>
        <row r="45">
          <cell r="A45">
            <v>8208</v>
          </cell>
          <cell r="B45" t="str">
            <v>BARQUILLA DE FLAQUITO NEVADO 30GR ST.MORITZ</v>
          </cell>
          <cell r="C45" t="str">
            <v>DISPONIBLE</v>
          </cell>
        </row>
        <row r="46">
          <cell r="A46">
            <v>8416</v>
          </cell>
          <cell r="B46" t="str">
            <v>BARRA RELLANA CHOCOLATE 22GR  BAR CHOCO NOUGAT BIANCHI</v>
          </cell>
          <cell r="C46" t="str">
            <v>DISPONIBLE</v>
          </cell>
        </row>
        <row r="47">
          <cell r="A47">
            <v>10615</v>
          </cell>
          <cell r="B47" t="str">
            <v>BOLSA CARAMELOS 100 UND BIANCHI</v>
          </cell>
          <cell r="C47" t="str">
            <v>DISPONIBLE</v>
          </cell>
        </row>
        <row r="48">
          <cell r="A48">
            <v>6360</v>
          </cell>
          <cell r="B48" t="str">
            <v>CARAMELO 25.2G EXTRA FUERTE LYPTUS HALLS</v>
          </cell>
          <cell r="C48" t="str">
            <v>DISPONIBLE</v>
          </cell>
        </row>
        <row r="49">
          <cell r="A49">
            <v>6362</v>
          </cell>
          <cell r="B49" t="str">
            <v>CARAMELO 25.2G MENTHO LYPTUS HALLS</v>
          </cell>
          <cell r="C49" t="str">
            <v>DISPONIBLE</v>
          </cell>
        </row>
        <row r="50">
          <cell r="A50">
            <v>6537</v>
          </cell>
          <cell r="B50" t="str">
            <v>CARAMELOS  25.2GR CEREZA-LYPTUS  HALLS</v>
          </cell>
          <cell r="C50" t="str">
            <v>DISPONIBLE</v>
          </cell>
        </row>
        <row r="51">
          <cell r="A51">
            <v>10617</v>
          </cell>
          <cell r="B51" t="str">
            <v>CARAMELOS CHAO MENTAS PAQ 100 UND</v>
          </cell>
          <cell r="C51" t="str">
            <v>DISPONIBLE</v>
          </cell>
        </row>
        <row r="52">
          <cell r="A52">
            <v>6546</v>
          </cell>
          <cell r="B52" t="str">
            <v>CARAMELOS MASTICABLES 400GR 100UND. LOKIÑO</v>
          </cell>
          <cell r="C52" t="str">
            <v>NO DISPONIBLE</v>
          </cell>
        </row>
        <row r="53">
          <cell r="A53">
            <v>8816</v>
          </cell>
          <cell r="B53" t="str">
            <v>CHUPETAS DETALLADAS POP VARIADO C/CHICLE</v>
          </cell>
          <cell r="C53" t="str">
            <v>DISPONIBLE</v>
          </cell>
        </row>
        <row r="54">
          <cell r="A54">
            <v>4102</v>
          </cell>
          <cell r="B54" t="str">
            <v>FLAQUITO 30 GR AVELLANA ST MORITZ</v>
          </cell>
          <cell r="C54" t="str">
            <v>DISPONIBLE</v>
          </cell>
        </row>
        <row r="55">
          <cell r="A55">
            <v>10712</v>
          </cell>
          <cell r="B55" t="str">
            <v>GOMA DE MASCAR 6G 4UND. PURO MENTOS FRESH S/AZUCAR MENTOS</v>
          </cell>
        </row>
        <row r="56">
          <cell r="A56">
            <v>988</v>
          </cell>
          <cell r="B56" t="str">
            <v>GRANULADO DE CARNAVAL 200GR MC LAWS</v>
          </cell>
          <cell r="C56" t="str">
            <v>NO DISPONIBLE</v>
          </cell>
        </row>
        <row r="57">
          <cell r="A57">
            <v>985</v>
          </cell>
          <cell r="B57" t="str">
            <v>LLUVIA DE CHOCOLATE 170GR MC LAWS</v>
          </cell>
          <cell r="C57" t="str">
            <v>NO DISPONIBLE</v>
          </cell>
        </row>
        <row r="58">
          <cell r="A58">
            <v>8038</v>
          </cell>
          <cell r="B58" t="str">
            <v>MAX PIRULIN CUBIERTA DE CHOCO 30GR SINDONI</v>
          </cell>
          <cell r="C58" t="str">
            <v>DISPONIBLE</v>
          </cell>
        </row>
        <row r="59">
          <cell r="A59">
            <v>10664</v>
          </cell>
          <cell r="B59" t="str">
            <v>MC LLUVIA DE MANI 135GR SIN SAL</v>
          </cell>
          <cell r="C59" t="str">
            <v>NO DISPONIBLE</v>
          </cell>
        </row>
        <row r="60">
          <cell r="A60">
            <v>7794</v>
          </cell>
          <cell r="B60" t="str">
            <v>MENTICAS GULI 20GR</v>
          </cell>
          <cell r="C60" t="str">
            <v>DISPONIBLE</v>
          </cell>
        </row>
        <row r="61">
          <cell r="A61">
            <v>9018</v>
          </cell>
          <cell r="B61" t="str">
            <v>MENTOS MASTIC.FRUTAS ROJAS 29.5GR PERFETTI</v>
          </cell>
          <cell r="C61" t="str">
            <v>DISPONIBLE</v>
          </cell>
        </row>
        <row r="62">
          <cell r="A62">
            <v>9016</v>
          </cell>
          <cell r="B62" t="str">
            <v>MENTOS MASTIC.MANZANA VERDE 29.5GR PERFETTI</v>
          </cell>
          <cell r="C62" t="str">
            <v>DISPONIBLE</v>
          </cell>
        </row>
        <row r="63">
          <cell r="A63">
            <v>10596</v>
          </cell>
          <cell r="B63" t="str">
            <v>MENTOS MASTICABLES FRESA/FRUTILLA 29,5GR PERFETTI</v>
          </cell>
          <cell r="C63" t="str">
            <v>DISPONIBLE</v>
          </cell>
        </row>
        <row r="64">
          <cell r="A64">
            <v>9017</v>
          </cell>
          <cell r="B64" t="str">
            <v>MENTOS MASTICABLES FRUTAS 29.5GR PERFETTI</v>
          </cell>
          <cell r="C64" t="str">
            <v>DISPONIBLE</v>
          </cell>
        </row>
        <row r="65">
          <cell r="A65">
            <v>9015</v>
          </cell>
          <cell r="B65" t="str">
            <v>MENTOS MASTICABLES MAGIC 29,5GR PERFETTI</v>
          </cell>
          <cell r="C65" t="str">
            <v>DISPONIBLE</v>
          </cell>
        </row>
        <row r="66">
          <cell r="A66">
            <v>9019</v>
          </cell>
          <cell r="B66" t="str">
            <v>MENTOS MASTICABLES MENTA 29.5GR PERFETTI</v>
          </cell>
          <cell r="C66" t="str">
            <v>DISPONIBLE</v>
          </cell>
        </row>
        <row r="67">
          <cell r="A67">
            <v>4970</v>
          </cell>
          <cell r="B67" t="str">
            <v>NUCITA DOBLE SABOR 35GR TUBITO</v>
          </cell>
          <cell r="C67" t="str">
            <v>DISPONIBLE</v>
          </cell>
        </row>
        <row r="68">
          <cell r="A68">
            <v>2184</v>
          </cell>
          <cell r="B68" t="str">
            <v>NUCITA PREMIUM DE CACAO/AVELLANA 280GR SINDONI</v>
          </cell>
          <cell r="C68" t="str">
            <v>DISPONIBLE</v>
          </cell>
        </row>
        <row r="69">
          <cell r="A69">
            <v>4971</v>
          </cell>
          <cell r="B69" t="str">
            <v>NUCITA VASO DOBLE SABOR 200GR SINDONI</v>
          </cell>
          <cell r="C69" t="str">
            <v>NO DISPONIBLE</v>
          </cell>
        </row>
        <row r="70">
          <cell r="A70">
            <v>4975</v>
          </cell>
          <cell r="B70" t="str">
            <v>PIRULIN DE LATA CHOC/AVELLANA 190GR SINDONI</v>
          </cell>
          <cell r="C70" t="str">
            <v>DISPONIBLE</v>
          </cell>
        </row>
        <row r="71">
          <cell r="A71">
            <v>4974</v>
          </cell>
          <cell r="B71" t="str">
            <v>PIRULIN DE LATA CHOC/AVELLANA 300GR SINDONI</v>
          </cell>
          <cell r="C71" t="str">
            <v>DISPONIBLE</v>
          </cell>
        </row>
        <row r="72">
          <cell r="A72">
            <v>4101</v>
          </cell>
          <cell r="B72" t="str">
            <v>PIRULIN DISPENSADOR CHOC/ AVELLANA 60GR SINDONI</v>
          </cell>
          <cell r="C72" t="str">
            <v>DISPONIBLE</v>
          </cell>
        </row>
        <row r="73">
          <cell r="A73">
            <v>4109</v>
          </cell>
          <cell r="B73" t="str">
            <v>PIRULIN LUJO EDIC/ESPECIAL  120GR SINDONI</v>
          </cell>
          <cell r="C73" t="str">
            <v>DISPONIBLE</v>
          </cell>
        </row>
        <row r="74">
          <cell r="A74">
            <v>4100</v>
          </cell>
          <cell r="B74" t="str">
            <v>PIRULIN MOSTRADOR CHOC/AVELLANA 16GR SINDONI</v>
          </cell>
          <cell r="C74" t="str">
            <v>DISPONIBLE</v>
          </cell>
        </row>
        <row r="75">
          <cell r="A75">
            <v>9865</v>
          </cell>
          <cell r="B75" t="str">
            <v>PQ.DE CHUPETA FRESY FRESA POP 24UNID EL GLOBO</v>
          </cell>
          <cell r="C75" t="str">
            <v>NO DISPONIBLE</v>
          </cell>
        </row>
        <row r="76">
          <cell r="A76">
            <v>8736</v>
          </cell>
          <cell r="B76" t="str">
            <v>PQ.DE CHUPETA FRESY FRESA POP 48UNID EL GLOBO</v>
          </cell>
          <cell r="C76" t="str">
            <v>NO DISPONIBLE</v>
          </cell>
        </row>
        <row r="77">
          <cell r="A77">
            <v>8737</v>
          </cell>
          <cell r="B77" t="str">
            <v>PQ.DE CHUPETA UVI UVA POP 48 UNID EL GLOBO</v>
          </cell>
          <cell r="C77" t="str">
            <v>NO DISPONIBLE</v>
          </cell>
        </row>
        <row r="78">
          <cell r="A78">
            <v>10715</v>
          </cell>
          <cell r="B78" t="str">
            <v>TRIDENT 6PZ MENTA SUAVE 10.2GR</v>
          </cell>
          <cell r="C78" t="str">
            <v>DISPONIBLE</v>
          </cell>
        </row>
        <row r="79">
          <cell r="A79">
            <v>10711</v>
          </cell>
          <cell r="B79" t="str">
            <v>TRIDENT 6PZ SABOR A SANDIA 10.2GR  TRIDENT</v>
          </cell>
          <cell r="C79" t="str">
            <v>DISPONIBLE</v>
          </cell>
        </row>
        <row r="80">
          <cell r="A80">
            <v>10431</v>
          </cell>
          <cell r="B80" t="str">
            <v>TRIDENT 6PZ SIN AZUCAR MORA AZUL 10,2GR ADAMS</v>
          </cell>
          <cell r="C80" t="str">
            <v>DISPONIBLE</v>
          </cell>
        </row>
        <row r="81">
          <cell r="A81">
            <v>10432</v>
          </cell>
          <cell r="B81" t="str">
            <v>TRIDENT 6PZ SIN AZUCAR YERBABUENA 10,2GR ADAMS</v>
          </cell>
          <cell r="C81" t="str">
            <v>DISPONIBLE</v>
          </cell>
        </row>
        <row r="82">
          <cell r="A82">
            <v>765</v>
          </cell>
          <cell r="B82" t="str">
            <v>DIABLITO 54 GR UNDER WOOD</v>
          </cell>
          <cell r="C82" t="str">
            <v>DISPONIBLE</v>
          </cell>
        </row>
        <row r="83">
          <cell r="B83" t="str">
            <v>DIABLITO 115 GR UNDER WOOD</v>
          </cell>
          <cell r="C83" t="str">
            <v>NO DISPONIBLE</v>
          </cell>
        </row>
        <row r="84">
          <cell r="A84">
            <v>10613</v>
          </cell>
          <cell r="B84" t="str">
            <v>GALLETA BELVITA HONY BRAN 9-S 252GR NABISCO</v>
          </cell>
          <cell r="C84" t="str">
            <v>DISPONIBLE</v>
          </cell>
        </row>
        <row r="85">
          <cell r="A85">
            <v>1146</v>
          </cell>
          <cell r="B85" t="str">
            <v>GALLETA CHIPS AHOY 6S ORIGINAL 168GR NABISCO</v>
          </cell>
          <cell r="C85" t="str">
            <v>DISPONIBLE</v>
          </cell>
        </row>
        <row r="86">
          <cell r="A86">
            <v>3581</v>
          </cell>
          <cell r="B86" t="str">
            <v>GALLETA CLUB SOCIAL ORIGINAL 6-S 156GR NABISCO</v>
          </cell>
          <cell r="C86" t="str">
            <v>DISPONIBLE</v>
          </cell>
        </row>
        <row r="87">
          <cell r="A87">
            <v>1433</v>
          </cell>
          <cell r="B87" t="str">
            <v>GALLETA KRAKER BRAN BELVITA 234GR NABISCO</v>
          </cell>
          <cell r="C87" t="str">
            <v>DISPONIBLE</v>
          </cell>
        </row>
        <row r="88">
          <cell r="A88">
            <v>9006</v>
          </cell>
          <cell r="B88" t="str">
            <v>GALLETA MINI CHIPS VAINILLA 180GR NABISCO</v>
          </cell>
          <cell r="C88" t="str">
            <v>DISPONIBLE</v>
          </cell>
        </row>
        <row r="89">
          <cell r="A89">
            <v>1388</v>
          </cell>
          <cell r="B89" t="str">
            <v>GALLETA OREO CHOCOLATE 6-S (216GR)NABISCO</v>
          </cell>
          <cell r="C89" t="str">
            <v>DISPONIBLE</v>
          </cell>
        </row>
        <row r="90">
          <cell r="A90">
            <v>6441</v>
          </cell>
          <cell r="B90" t="str">
            <v>GALLETA OREO CHOCOLATE TUBO 108GR NABISCO</v>
          </cell>
          <cell r="C90" t="str">
            <v>DISPONIBLE</v>
          </cell>
        </row>
        <row r="91">
          <cell r="A91">
            <v>4966</v>
          </cell>
          <cell r="B91" t="str">
            <v>GALLETA OREO FRESA 6-S (216GR) NABISMO</v>
          </cell>
          <cell r="C91" t="str">
            <v>DISPONIBLE</v>
          </cell>
        </row>
        <row r="92">
          <cell r="A92">
            <v>6185</v>
          </cell>
          <cell r="B92" t="str">
            <v>GALLETA OREO FRESA TUBO 108GR  NABISCO</v>
          </cell>
          <cell r="C92" t="str">
            <v>DISPONIBLE</v>
          </cell>
        </row>
        <row r="93">
          <cell r="A93">
            <v>9086</v>
          </cell>
          <cell r="B93" t="str">
            <v>GALLETA OREO PAQ AMERICANO 6-S 216GR NABISCO</v>
          </cell>
          <cell r="C93" t="str">
            <v>DISPONIBLE</v>
          </cell>
        </row>
        <row r="94">
          <cell r="A94">
            <v>9439</v>
          </cell>
          <cell r="B94" t="str">
            <v>GALLETA OREO TIPO AMERICANO 108 GR NABISCO</v>
          </cell>
          <cell r="C94" t="str">
            <v>DISPONIBLE</v>
          </cell>
        </row>
        <row r="95">
          <cell r="A95">
            <v>1391</v>
          </cell>
          <cell r="B95" t="str">
            <v>GALLETA OREO VAINILLA 6-S (216GR) NABISCO</v>
          </cell>
          <cell r="C95" t="str">
            <v>DISPONIBLE</v>
          </cell>
        </row>
        <row r="96">
          <cell r="A96">
            <v>8745</v>
          </cell>
          <cell r="B96" t="str">
            <v>GALLETA OREO VAINILLA TUBO 108GR NABISCO</v>
          </cell>
          <cell r="C96" t="str">
            <v>DISPONIBLE</v>
          </cell>
        </row>
        <row r="97">
          <cell r="A97">
            <v>8092</v>
          </cell>
          <cell r="B97" t="str">
            <v>GALLETA SODA PREMIUM 6 UND NABISMO</v>
          </cell>
          <cell r="C97" t="str">
            <v>DISPONIBLE</v>
          </cell>
        </row>
        <row r="98">
          <cell r="A98">
            <v>7730</v>
          </cell>
          <cell r="B98" t="str">
            <v>GALLETA SORBETICO AREQUIPE 4 UND 100GR NABISCO</v>
          </cell>
          <cell r="C98" t="str">
            <v>DISPONIBLE</v>
          </cell>
        </row>
        <row r="99">
          <cell r="A99">
            <v>6440</v>
          </cell>
          <cell r="B99" t="str">
            <v>GALLETA SORBETICO VAINILLA 4 UND 100GR NABISCO</v>
          </cell>
          <cell r="C99" t="str">
            <v>DISPONIBLE</v>
          </cell>
        </row>
        <row r="100">
          <cell r="A100">
            <v>10126</v>
          </cell>
          <cell r="B100" t="str">
            <v>GELATINA BAJO AZUCAR FRAMBUESA 30GR BRETZKE</v>
          </cell>
          <cell r="C100" t="str">
            <v>NO DISPONIBLE</v>
          </cell>
        </row>
        <row r="101">
          <cell r="A101">
            <v>10280</v>
          </cell>
          <cell r="B101" t="str">
            <v>GELATINA BAJO EN AZUCAR FRESA 30GR BRETZKE</v>
          </cell>
          <cell r="C101" t="str">
            <v>NO DISPONIBLE</v>
          </cell>
        </row>
        <row r="102">
          <cell r="A102">
            <v>10226</v>
          </cell>
          <cell r="B102" t="str">
            <v>GELATINA BAJO EN AZUCAR UVA 30 GR BRETZKE</v>
          </cell>
          <cell r="C102" t="str">
            <v>NO DISPONIBLE</v>
          </cell>
        </row>
        <row r="103">
          <cell r="A103">
            <v>8201</v>
          </cell>
          <cell r="B103" t="str">
            <v>GELATINA DE FRAMBUESA 66GR SONRISSA</v>
          </cell>
          <cell r="C103" t="str">
            <v>NO DISPONIBLE</v>
          </cell>
        </row>
        <row r="104">
          <cell r="A104">
            <v>10597</v>
          </cell>
          <cell r="B104" t="str">
            <v>GELATINA DE PIÑA 66GR SONRRISA</v>
          </cell>
          <cell r="C104" t="str">
            <v>DISPONIBLE</v>
          </cell>
        </row>
        <row r="105">
          <cell r="A105">
            <v>2775</v>
          </cell>
          <cell r="B105" t="str">
            <v>GELATINA DE UVA 40GR FRUXI FIESTA</v>
          </cell>
          <cell r="C105" t="str">
            <v>NO DISPONIBLE</v>
          </cell>
        </row>
        <row r="106">
          <cell r="A106">
            <v>9631</v>
          </cell>
          <cell r="B106" t="str">
            <v>GELATINA SIN SABOR 33GR SONRISSA</v>
          </cell>
          <cell r="C106" t="str">
            <v>DISPONIBLE</v>
          </cell>
        </row>
        <row r="107">
          <cell r="A107">
            <v>8200</v>
          </cell>
          <cell r="B107" t="str">
            <v>GELATINA SONRISSA UVA 66 GR  SONRISSA</v>
          </cell>
          <cell r="C107" t="str">
            <v>NO DISPONIBLE</v>
          </cell>
        </row>
        <row r="108">
          <cell r="A108">
            <v>7886</v>
          </cell>
          <cell r="B108" t="str">
            <v>CHEEZ WHIZ+ CON QUESO 300GR</v>
          </cell>
          <cell r="C108" t="str">
            <v>NO DISPONIBLE</v>
          </cell>
        </row>
        <row r="109">
          <cell r="A109">
            <v>5729</v>
          </cell>
          <cell r="B109" t="str">
            <v>COMBO SALSAS 150 ML X 3UNID PAZAN</v>
          </cell>
          <cell r="C109" t="str">
            <v>DISPONIBLE</v>
          </cell>
        </row>
        <row r="110">
          <cell r="A110">
            <v>9005</v>
          </cell>
          <cell r="B110" t="str">
            <v>MAYONESA 275 GR KRAFT</v>
          </cell>
          <cell r="C110" t="str">
            <v>DISPONIBLE</v>
          </cell>
        </row>
        <row r="111">
          <cell r="A111">
            <v>5864</v>
          </cell>
          <cell r="B111" t="str">
            <v>MAYONESA 445GR KRAFT</v>
          </cell>
          <cell r="C111" t="str">
            <v>DISPONIBLE</v>
          </cell>
        </row>
        <row r="112">
          <cell r="A112">
            <v>908</v>
          </cell>
          <cell r="B112" t="str">
            <v>MOSTAZA 195 GR HEINZ</v>
          </cell>
          <cell r="C112" t="str">
            <v>NO DISPONIBLE</v>
          </cell>
        </row>
        <row r="113">
          <cell r="A113">
            <v>5235</v>
          </cell>
          <cell r="B113" t="str">
            <v>MOSTAZA 490 GR PREPARADA HEINZ</v>
          </cell>
          <cell r="C113" t="str">
            <v>DISPONIBLE</v>
          </cell>
        </row>
        <row r="114">
          <cell r="A114">
            <v>3867</v>
          </cell>
          <cell r="B114" t="str">
            <v>MOSTAZA TETERO 285GR EUREKA</v>
          </cell>
          <cell r="C114" t="str">
            <v>DISPONIBLE</v>
          </cell>
        </row>
        <row r="115">
          <cell r="A115">
            <v>9352</v>
          </cell>
          <cell r="B115" t="str">
            <v>MOSTAZA VIDRIO 113 GR HEINZ</v>
          </cell>
          <cell r="C115" t="str">
            <v>NO DISPONIBLE</v>
          </cell>
        </row>
        <row r="116">
          <cell r="A116">
            <v>8633</v>
          </cell>
          <cell r="B116" t="str">
            <v>PASSATA 300 GR CON OREGANO QUIDY</v>
          </cell>
          <cell r="C116" t="str">
            <v>NO PEDIR</v>
          </cell>
        </row>
        <row r="117">
          <cell r="A117">
            <v>8631</v>
          </cell>
          <cell r="B117" t="str">
            <v>PASSATA CON ALBAHACA 300 GR  QUIDY</v>
          </cell>
          <cell r="C117" t="str">
            <v>NO PEDIR</v>
          </cell>
        </row>
        <row r="118">
          <cell r="A118">
            <v>9085</v>
          </cell>
          <cell r="B118" t="str">
            <v>PASTA DE TOMATE 500 GR EUREKA</v>
          </cell>
          <cell r="C118" t="str">
            <v>DISPONIBLE</v>
          </cell>
        </row>
        <row r="119">
          <cell r="A119">
            <v>4968</v>
          </cell>
          <cell r="B119" t="str">
            <v>PURE DE TOMATE 190 GR HEINZ</v>
          </cell>
          <cell r="C119" t="str">
            <v>DISPONIBLE</v>
          </cell>
        </row>
        <row r="120">
          <cell r="A120">
            <v>4967</v>
          </cell>
          <cell r="B120" t="str">
            <v>PURE DE TOMATE 490GR    HEINZ</v>
          </cell>
          <cell r="C120" t="str">
            <v>DISPONIBLE</v>
          </cell>
        </row>
        <row r="121">
          <cell r="A121">
            <v>6272</v>
          </cell>
          <cell r="B121" t="str">
            <v>PURE DE TOMATE PASSATA  490 GR HEINZ</v>
          </cell>
          <cell r="C121" t="str">
            <v>DISPONIBLE</v>
          </cell>
        </row>
        <row r="122">
          <cell r="A122">
            <v>5733</v>
          </cell>
          <cell r="B122" t="str">
            <v>SALSA 150 ML INGLESA HEINZ</v>
          </cell>
          <cell r="C122" t="str">
            <v>DISPONIBLE</v>
          </cell>
        </row>
        <row r="123">
          <cell r="A123">
            <v>6399</v>
          </cell>
          <cell r="B123" t="str">
            <v>SALSA 150 ML TERIYAKI HEINZ</v>
          </cell>
          <cell r="C123" t="str">
            <v>DISPONIBLE</v>
          </cell>
        </row>
        <row r="124">
          <cell r="A124">
            <v>5735</v>
          </cell>
          <cell r="B124" t="str">
            <v>SALSA 300 ML INGLESA TIQUIRE FLORES</v>
          </cell>
          <cell r="C124" t="str">
            <v>DISPONIBLE</v>
          </cell>
        </row>
        <row r="125">
          <cell r="A125">
            <v>5738</v>
          </cell>
          <cell r="B125" t="str">
            <v>SALSA 57    378Gr.     HEINZ</v>
          </cell>
          <cell r="C125" t="str">
            <v>DISPONIBLE</v>
          </cell>
        </row>
        <row r="126">
          <cell r="A126">
            <v>7184</v>
          </cell>
          <cell r="B126" t="str">
            <v>SALSA BOLOGNESA 388 GR PRONTO HEINZ</v>
          </cell>
          <cell r="C126" t="str">
            <v>DISPONIBLE</v>
          </cell>
        </row>
        <row r="127">
          <cell r="A127">
            <v>9008</v>
          </cell>
          <cell r="B127" t="str">
            <v>SALSA BOLOÑESA 195 GR HEINZ</v>
          </cell>
          <cell r="C127" t="str">
            <v>DISPONIBLE</v>
          </cell>
        </row>
        <row r="128">
          <cell r="A128">
            <v>5730</v>
          </cell>
          <cell r="B128" t="str">
            <v>SALSA DE AJO 150 ML EUREKA</v>
          </cell>
          <cell r="C128" t="str">
            <v>NO DISPONIBLE</v>
          </cell>
        </row>
        <row r="129">
          <cell r="A129">
            <v>5234</v>
          </cell>
          <cell r="B129" t="str">
            <v>SALSA DE AJO 150 ML HEINZ</v>
          </cell>
          <cell r="C129" t="str">
            <v>DISPONIBLE</v>
          </cell>
        </row>
        <row r="130">
          <cell r="A130">
            <v>5223</v>
          </cell>
          <cell r="B130" t="str">
            <v>SALSA DE AJO 150ML OLYMPIA</v>
          </cell>
          <cell r="C130" t="str">
            <v>DISPONIBLE</v>
          </cell>
        </row>
        <row r="131">
          <cell r="A131">
            <v>5233</v>
          </cell>
          <cell r="B131" t="str">
            <v>SALSA DE AJO 300 ML HEINZ</v>
          </cell>
          <cell r="C131" t="str">
            <v>DISPONIBLE</v>
          </cell>
        </row>
        <row r="132">
          <cell r="A132">
            <v>8728</v>
          </cell>
          <cell r="B132" t="str">
            <v>SALSA DE AJO TIQUIRE FLORES 150ML</v>
          </cell>
          <cell r="C132" t="str">
            <v>DISPONIBLE</v>
          </cell>
        </row>
        <row r="133">
          <cell r="A133">
            <v>5732</v>
          </cell>
          <cell r="B133" t="str">
            <v>SALSA DE SOYA 150 ML EUREKA</v>
          </cell>
          <cell r="C133" t="str">
            <v>DISPONIBLE</v>
          </cell>
        </row>
        <row r="134">
          <cell r="A134">
            <v>6750</v>
          </cell>
          <cell r="B134" t="str">
            <v>SALSA DE SOYA 150 ML OLIMPIA</v>
          </cell>
          <cell r="C134" t="str">
            <v>DISPONIBLE</v>
          </cell>
        </row>
        <row r="135">
          <cell r="A135">
            <v>3628</v>
          </cell>
          <cell r="B135" t="str">
            <v>SALSA DE TOMATE KEPTCHUP 397GR  HEINZ</v>
          </cell>
          <cell r="C135" t="str">
            <v>DISPONIBLE</v>
          </cell>
        </row>
        <row r="136">
          <cell r="A136">
            <v>5731</v>
          </cell>
          <cell r="B136" t="str">
            <v>SALSA INGLESA 150 ML EUREKA</v>
          </cell>
          <cell r="C136" t="str">
            <v>DISPONIBLE</v>
          </cell>
        </row>
        <row r="137">
          <cell r="A137">
            <v>8508</v>
          </cell>
          <cell r="B137" t="str">
            <v>SALSA INGLESA 150 ML TIQUIRE FLORES</v>
          </cell>
          <cell r="C137" t="str">
            <v>DISPONIBLE</v>
          </cell>
        </row>
        <row r="138">
          <cell r="A138">
            <v>5740</v>
          </cell>
          <cell r="B138" t="str">
            <v>SALSA INGLESA 150ML OLIMPIA</v>
          </cell>
          <cell r="C138" t="str">
            <v>DISPONIBLE</v>
          </cell>
        </row>
        <row r="139">
          <cell r="A139">
            <v>6401</v>
          </cell>
          <cell r="B139" t="str">
            <v>SALSA INGLESA 300 ML HEINZ</v>
          </cell>
          <cell r="C139" t="str">
            <v>DISPONIBLE</v>
          </cell>
        </row>
        <row r="140">
          <cell r="A140">
            <v>4964</v>
          </cell>
          <cell r="B140" t="str">
            <v>SALSA KETCHUP BBQ 397GR  HEINZ</v>
          </cell>
          <cell r="C140" t="str">
            <v>DISPONIBLE</v>
          </cell>
        </row>
        <row r="141">
          <cell r="A141">
            <v>6955</v>
          </cell>
          <cell r="B141" t="str">
            <v>SALSA KETCHUP SALSA DE TOMATE 567GR HEINZ</v>
          </cell>
          <cell r="C141" t="str">
            <v>NO DISPONIBLE</v>
          </cell>
        </row>
        <row r="142">
          <cell r="A142">
            <v>9009</v>
          </cell>
          <cell r="B142" t="str">
            <v>SALSA NAPOLITANA 195 GR HEINZ</v>
          </cell>
          <cell r="C142" t="str">
            <v>NO DISPONIBLE</v>
          </cell>
        </row>
        <row r="143">
          <cell r="A143">
            <v>828</v>
          </cell>
          <cell r="B143" t="str">
            <v>SALSA NAPOLITANA CON QUESO 495 GR HEINZ</v>
          </cell>
          <cell r="C143" t="str">
            <v>DISPONIBLE</v>
          </cell>
        </row>
        <row r="144">
          <cell r="A144">
            <v>9765</v>
          </cell>
          <cell r="B144" t="str">
            <v>SALSA NAPOLITANA SPAGHERONI 480GR HEINZ</v>
          </cell>
          <cell r="C144" t="str">
            <v>DISPONIBLE</v>
          </cell>
        </row>
        <row r="145">
          <cell r="A145">
            <v>5722</v>
          </cell>
          <cell r="B145" t="str">
            <v>SALSA P/PASTA BOLOGNESA 495GR   HEINZ</v>
          </cell>
          <cell r="C145" t="str">
            <v>DISPONIBLE</v>
          </cell>
        </row>
        <row r="146">
          <cell r="A146">
            <v>9118</v>
          </cell>
          <cell r="B146" t="str">
            <v>SALSA PARA ESPAGUETTIS 145 GR GUT</v>
          </cell>
          <cell r="C146" t="str">
            <v>DISPONIBLE</v>
          </cell>
        </row>
        <row r="147">
          <cell r="A147">
            <v>6569</v>
          </cell>
          <cell r="B147" t="str">
            <v xml:space="preserve">SALSA PARA ESPAGUETTIS SOBRE 34GR  GUT </v>
          </cell>
          <cell r="C147" t="str">
            <v>DISPONIBLE</v>
          </cell>
        </row>
        <row r="148">
          <cell r="A148">
            <v>8199</v>
          </cell>
          <cell r="B148" t="str">
            <v>SALSA PARA PASTA COMPLETA 495GR      HEINZ</v>
          </cell>
          <cell r="C148" t="str">
            <v>DISPONIBLE</v>
          </cell>
        </row>
        <row r="149">
          <cell r="A149">
            <v>8198</v>
          </cell>
          <cell r="B149" t="str">
            <v>SALSA PARA PIZZA  480GR     HEINZ</v>
          </cell>
          <cell r="C149" t="str">
            <v>DISPONIBLE</v>
          </cell>
        </row>
        <row r="150">
          <cell r="A150">
            <v>9179</v>
          </cell>
          <cell r="B150" t="str">
            <v>SALSA PICANTE 150 ML HEINZ</v>
          </cell>
          <cell r="C150" t="str">
            <v>NO DISPONIBLE</v>
          </cell>
        </row>
        <row r="151">
          <cell r="A151">
            <v>8716</v>
          </cell>
          <cell r="B151" t="str">
            <v>SALSA TOMATE KETCHUP  397G TIQUIRE FLORES</v>
          </cell>
          <cell r="C151" t="str">
            <v>DISPONIBLE</v>
          </cell>
        </row>
        <row r="152">
          <cell r="A152">
            <v>4979</v>
          </cell>
          <cell r="B152" t="str">
            <v>CHIMO 20 GR APUREÑITO</v>
          </cell>
          <cell r="C152" t="str">
            <v>DISPONIBLE</v>
          </cell>
        </row>
        <row r="153">
          <cell r="A153">
            <v>4978</v>
          </cell>
          <cell r="B153" t="str">
            <v>CHIMO AMARILLO 18GR EL TIGRITO</v>
          </cell>
          <cell r="C153" t="str">
            <v>NO DISPONIBLE</v>
          </cell>
        </row>
        <row r="154">
          <cell r="A154">
            <v>10713</v>
          </cell>
          <cell r="B154" t="str">
            <v>TABACO  ARTESANAL 1UND.  DON PAQUITO</v>
          </cell>
          <cell r="C154" t="str">
            <v>NO DISPONIBLE</v>
          </cell>
        </row>
        <row r="155">
          <cell r="A155">
            <v>10520</v>
          </cell>
          <cell r="B155" t="str">
            <v>TABACO REINA YARA UND</v>
          </cell>
          <cell r="C155" t="str">
            <v>NO DISPONIBLE</v>
          </cell>
        </row>
        <row r="156">
          <cell r="A156">
            <v>6937</v>
          </cell>
          <cell r="B156" t="str">
            <v>VELA DETALLADA PEQUEÑA</v>
          </cell>
          <cell r="C156" t="str">
            <v>DISPONIBLE</v>
          </cell>
        </row>
        <row r="157">
          <cell r="A157">
            <v>2287</v>
          </cell>
          <cell r="B157" t="str">
            <v>VELA EST 160 LA PALMERA</v>
          </cell>
          <cell r="C157" t="str">
            <v>NO PEDIR</v>
          </cell>
        </row>
        <row r="158">
          <cell r="A158">
            <v>10714</v>
          </cell>
          <cell r="B158" t="str">
            <v>VELAS DETALLADA 1UND. CARIBE</v>
          </cell>
          <cell r="C158" t="str">
            <v>NO PEDIR</v>
          </cell>
        </row>
        <row r="159">
          <cell r="A159">
            <v>848</v>
          </cell>
          <cell r="B159" t="str">
            <v>VELAS ESTUCHE 80-1 LA NOCHE</v>
          </cell>
          <cell r="C159" t="str">
            <v>NO PEDIR</v>
          </cell>
        </row>
        <row r="160">
          <cell r="A160">
            <v>4064</v>
          </cell>
          <cell r="B160" t="str">
            <v>VINAGRE 1 LT HEINZ</v>
          </cell>
          <cell r="C160" t="str">
            <v>DISPONIBLE</v>
          </cell>
        </row>
        <row r="161">
          <cell r="A161">
            <v>1312</v>
          </cell>
          <cell r="B161" t="str">
            <v>VINAGRE 1.00 L EUREKA</v>
          </cell>
          <cell r="C161" t="str">
            <v>DISPONIBLE</v>
          </cell>
        </row>
        <row r="162">
          <cell r="A162">
            <v>9088</v>
          </cell>
          <cell r="B162" t="str">
            <v>VINAGRE 500 GR TIQUIRE FLORES</v>
          </cell>
          <cell r="C162" t="str">
            <v>DISPONIBLE</v>
          </cell>
        </row>
        <row r="163">
          <cell r="A163">
            <v>4068</v>
          </cell>
          <cell r="B163" t="str">
            <v>VINAGRE 500 ML HEINZ</v>
          </cell>
          <cell r="C163" t="str">
            <v>DISPONIBLE</v>
          </cell>
        </row>
        <row r="164">
          <cell r="A164">
            <v>5719</v>
          </cell>
          <cell r="B164" t="str">
            <v>VINAGRE BLANCO 1L TIQUIRE FLORES</v>
          </cell>
          <cell r="C164" t="str">
            <v>DISPONIBLE</v>
          </cell>
        </row>
        <row r="165">
          <cell r="A165">
            <v>3843</v>
          </cell>
          <cell r="B165" t="str">
            <v>ABECITOS 240 GR  MAIZORITOS</v>
          </cell>
          <cell r="C165" t="str">
            <v>NO PEDIR</v>
          </cell>
        </row>
        <row r="166">
          <cell r="A166">
            <v>5083</v>
          </cell>
          <cell r="B166" t="str">
            <v>CEREAL 500 GR CRONCH FLAKES MAIZORITOS</v>
          </cell>
          <cell r="C166" t="str">
            <v>NO PEDIR</v>
          </cell>
        </row>
        <row r="167">
          <cell r="A167">
            <v>1078</v>
          </cell>
          <cell r="B167" t="str">
            <v>CEREAL AZUCARADAS 240GR MAIZORITOS</v>
          </cell>
          <cell r="C167" t="str">
            <v>NO PEDIR</v>
          </cell>
        </row>
        <row r="168">
          <cell r="A168">
            <v>1086</v>
          </cell>
          <cell r="B168" t="str">
            <v>CEREAL FRUTY AROS 240GR MAIZORITOS</v>
          </cell>
          <cell r="C168" t="str">
            <v>NO PEDIR</v>
          </cell>
        </row>
        <row r="169">
          <cell r="A169">
            <v>3842</v>
          </cell>
          <cell r="B169" t="str">
            <v>CEREAL POP CRONCH 240GR   MAIZORITOS</v>
          </cell>
          <cell r="C169" t="str">
            <v>NO PEDIR</v>
          </cell>
        </row>
        <row r="170">
          <cell r="A170">
            <v>1092</v>
          </cell>
          <cell r="B170" t="str">
            <v>CRONCH FLAKES 300GR MAIZORITOS</v>
          </cell>
          <cell r="C170" t="str">
            <v>NO PEDIR</v>
          </cell>
        </row>
        <row r="171">
          <cell r="A171">
            <v>1417</v>
          </cell>
          <cell r="B171" t="str">
            <v>MAIZINA AMERICANA 400 GR ALFONZO RIVAS</v>
          </cell>
          <cell r="C171" t="str">
            <v>NO PEDIR</v>
          </cell>
        </row>
        <row r="172">
          <cell r="A172">
            <v>1135</v>
          </cell>
          <cell r="B172" t="str">
            <v>MAIZINA AMERICANA 90 GR ALFONSO RIVAS</v>
          </cell>
          <cell r="C172" t="str">
            <v>NO PEDIR</v>
          </cell>
        </row>
        <row r="173">
          <cell r="A173">
            <v>7898</v>
          </cell>
          <cell r="B173" t="str">
            <v>MAIZORITO 240 GR POP CRONCH CHOCOLATE</v>
          </cell>
          <cell r="C173" t="str">
            <v>NO PEDIR</v>
          </cell>
        </row>
        <row r="174">
          <cell r="B174" t="str">
            <v>CANELA ENTERA 12(UDS)</v>
          </cell>
          <cell r="C174" t="str">
            <v>DISPONIBLE</v>
          </cell>
        </row>
        <row r="175">
          <cell r="B175" t="str">
            <v>PIMIENTA MOLIDA 12GR MANANTIAL</v>
          </cell>
          <cell r="C175" t="str">
            <v>DISPONIBLE</v>
          </cell>
        </row>
        <row r="176">
          <cell r="B176" t="str">
            <v>CLAVOS ESPECIES RISTRA</v>
          </cell>
          <cell r="C176" t="str">
            <v>DISPONIBLE</v>
          </cell>
        </row>
        <row r="177">
          <cell r="B177" t="str">
            <v>FRISBY PASTILLAS CHOCOLATE</v>
          </cell>
          <cell r="C177" t="str">
            <v>DISPONIBLE</v>
          </cell>
        </row>
        <row r="178">
          <cell r="B178" t="str">
            <v>POLVO DE HORNEAR DADI RISTRA</v>
          </cell>
          <cell r="C178" t="str">
            <v>DISPONIBLE</v>
          </cell>
        </row>
        <row r="179">
          <cell r="B179" t="str">
            <v>VAINILLA OLIMPIA 150 GRS</v>
          </cell>
          <cell r="C179" t="str">
            <v>DISPONIBLE</v>
          </cell>
        </row>
        <row r="180">
          <cell r="B180" t="str">
            <v>TE DE MANZANILLA</v>
          </cell>
          <cell r="C180" t="str">
            <v>DISPONIBLE</v>
          </cell>
        </row>
        <row r="181">
          <cell r="B181" t="str">
            <v>TE DE TILO</v>
          </cell>
          <cell r="C181" t="str">
            <v>DISPONIBLE</v>
          </cell>
        </row>
        <row r="182">
          <cell r="B182" t="str">
            <v>TE NEGRO</v>
          </cell>
          <cell r="C182" t="str">
            <v>DISPONIBLE</v>
          </cell>
        </row>
        <row r="183">
          <cell r="B183" t="str">
            <v>VINAGRE BALSAMICO</v>
          </cell>
          <cell r="C183" t="str">
            <v>DISPONIBLE</v>
          </cell>
        </row>
        <row r="184">
          <cell r="B184" t="str">
            <v>COTUFAS MICROONDAS MANTEQUILLA</v>
          </cell>
          <cell r="C184" t="str">
            <v>DISPONIBLE</v>
          </cell>
        </row>
        <row r="185">
          <cell r="B185" t="str">
            <v>COTUFAS MICROONDAS EXTRAMANTEQUILLA</v>
          </cell>
          <cell r="C185" t="str">
            <v>DISPONIBLE</v>
          </cell>
        </row>
        <row r="186">
          <cell r="B186" t="str">
            <v>COTUFAS MICROONDAS MANTEQUILLA LIGTH</v>
          </cell>
          <cell r="C186" t="str">
            <v>DISPONIBLE</v>
          </cell>
        </row>
        <row r="187">
          <cell r="B187" t="str">
            <v>COTUFAS MICROONDAS NATURAL</v>
          </cell>
          <cell r="C187" t="str">
            <v>DISPONIBLE</v>
          </cell>
        </row>
        <row r="188">
          <cell r="B188" t="str">
            <v>NUCITA MERIENDITA</v>
          </cell>
          <cell r="C188" t="str">
            <v>DISPONIBLE</v>
          </cell>
        </row>
        <row r="189">
          <cell r="B189" t="str">
            <v xml:space="preserve">CARAMELOS RICATO </v>
          </cell>
          <cell r="C189" t="str">
            <v>DISPONIBLE</v>
          </cell>
        </row>
        <row r="190">
          <cell r="B190" t="str">
            <v>CARAMELOS CANDY COCO</v>
          </cell>
          <cell r="C190" t="str">
            <v>DISPONIBLE</v>
          </cell>
        </row>
        <row r="191">
          <cell r="B191" t="str">
            <v>CARAMELOS CANDY LECHE</v>
          </cell>
          <cell r="C191" t="str">
            <v>DISPONIBLE</v>
          </cell>
        </row>
        <row r="192">
          <cell r="B192" t="str">
            <v>CARAMELOS MINT MENTA MASTIGABEL</v>
          </cell>
          <cell r="C192" t="str">
            <v>DISPONIBLE</v>
          </cell>
        </row>
        <row r="193">
          <cell r="B193" t="str">
            <v>GOMITAS GUSANO RENATO</v>
          </cell>
          <cell r="C193" t="str">
            <v>DISPONIBLE</v>
          </cell>
        </row>
        <row r="194">
          <cell r="B194" t="str">
            <v>GOMITAS OSO FOSTER</v>
          </cell>
          <cell r="C194" t="str">
            <v>DISPONIBLE</v>
          </cell>
        </row>
        <row r="195">
          <cell r="B195" t="str">
            <v>BICARBINATO DE SODIO RISTRA DADDY</v>
          </cell>
          <cell r="C195" t="str">
            <v>DISPONIBLE</v>
          </cell>
        </row>
      </sheetData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N2469"/>
  <sheetViews>
    <sheetView topLeftCell="A102" workbookViewId="0">
      <pane xSplit="2" topLeftCell="Q1" activePane="topRight" state="frozen"/>
      <selection pane="topRight" activeCell="W121" sqref="W121"/>
    </sheetView>
  </sheetViews>
  <sheetFormatPr baseColWidth="10" defaultRowHeight="15"/>
  <cols>
    <col min="1" max="1" width="6.7109375" style="33" customWidth="1"/>
    <col min="2" max="2" width="57.42578125" style="33" customWidth="1"/>
    <col min="3" max="3" width="8.42578125" style="33" hidden="1" customWidth="1"/>
    <col min="4" max="4" width="12" style="33" hidden="1" customWidth="1"/>
    <col min="5" max="5" width="14.85546875" style="33" hidden="1" customWidth="1"/>
    <col min="6" max="6" width="11" style="33" hidden="1" customWidth="1"/>
    <col min="7" max="7" width="12.28515625" style="33" hidden="1" customWidth="1"/>
    <col min="8" max="10" width="7.5703125" style="33" hidden="1" customWidth="1"/>
    <col min="11" max="11" width="12" style="90" hidden="1" customWidth="1"/>
    <col min="12" max="12" width="7.5703125" style="33" hidden="1" customWidth="1"/>
    <col min="13" max="13" width="10.7109375" style="33" hidden="1" customWidth="1"/>
    <col min="14" max="15" width="6.7109375" style="33" hidden="1" customWidth="1"/>
    <col min="16" max="16" width="9.140625" style="33" hidden="1" customWidth="1"/>
    <col min="17" max="17" width="10.5703125" style="102" customWidth="1"/>
    <col min="18" max="18" width="6.5703125" style="33" hidden="1" customWidth="1"/>
    <col min="19" max="19" width="1.28515625" style="33" hidden="1" customWidth="1"/>
    <col min="20" max="20" width="6.5703125" style="33" hidden="1" customWidth="1"/>
    <col min="21" max="21" width="12" style="109" customWidth="1"/>
    <col min="22" max="22" width="16.28515625" style="33" customWidth="1"/>
    <col min="23" max="25" width="60.42578125" style="33" customWidth="1"/>
    <col min="26" max="26" width="11.42578125" style="33" customWidth="1"/>
    <col min="27" max="27" width="11.42578125" style="33" hidden="1" customWidth="1"/>
    <col min="28" max="28" width="28.28515625" style="33" hidden="1" customWidth="1"/>
    <col min="29" max="29" width="2.28515625" style="33" hidden="1" customWidth="1"/>
    <col min="30" max="30" width="15" style="33" hidden="1" customWidth="1"/>
    <col min="31" max="34" width="11.42578125" style="33" hidden="1" customWidth="1"/>
    <col min="35" max="35" width="0.140625" style="33" hidden="1" customWidth="1"/>
    <col min="36" max="36" width="47.85546875" style="33" hidden="1" customWidth="1"/>
    <col min="37" max="37" width="11.42578125" style="33" hidden="1" customWidth="1"/>
    <col min="38" max="38" width="12.42578125" style="33" hidden="1" customWidth="1"/>
    <col min="39" max="39" width="11.42578125" style="33" hidden="1" customWidth="1"/>
    <col min="40" max="40" width="14.7109375" style="33" hidden="1" customWidth="1"/>
    <col min="41" max="16384" width="11.42578125" style="33"/>
  </cols>
  <sheetData>
    <row r="1" spans="1:40">
      <c r="AB1" s="33" t="s">
        <v>2</v>
      </c>
      <c r="AK1" s="43" t="s">
        <v>2690</v>
      </c>
    </row>
    <row r="2" spans="1:40" ht="28.5" customHeight="1">
      <c r="A2" s="36" t="s">
        <v>1282</v>
      </c>
      <c r="B2" s="36" t="s">
        <v>1283</v>
      </c>
      <c r="C2" s="36" t="s">
        <v>2024</v>
      </c>
      <c r="D2" s="36" t="s">
        <v>1284</v>
      </c>
      <c r="E2" s="36" t="s">
        <v>2700</v>
      </c>
      <c r="F2" s="36" t="s">
        <v>2701</v>
      </c>
      <c r="G2" s="36" t="s">
        <v>1285</v>
      </c>
      <c r="H2" s="37" t="s">
        <v>2694</v>
      </c>
      <c r="I2" s="36" t="s">
        <v>2671</v>
      </c>
      <c r="J2" s="38" t="s">
        <v>1286</v>
      </c>
      <c r="K2" s="108" t="s">
        <v>2695</v>
      </c>
      <c r="L2" s="38" t="s">
        <v>2696</v>
      </c>
      <c r="M2" s="37" t="s">
        <v>2674</v>
      </c>
      <c r="N2" s="37" t="s">
        <v>2672</v>
      </c>
      <c r="O2" s="37" t="s">
        <v>2673</v>
      </c>
      <c r="P2" s="37" t="s">
        <v>2691</v>
      </c>
      <c r="Q2" s="115" t="s">
        <v>2697</v>
      </c>
      <c r="R2" s="37" t="s">
        <v>2704</v>
      </c>
      <c r="S2" s="37" t="s">
        <v>2692</v>
      </c>
      <c r="T2" s="37" t="s">
        <v>2693</v>
      </c>
      <c r="U2" s="74" t="s">
        <v>2698</v>
      </c>
      <c r="V2" s="40" t="s">
        <v>1878</v>
      </c>
      <c r="W2" s="40"/>
      <c r="X2" s="40"/>
      <c r="Y2" s="40"/>
      <c r="AA2" s="43" t="s">
        <v>0</v>
      </c>
      <c r="AB2" s="43" t="s">
        <v>1</v>
      </c>
      <c r="AC2" s="43" t="s">
        <v>2668</v>
      </c>
      <c r="AD2" s="43" t="s">
        <v>2670</v>
      </c>
      <c r="AE2" s="43" t="s">
        <v>2024</v>
      </c>
      <c r="AF2" s="43" t="s">
        <v>2669</v>
      </c>
      <c r="AI2" s="30" t="s">
        <v>2675</v>
      </c>
      <c r="AJ2" s="30" t="s">
        <v>1</v>
      </c>
      <c r="AK2" s="30" t="s">
        <v>2668</v>
      </c>
      <c r="AL2" s="30" t="s">
        <v>2689</v>
      </c>
      <c r="AM2" s="30" t="s">
        <v>2024</v>
      </c>
      <c r="AN2" s="30" t="s">
        <v>2669</v>
      </c>
    </row>
    <row r="3" spans="1:40">
      <c r="A3" s="30">
        <v>9632</v>
      </c>
      <c r="B3" s="30" t="s">
        <v>1322</v>
      </c>
      <c r="C3" s="30"/>
      <c r="D3" s="30" t="s">
        <v>1288</v>
      </c>
      <c r="E3" s="30" t="s">
        <v>1289</v>
      </c>
      <c r="F3" s="30"/>
      <c r="G3" s="30" t="s">
        <v>1323</v>
      </c>
      <c r="H3" s="30">
        <v>6</v>
      </c>
      <c r="I3" s="30">
        <f t="shared" ref="I3:I66" si="0">IFERROR(VLOOKUP(A3,AA$3:AF$2469,5,0),0)</f>
        <v>0</v>
      </c>
      <c r="J3" s="31">
        <f>+I3/30</f>
        <v>0</v>
      </c>
      <c r="K3" s="86">
        <v>4</v>
      </c>
      <c r="L3" s="31">
        <v>12</v>
      </c>
      <c r="M3" s="32">
        <f t="shared" ref="M3:M66" si="1">+J3*2</f>
        <v>0</v>
      </c>
      <c r="N3" s="32">
        <f t="shared" ref="N3:N66" si="2">+M3+((3-2)*J3)</f>
        <v>0</v>
      </c>
      <c r="O3" s="32">
        <f t="shared" ref="O3:O66" si="3">+M3*2</f>
        <v>0</v>
      </c>
      <c r="P3" s="31">
        <f t="shared" ref="P3:P66" si="4">+IFERROR(VLOOKUP(A3,AI$3:AN$2468,4,0),0)</f>
        <v>1</v>
      </c>
      <c r="Q3" s="103">
        <v>0</v>
      </c>
      <c r="R3" s="31">
        <f>+Q3-P3</f>
        <v>-1</v>
      </c>
      <c r="S3" s="32">
        <f t="shared" ref="S3:S66" si="5">+N3</f>
        <v>0</v>
      </c>
      <c r="T3" s="32">
        <f>+K3-Q3</f>
        <v>4</v>
      </c>
      <c r="U3" s="31">
        <f>IFERROR(IF(T3&gt;0.1,(T3/H3),"NO COMPRAR"),0)</f>
        <v>0.66666666666666663</v>
      </c>
      <c r="V3" s="41" t="str">
        <f>VLOOKUP(A3,'[1]ANALISIS FRANCYS'!A$3:C$195,3,0)</f>
        <v xml:space="preserve"> </v>
      </c>
      <c r="W3" s="41"/>
      <c r="X3" s="41"/>
      <c r="Y3" s="41"/>
      <c r="AA3" s="34">
        <v>1</v>
      </c>
      <c r="AB3" s="30" t="s">
        <v>279</v>
      </c>
      <c r="AC3" s="35">
        <v>536.29999999999961</v>
      </c>
      <c r="AD3" s="35">
        <v>18.87</v>
      </c>
      <c r="AE3" s="35">
        <v>50.134999999999998</v>
      </c>
      <c r="AF3" s="35">
        <v>605.30499999999961</v>
      </c>
      <c r="AI3" s="30">
        <v>765</v>
      </c>
      <c r="AJ3" s="30" t="s">
        <v>1418</v>
      </c>
      <c r="AK3" s="35"/>
      <c r="AL3" s="35"/>
      <c r="AM3" s="35">
        <v>15</v>
      </c>
      <c r="AN3" s="35">
        <v>15</v>
      </c>
    </row>
    <row r="4" spans="1:40">
      <c r="A4" s="30">
        <v>9591</v>
      </c>
      <c r="B4" s="30" t="s">
        <v>1335</v>
      </c>
      <c r="C4" s="30"/>
      <c r="D4" s="30" t="s">
        <v>1288</v>
      </c>
      <c r="E4" s="30" t="s">
        <v>1289</v>
      </c>
      <c r="F4" s="30"/>
      <c r="G4" s="30" t="s">
        <v>1336</v>
      </c>
      <c r="H4" s="30">
        <v>24</v>
      </c>
      <c r="I4" s="30">
        <f t="shared" si="0"/>
        <v>0</v>
      </c>
      <c r="J4" s="31">
        <f>+I4/30</f>
        <v>0</v>
      </c>
      <c r="K4" s="86">
        <v>24</v>
      </c>
      <c r="L4" s="31">
        <v>36</v>
      </c>
      <c r="M4" s="32">
        <f t="shared" si="1"/>
        <v>0</v>
      </c>
      <c r="N4" s="32">
        <f t="shared" si="2"/>
        <v>0</v>
      </c>
      <c r="O4" s="32">
        <f t="shared" si="3"/>
        <v>0</v>
      </c>
      <c r="P4" s="31">
        <f t="shared" si="4"/>
        <v>0</v>
      </c>
      <c r="Q4" s="103">
        <v>16</v>
      </c>
      <c r="R4" s="31">
        <f t="shared" ref="R4:R67" si="6">+Q4-P4</f>
        <v>16</v>
      </c>
      <c r="S4" s="32">
        <f t="shared" si="5"/>
        <v>0</v>
      </c>
      <c r="T4" s="32">
        <f t="shared" ref="T4:T67" si="7">+K4-Q4</f>
        <v>8</v>
      </c>
      <c r="U4" s="31">
        <f t="shared" ref="U4:U67" si="8">IFERROR(IF(T4&gt;0.1,(T4/H4),"NO COMPRAR"),0)</f>
        <v>0.33333333333333331</v>
      </c>
      <c r="V4" s="41" t="str">
        <f>VLOOKUP(A4,'[1]ANALISIS FRANCYS'!A$3:C$195,3,0)</f>
        <v>NO DISPONIBLE</v>
      </c>
      <c r="W4" s="41"/>
      <c r="X4" s="41"/>
      <c r="Y4" s="41"/>
      <c r="AA4" s="34">
        <v>2</v>
      </c>
      <c r="AB4" s="30" t="s">
        <v>7</v>
      </c>
      <c r="AC4" s="35">
        <v>31.015000000000004</v>
      </c>
      <c r="AD4" s="35">
        <v>4.7899999999999991</v>
      </c>
      <c r="AE4" s="35">
        <v>6.2769999999999992</v>
      </c>
      <c r="AF4" s="35">
        <v>42.082000000000008</v>
      </c>
      <c r="AI4" s="30">
        <v>774</v>
      </c>
      <c r="AJ4" s="30" t="s">
        <v>390</v>
      </c>
      <c r="AK4" s="35">
        <v>1</v>
      </c>
      <c r="AL4" s="35"/>
      <c r="AM4" s="35"/>
      <c r="AN4" s="35">
        <v>1</v>
      </c>
    </row>
    <row r="5" spans="1:40">
      <c r="A5" s="30">
        <v>9629</v>
      </c>
      <c r="B5" s="30" t="s">
        <v>983</v>
      </c>
      <c r="C5" s="30"/>
      <c r="D5" s="30" t="s">
        <v>1288</v>
      </c>
      <c r="E5" s="30" t="s">
        <v>1289</v>
      </c>
      <c r="F5" s="30"/>
      <c r="G5" s="30" t="s">
        <v>1336</v>
      </c>
      <c r="H5" s="30">
        <v>24</v>
      </c>
      <c r="I5" s="30">
        <f t="shared" si="0"/>
        <v>0</v>
      </c>
      <c r="J5" s="31">
        <f t="shared" ref="J5:J68" si="9">+I5/30</f>
        <v>0</v>
      </c>
      <c r="K5" s="86">
        <v>12</v>
      </c>
      <c r="L5" s="31">
        <v>36</v>
      </c>
      <c r="M5" s="32">
        <f t="shared" si="1"/>
        <v>0</v>
      </c>
      <c r="N5" s="32">
        <f t="shared" si="2"/>
        <v>0</v>
      </c>
      <c r="O5" s="32">
        <f t="shared" si="3"/>
        <v>0</v>
      </c>
      <c r="P5" s="31">
        <f t="shared" si="4"/>
        <v>0</v>
      </c>
      <c r="Q5" s="103">
        <v>20</v>
      </c>
      <c r="R5" s="31">
        <f t="shared" si="6"/>
        <v>20</v>
      </c>
      <c r="S5" s="32">
        <f t="shared" si="5"/>
        <v>0</v>
      </c>
      <c r="T5" s="32">
        <f t="shared" si="7"/>
        <v>-8</v>
      </c>
      <c r="U5" s="31" t="str">
        <f t="shared" si="8"/>
        <v>NO COMPRAR</v>
      </c>
      <c r="V5" s="41" t="str">
        <f>VLOOKUP(A5,'[1]ANALISIS FRANCYS'!A$3:C$195,3,0)</f>
        <v>NO DISPONIBLE</v>
      </c>
      <c r="W5" s="41"/>
      <c r="X5" s="41"/>
      <c r="Y5" s="41"/>
      <c r="AA5" s="34">
        <v>4</v>
      </c>
      <c r="AB5" s="30" t="s">
        <v>66</v>
      </c>
      <c r="AC5" s="35">
        <v>86.70999999999998</v>
      </c>
      <c r="AD5" s="35">
        <v>2.5999999999999996</v>
      </c>
      <c r="AE5" s="35">
        <v>16.784999999999997</v>
      </c>
      <c r="AF5" s="35">
        <v>106.09499999999997</v>
      </c>
      <c r="AI5" s="30">
        <v>786</v>
      </c>
      <c r="AJ5" s="30" t="s">
        <v>246</v>
      </c>
      <c r="AK5" s="35">
        <v>0</v>
      </c>
      <c r="AL5" s="35">
        <v>25</v>
      </c>
      <c r="AM5" s="35"/>
      <c r="AN5" s="35">
        <v>25</v>
      </c>
    </row>
    <row r="6" spans="1:40">
      <c r="A6" s="30">
        <v>6400</v>
      </c>
      <c r="B6" s="30" t="s">
        <v>751</v>
      </c>
      <c r="C6" s="30"/>
      <c r="D6" s="30" t="s">
        <v>1288</v>
      </c>
      <c r="E6" s="30" t="s">
        <v>1289</v>
      </c>
      <c r="F6" s="30"/>
      <c r="G6" s="30" t="s">
        <v>1336</v>
      </c>
      <c r="H6" s="30">
        <v>24</v>
      </c>
      <c r="I6" s="30">
        <f t="shared" si="0"/>
        <v>17</v>
      </c>
      <c r="J6" s="31">
        <f t="shared" si="9"/>
        <v>0.56666666666666665</v>
      </c>
      <c r="K6" s="86">
        <v>48</v>
      </c>
      <c r="L6" s="31">
        <v>48</v>
      </c>
      <c r="M6" s="32">
        <f t="shared" si="1"/>
        <v>1.1333333333333333</v>
      </c>
      <c r="N6" s="32">
        <f t="shared" si="2"/>
        <v>1.7</v>
      </c>
      <c r="O6" s="32">
        <f t="shared" si="3"/>
        <v>2.2666666666666666</v>
      </c>
      <c r="P6" s="31">
        <f t="shared" si="4"/>
        <v>0</v>
      </c>
      <c r="Q6" s="103">
        <v>25</v>
      </c>
      <c r="R6" s="31">
        <f t="shared" si="6"/>
        <v>25</v>
      </c>
      <c r="S6" s="32">
        <f t="shared" si="5"/>
        <v>1.7</v>
      </c>
      <c r="T6" s="32">
        <f t="shared" si="7"/>
        <v>23</v>
      </c>
      <c r="U6" s="101">
        <f t="shared" si="8"/>
        <v>0.95833333333333337</v>
      </c>
      <c r="V6" s="41" t="str">
        <f>VLOOKUP(A6,'[1]ANALISIS FRANCYS'!A$3:C$195,3,0)</f>
        <v>DISPONIBLE</v>
      </c>
      <c r="W6" s="41"/>
      <c r="X6" s="41"/>
      <c r="Y6" s="41"/>
      <c r="AA6" s="34">
        <v>6</v>
      </c>
      <c r="AB6" s="30" t="s">
        <v>299</v>
      </c>
      <c r="AC6" s="35">
        <v>39.479999999999997</v>
      </c>
      <c r="AD6" s="35">
        <v>2.9250000000000003</v>
      </c>
      <c r="AE6" s="35">
        <v>6.6449999999999987</v>
      </c>
      <c r="AF6" s="35">
        <v>49.04999999999999</v>
      </c>
      <c r="AI6" s="30">
        <v>822</v>
      </c>
      <c r="AJ6" s="30" t="s">
        <v>1356</v>
      </c>
      <c r="AK6" s="35">
        <v>26</v>
      </c>
      <c r="AL6" s="35"/>
      <c r="AM6" s="35"/>
      <c r="AN6" s="35">
        <v>26</v>
      </c>
    </row>
    <row r="7" spans="1:40">
      <c r="A7" s="30">
        <v>9589</v>
      </c>
      <c r="B7" s="30" t="s">
        <v>1138</v>
      </c>
      <c r="C7" s="30"/>
      <c r="D7" s="30" t="s">
        <v>1288</v>
      </c>
      <c r="E7" s="30" t="s">
        <v>1289</v>
      </c>
      <c r="F7" s="30"/>
      <c r="G7" s="30" t="s">
        <v>1336</v>
      </c>
      <c r="H7" s="30">
        <v>24</v>
      </c>
      <c r="I7" s="30">
        <f t="shared" si="0"/>
        <v>18</v>
      </c>
      <c r="J7" s="31">
        <f t="shared" si="9"/>
        <v>0.6</v>
      </c>
      <c r="K7" s="86">
        <v>24</v>
      </c>
      <c r="L7" s="31">
        <v>36</v>
      </c>
      <c r="M7" s="32">
        <f t="shared" si="1"/>
        <v>1.2</v>
      </c>
      <c r="N7" s="32">
        <f t="shared" si="2"/>
        <v>1.7999999999999998</v>
      </c>
      <c r="O7" s="32">
        <f t="shared" si="3"/>
        <v>2.4</v>
      </c>
      <c r="P7" s="31">
        <f t="shared" si="4"/>
        <v>35</v>
      </c>
      <c r="Q7" s="103">
        <v>12</v>
      </c>
      <c r="R7" s="31">
        <f t="shared" si="6"/>
        <v>-23</v>
      </c>
      <c r="S7" s="32">
        <f t="shared" si="5"/>
        <v>1.7999999999999998</v>
      </c>
      <c r="T7" s="32">
        <f t="shared" si="7"/>
        <v>12</v>
      </c>
      <c r="U7" s="31">
        <f t="shared" si="8"/>
        <v>0.5</v>
      </c>
      <c r="V7" s="41" t="str">
        <f>VLOOKUP(A7,'[1]ANALISIS FRANCYS'!A$3:C$195,3,0)</f>
        <v>NO DISPONIBLE</v>
      </c>
      <c r="W7" s="41"/>
      <c r="X7" s="41"/>
      <c r="Y7" s="41"/>
      <c r="AA7" s="34">
        <v>7</v>
      </c>
      <c r="AB7" s="30" t="s">
        <v>19</v>
      </c>
      <c r="AC7" s="35">
        <v>204.83500000000004</v>
      </c>
      <c r="AD7" s="35">
        <v>20.484999999999999</v>
      </c>
      <c r="AE7" s="35">
        <v>32.074000000000005</v>
      </c>
      <c r="AF7" s="35">
        <v>257.39400000000006</v>
      </c>
      <c r="AI7" s="30">
        <v>898</v>
      </c>
      <c r="AJ7" s="30" t="s">
        <v>1242</v>
      </c>
      <c r="AK7" s="35">
        <v>3</v>
      </c>
      <c r="AL7" s="35"/>
      <c r="AM7" s="35"/>
      <c r="AN7" s="35">
        <v>3</v>
      </c>
    </row>
    <row r="8" spans="1:40">
      <c r="A8" s="30">
        <v>9588</v>
      </c>
      <c r="B8" s="30" t="s">
        <v>703</v>
      </c>
      <c r="C8" s="30"/>
      <c r="D8" s="30" t="s">
        <v>1288</v>
      </c>
      <c r="E8" s="30" t="s">
        <v>1289</v>
      </c>
      <c r="F8" s="30"/>
      <c r="G8" s="30" t="s">
        <v>1336</v>
      </c>
      <c r="H8" s="30">
        <v>24</v>
      </c>
      <c r="I8" s="30">
        <f t="shared" si="0"/>
        <v>4</v>
      </c>
      <c r="J8" s="31">
        <f t="shared" si="9"/>
        <v>0.13333333333333333</v>
      </c>
      <c r="K8" s="86">
        <v>24</v>
      </c>
      <c r="L8" s="31">
        <v>36</v>
      </c>
      <c r="M8" s="32">
        <f t="shared" si="1"/>
        <v>0.26666666666666666</v>
      </c>
      <c r="N8" s="32">
        <f t="shared" si="2"/>
        <v>0.4</v>
      </c>
      <c r="O8" s="32">
        <f t="shared" si="3"/>
        <v>0.53333333333333333</v>
      </c>
      <c r="P8" s="31">
        <f t="shared" si="4"/>
        <v>0</v>
      </c>
      <c r="Q8" s="103">
        <v>7</v>
      </c>
      <c r="R8" s="31">
        <f t="shared" si="6"/>
        <v>7</v>
      </c>
      <c r="S8" s="32">
        <f t="shared" si="5"/>
        <v>0.4</v>
      </c>
      <c r="T8" s="32">
        <f t="shared" si="7"/>
        <v>17</v>
      </c>
      <c r="U8" s="31">
        <f t="shared" si="8"/>
        <v>0.70833333333333337</v>
      </c>
      <c r="V8" s="41" t="str">
        <f>VLOOKUP(A8,'[1]ANALISIS FRANCYS'!A$3:C$195,3,0)</f>
        <v>NO DISPONIBLE</v>
      </c>
      <c r="W8" s="41"/>
      <c r="X8" s="41"/>
      <c r="Y8" s="41"/>
      <c r="AA8" s="34">
        <v>61</v>
      </c>
      <c r="AB8" s="30" t="s">
        <v>1116</v>
      </c>
      <c r="AC8" s="35">
        <v>331.02500000000009</v>
      </c>
      <c r="AD8" s="35">
        <v>20.529999999999998</v>
      </c>
      <c r="AE8" s="35">
        <v>59.360000000000007</v>
      </c>
      <c r="AF8" s="35">
        <v>410.91500000000008</v>
      </c>
      <c r="AI8" s="30">
        <v>6454</v>
      </c>
      <c r="AJ8" s="30" t="s">
        <v>1390</v>
      </c>
      <c r="AK8" s="35"/>
      <c r="AL8" s="35"/>
      <c r="AM8" s="35">
        <v>0</v>
      </c>
      <c r="AN8" s="35">
        <v>0</v>
      </c>
    </row>
    <row r="9" spans="1:40">
      <c r="A9" s="30">
        <v>6748</v>
      </c>
      <c r="B9" s="30" t="s">
        <v>551</v>
      </c>
      <c r="C9" s="30"/>
      <c r="D9" s="30" t="s">
        <v>1288</v>
      </c>
      <c r="E9" s="30" t="s">
        <v>1289</v>
      </c>
      <c r="F9" s="30"/>
      <c r="G9" s="30" t="s">
        <v>1336</v>
      </c>
      <c r="H9" s="30">
        <v>24</v>
      </c>
      <c r="I9" s="30">
        <f t="shared" si="0"/>
        <v>34</v>
      </c>
      <c r="J9" s="31">
        <f t="shared" si="9"/>
        <v>1.1333333333333333</v>
      </c>
      <c r="K9" s="86">
        <v>48</v>
      </c>
      <c r="L9" s="31">
        <v>48</v>
      </c>
      <c r="M9" s="32">
        <f t="shared" si="1"/>
        <v>2.2666666666666666</v>
      </c>
      <c r="N9" s="32">
        <f t="shared" si="2"/>
        <v>3.4</v>
      </c>
      <c r="O9" s="32">
        <f t="shared" si="3"/>
        <v>4.5333333333333332</v>
      </c>
      <c r="P9" s="31">
        <f t="shared" si="4"/>
        <v>28</v>
      </c>
      <c r="Q9" s="103">
        <v>16</v>
      </c>
      <c r="R9" s="31">
        <f t="shared" si="6"/>
        <v>-12</v>
      </c>
      <c r="S9" s="32">
        <f t="shared" si="5"/>
        <v>3.4</v>
      </c>
      <c r="T9" s="32">
        <f t="shared" si="7"/>
        <v>32</v>
      </c>
      <c r="U9" s="101">
        <f t="shared" si="8"/>
        <v>1.3333333333333333</v>
      </c>
      <c r="V9" s="41" t="str">
        <f>VLOOKUP(A9,'[1]ANALISIS FRANCYS'!A$3:C$195,3,0)</f>
        <v>DISPONIBLE</v>
      </c>
      <c r="W9" s="41"/>
      <c r="X9" s="41"/>
      <c r="Y9" s="41"/>
      <c r="AA9" s="34">
        <v>63</v>
      </c>
      <c r="AB9" s="30" t="s">
        <v>287</v>
      </c>
      <c r="AC9" s="35">
        <v>164.36</v>
      </c>
      <c r="AD9" s="35">
        <v>7.69</v>
      </c>
      <c r="AE9" s="35">
        <v>22.5</v>
      </c>
      <c r="AF9" s="35">
        <v>194.55</v>
      </c>
      <c r="AI9" s="30">
        <v>6591</v>
      </c>
      <c r="AJ9" s="30" t="s">
        <v>2680</v>
      </c>
      <c r="AK9" s="35"/>
      <c r="AL9" s="35"/>
      <c r="AM9" s="35">
        <v>0</v>
      </c>
      <c r="AN9" s="35">
        <v>0</v>
      </c>
    </row>
    <row r="10" spans="1:40">
      <c r="A10" s="30">
        <v>9587</v>
      </c>
      <c r="B10" s="64" t="s">
        <v>940</v>
      </c>
      <c r="C10" s="30"/>
      <c r="D10" s="30" t="s">
        <v>1288</v>
      </c>
      <c r="E10" s="30" t="s">
        <v>1289</v>
      </c>
      <c r="F10" s="30"/>
      <c r="G10" s="30" t="s">
        <v>1336</v>
      </c>
      <c r="H10" s="30">
        <v>24</v>
      </c>
      <c r="I10" s="30">
        <f t="shared" si="0"/>
        <v>5</v>
      </c>
      <c r="J10" s="31">
        <f t="shared" si="9"/>
        <v>0.16666666666666666</v>
      </c>
      <c r="K10" s="86">
        <v>48</v>
      </c>
      <c r="L10" s="31">
        <v>36</v>
      </c>
      <c r="M10" s="32">
        <f t="shared" si="1"/>
        <v>0.33333333333333331</v>
      </c>
      <c r="N10" s="32">
        <f t="shared" si="2"/>
        <v>0.5</v>
      </c>
      <c r="O10" s="32">
        <f t="shared" si="3"/>
        <v>0.66666666666666663</v>
      </c>
      <c r="P10" s="31">
        <f t="shared" si="4"/>
        <v>0</v>
      </c>
      <c r="Q10" s="103">
        <v>16</v>
      </c>
      <c r="R10" s="31">
        <f t="shared" si="6"/>
        <v>16</v>
      </c>
      <c r="S10" s="32">
        <f t="shared" si="5"/>
        <v>0.5</v>
      </c>
      <c r="T10" s="32">
        <f t="shared" si="7"/>
        <v>32</v>
      </c>
      <c r="U10" s="101">
        <f t="shared" si="8"/>
        <v>1.3333333333333333</v>
      </c>
      <c r="V10" s="41" t="str">
        <f>VLOOKUP(A10,'[1]ANALISIS FRANCYS'!A$3:C$195,3,0)</f>
        <v>DISPONIBLE</v>
      </c>
      <c r="W10" s="41"/>
      <c r="X10" s="41"/>
      <c r="Y10" s="41"/>
      <c r="AA10" s="34">
        <v>64</v>
      </c>
      <c r="AB10" s="30" t="s">
        <v>2030</v>
      </c>
      <c r="AC10" s="35">
        <v>5.84</v>
      </c>
      <c r="AD10" s="35"/>
      <c r="AE10" s="35"/>
      <c r="AF10" s="35">
        <v>5.84</v>
      </c>
      <c r="AI10" s="30">
        <v>6747</v>
      </c>
      <c r="AJ10" s="30" t="s">
        <v>2681</v>
      </c>
      <c r="AK10" s="35"/>
      <c r="AL10" s="35">
        <v>0</v>
      </c>
      <c r="AM10" s="35"/>
      <c r="AN10" s="35">
        <v>0</v>
      </c>
    </row>
    <row r="11" spans="1:40">
      <c r="A11" s="30">
        <v>8720</v>
      </c>
      <c r="B11" s="30" t="s">
        <v>1337</v>
      </c>
      <c r="C11" s="30"/>
      <c r="D11" s="30" t="s">
        <v>1288</v>
      </c>
      <c r="E11" s="30" t="s">
        <v>1289</v>
      </c>
      <c r="F11" s="30"/>
      <c r="G11" s="30" t="s">
        <v>1336</v>
      </c>
      <c r="H11" s="30">
        <v>24</v>
      </c>
      <c r="I11" s="30">
        <f t="shared" si="0"/>
        <v>0</v>
      </c>
      <c r="J11" s="31">
        <f t="shared" si="9"/>
        <v>0</v>
      </c>
      <c r="K11" s="86">
        <v>12</v>
      </c>
      <c r="L11" s="31">
        <v>36</v>
      </c>
      <c r="M11" s="32">
        <f t="shared" si="1"/>
        <v>0</v>
      </c>
      <c r="N11" s="32">
        <f t="shared" si="2"/>
        <v>0</v>
      </c>
      <c r="O11" s="32">
        <f t="shared" si="3"/>
        <v>0</v>
      </c>
      <c r="P11" s="31">
        <f t="shared" si="4"/>
        <v>0</v>
      </c>
      <c r="Q11" s="103">
        <v>0</v>
      </c>
      <c r="R11" s="31">
        <f t="shared" si="6"/>
        <v>0</v>
      </c>
      <c r="S11" s="32">
        <f t="shared" si="5"/>
        <v>0</v>
      </c>
      <c r="T11" s="32">
        <f t="shared" si="7"/>
        <v>12</v>
      </c>
      <c r="U11" s="31">
        <f t="shared" si="8"/>
        <v>0.5</v>
      </c>
      <c r="V11" s="41" t="str">
        <f>VLOOKUP(A11,'[1]ANALISIS FRANCYS'!A$3:C$195,3,0)</f>
        <v>NO DISPONIBLE</v>
      </c>
      <c r="W11" s="41"/>
      <c r="X11" s="41"/>
      <c r="Y11" s="41"/>
      <c r="AA11" s="34">
        <v>251</v>
      </c>
      <c r="AB11" s="30" t="s">
        <v>1169</v>
      </c>
      <c r="AC11" s="35">
        <v>5</v>
      </c>
      <c r="AD11" s="35">
        <v>1</v>
      </c>
      <c r="AE11" s="35"/>
      <c r="AF11" s="35">
        <v>6</v>
      </c>
      <c r="AI11" s="30">
        <v>952</v>
      </c>
      <c r="AJ11" s="30" t="s">
        <v>203</v>
      </c>
      <c r="AK11" s="35">
        <v>32</v>
      </c>
      <c r="AL11" s="35">
        <v>29</v>
      </c>
      <c r="AM11" s="35">
        <v>28</v>
      </c>
      <c r="AN11" s="35">
        <v>89</v>
      </c>
    </row>
    <row r="12" spans="1:40">
      <c r="A12" s="30">
        <v>7028</v>
      </c>
      <c r="B12" s="30" t="s">
        <v>1403</v>
      </c>
      <c r="C12" s="30"/>
      <c r="D12" s="30" t="s">
        <v>1288</v>
      </c>
      <c r="E12" s="30" t="s">
        <v>1289</v>
      </c>
      <c r="F12" s="30"/>
      <c r="G12" s="30" t="s">
        <v>1404</v>
      </c>
      <c r="H12" s="30">
        <v>8</v>
      </c>
      <c r="I12" s="30">
        <f t="shared" si="0"/>
        <v>0</v>
      </c>
      <c r="J12" s="31">
        <f t="shared" si="9"/>
        <v>0</v>
      </c>
      <c r="K12" s="86">
        <v>24</v>
      </c>
      <c r="L12" s="31">
        <v>24</v>
      </c>
      <c r="M12" s="32">
        <f t="shared" si="1"/>
        <v>0</v>
      </c>
      <c r="N12" s="32">
        <f t="shared" si="2"/>
        <v>0</v>
      </c>
      <c r="O12" s="32">
        <f t="shared" si="3"/>
        <v>0</v>
      </c>
      <c r="P12" s="31">
        <f t="shared" si="4"/>
        <v>0</v>
      </c>
      <c r="Q12" s="103">
        <v>0</v>
      </c>
      <c r="R12" s="31">
        <f t="shared" si="6"/>
        <v>0</v>
      </c>
      <c r="S12" s="32">
        <f t="shared" si="5"/>
        <v>0</v>
      </c>
      <c r="T12" s="32">
        <f t="shared" si="7"/>
        <v>24</v>
      </c>
      <c r="U12" s="31">
        <f t="shared" si="8"/>
        <v>3</v>
      </c>
      <c r="V12" s="41" t="str">
        <f>VLOOKUP(A12,'[1]ANALISIS FRANCYS'!A$3:C$195,3,0)</f>
        <v>NO DISPONIBLE</v>
      </c>
      <c r="W12" s="41"/>
      <c r="X12" s="41"/>
      <c r="Y12" s="41"/>
      <c r="AA12" s="34">
        <v>55</v>
      </c>
      <c r="AB12" s="30" t="s">
        <v>430</v>
      </c>
      <c r="AC12" s="35">
        <v>305.80000000000007</v>
      </c>
      <c r="AD12" s="35">
        <v>12.959999999999999</v>
      </c>
      <c r="AE12" s="35">
        <v>40.491999999999997</v>
      </c>
      <c r="AF12" s="35">
        <v>359.25200000000007</v>
      </c>
      <c r="AI12" s="30">
        <v>6401</v>
      </c>
      <c r="AJ12" s="30" t="s">
        <v>948</v>
      </c>
      <c r="AK12" s="35"/>
      <c r="AL12" s="35">
        <v>2</v>
      </c>
      <c r="AM12" s="35">
        <v>0</v>
      </c>
      <c r="AN12" s="35">
        <v>2</v>
      </c>
    </row>
    <row r="13" spans="1:40">
      <c r="A13" s="30">
        <v>952</v>
      </c>
      <c r="B13" s="30" t="s">
        <v>203</v>
      </c>
      <c r="C13" s="30"/>
      <c r="D13" s="30" t="s">
        <v>1288</v>
      </c>
      <c r="E13" s="30" t="s">
        <v>1409</v>
      </c>
      <c r="F13" s="30"/>
      <c r="G13" s="30" t="s">
        <v>1410</v>
      </c>
      <c r="H13" s="30">
        <v>12</v>
      </c>
      <c r="I13" s="30">
        <f t="shared" si="0"/>
        <v>0</v>
      </c>
      <c r="J13" s="31">
        <f t="shared" si="9"/>
        <v>0</v>
      </c>
      <c r="K13" s="86">
        <v>12</v>
      </c>
      <c r="L13" s="31">
        <v>24</v>
      </c>
      <c r="M13" s="32">
        <f t="shared" si="1"/>
        <v>0</v>
      </c>
      <c r="N13" s="32">
        <f t="shared" si="2"/>
        <v>0</v>
      </c>
      <c r="O13" s="32">
        <f t="shared" si="3"/>
        <v>0</v>
      </c>
      <c r="P13" s="31">
        <f t="shared" si="4"/>
        <v>29</v>
      </c>
      <c r="Q13" s="103">
        <v>0</v>
      </c>
      <c r="R13" s="31">
        <f t="shared" si="6"/>
        <v>-29</v>
      </c>
      <c r="S13" s="32">
        <f t="shared" si="5"/>
        <v>0</v>
      </c>
      <c r="T13" s="32">
        <f t="shared" si="7"/>
        <v>12</v>
      </c>
      <c r="U13" s="101">
        <f t="shared" si="8"/>
        <v>1</v>
      </c>
      <c r="V13" s="41" t="str">
        <f>VLOOKUP(A13,'[1]ANALISIS FRANCYS'!A$3:C$195,3,0)</f>
        <v>DISPONIBLE</v>
      </c>
      <c r="W13" s="41"/>
      <c r="X13" s="41"/>
      <c r="Y13" s="41"/>
      <c r="AA13" s="34">
        <v>58</v>
      </c>
      <c r="AB13" s="30" t="s">
        <v>786</v>
      </c>
      <c r="AC13" s="35">
        <v>111.82499999999997</v>
      </c>
      <c r="AD13" s="35">
        <v>0.63</v>
      </c>
      <c r="AE13" s="35">
        <v>9.9499999999999993</v>
      </c>
      <c r="AF13" s="35">
        <v>122.40499999999997</v>
      </c>
      <c r="AI13" s="30">
        <v>6402</v>
      </c>
      <c r="AJ13" s="30" t="s">
        <v>2679</v>
      </c>
      <c r="AK13" s="35"/>
      <c r="AL13" s="35"/>
      <c r="AM13" s="35">
        <v>0</v>
      </c>
      <c r="AN13" s="35">
        <v>0</v>
      </c>
    </row>
    <row r="14" spans="1:40">
      <c r="A14" s="30">
        <v>9087</v>
      </c>
      <c r="B14" s="30" t="s">
        <v>312</v>
      </c>
      <c r="C14" s="30"/>
      <c r="D14" s="30" t="s">
        <v>1288</v>
      </c>
      <c r="E14" s="30" t="s">
        <v>1409</v>
      </c>
      <c r="F14" s="30"/>
      <c r="G14" s="30" t="s">
        <v>1410</v>
      </c>
      <c r="H14" s="30">
        <v>12</v>
      </c>
      <c r="I14" s="30">
        <f t="shared" si="0"/>
        <v>0</v>
      </c>
      <c r="J14" s="31">
        <f t="shared" si="9"/>
        <v>0</v>
      </c>
      <c r="K14" s="86">
        <v>12</v>
      </c>
      <c r="L14" s="31">
        <v>24</v>
      </c>
      <c r="M14" s="32">
        <f t="shared" si="1"/>
        <v>0</v>
      </c>
      <c r="N14" s="32">
        <f t="shared" si="2"/>
        <v>0</v>
      </c>
      <c r="O14" s="32">
        <f t="shared" si="3"/>
        <v>0</v>
      </c>
      <c r="P14" s="31">
        <f t="shared" si="4"/>
        <v>0</v>
      </c>
      <c r="Q14" s="103">
        <v>18</v>
      </c>
      <c r="R14" s="31">
        <f t="shared" si="6"/>
        <v>18</v>
      </c>
      <c r="S14" s="32">
        <f t="shared" si="5"/>
        <v>0</v>
      </c>
      <c r="T14" s="32">
        <f t="shared" si="7"/>
        <v>-6</v>
      </c>
      <c r="U14" s="101" t="str">
        <f t="shared" si="8"/>
        <v>NO COMPRAR</v>
      </c>
      <c r="V14" s="41" t="str">
        <f>VLOOKUP(A14,'[1]ANALISIS FRANCYS'!A$3:C$195,3,0)</f>
        <v>DISPONIBLE</v>
      </c>
      <c r="W14" s="41"/>
      <c r="X14" s="41"/>
      <c r="Y14" s="41"/>
      <c r="AA14" s="34">
        <v>59</v>
      </c>
      <c r="AB14" s="30" t="s">
        <v>266</v>
      </c>
      <c r="AC14" s="35">
        <v>28.77</v>
      </c>
      <c r="AD14" s="35">
        <v>1.45</v>
      </c>
      <c r="AE14" s="35">
        <v>7.1550000000000002</v>
      </c>
      <c r="AF14" s="35">
        <v>37.375</v>
      </c>
      <c r="AI14" s="30">
        <v>6441</v>
      </c>
      <c r="AJ14" s="30" t="s">
        <v>411</v>
      </c>
      <c r="AK14" s="35">
        <v>59</v>
      </c>
      <c r="AL14" s="35"/>
      <c r="AM14" s="35"/>
      <c r="AN14" s="35">
        <v>59</v>
      </c>
    </row>
    <row r="15" spans="1:40">
      <c r="A15" s="30">
        <v>8600</v>
      </c>
      <c r="B15" s="64" t="s">
        <v>1140</v>
      </c>
      <c r="C15" s="30"/>
      <c r="D15" s="30" t="s">
        <v>1288</v>
      </c>
      <c r="E15" s="30" t="s">
        <v>1409</v>
      </c>
      <c r="F15" s="30"/>
      <c r="G15" s="30" t="s">
        <v>1410</v>
      </c>
      <c r="H15" s="30">
        <v>12</v>
      </c>
      <c r="I15" s="30">
        <f t="shared" si="0"/>
        <v>10</v>
      </c>
      <c r="J15" s="31">
        <f t="shared" si="9"/>
        <v>0.33333333333333331</v>
      </c>
      <c r="K15" s="86">
        <v>12</v>
      </c>
      <c r="L15" s="31">
        <v>24</v>
      </c>
      <c r="M15" s="32">
        <f t="shared" si="1"/>
        <v>0.66666666666666663</v>
      </c>
      <c r="N15" s="32">
        <f t="shared" si="2"/>
        <v>1</v>
      </c>
      <c r="O15" s="32">
        <f t="shared" si="3"/>
        <v>1.3333333333333333</v>
      </c>
      <c r="P15" s="31">
        <f t="shared" si="4"/>
        <v>29</v>
      </c>
      <c r="Q15" s="103">
        <v>28</v>
      </c>
      <c r="R15" s="31">
        <f t="shared" si="6"/>
        <v>-1</v>
      </c>
      <c r="S15" s="32">
        <f t="shared" si="5"/>
        <v>1</v>
      </c>
      <c r="T15" s="32">
        <f t="shared" si="7"/>
        <v>-16</v>
      </c>
      <c r="U15" s="101" t="str">
        <f t="shared" si="8"/>
        <v>NO COMPRAR</v>
      </c>
      <c r="V15" s="41" t="str">
        <f>VLOOKUP(A15,'[1]ANALISIS FRANCYS'!A$3:C$195,3,0)</f>
        <v>DISPONIBLE</v>
      </c>
      <c r="W15" s="41"/>
      <c r="X15" s="41"/>
      <c r="Y15" s="41"/>
      <c r="AA15" s="34">
        <v>60</v>
      </c>
      <c r="AB15" s="30" t="s">
        <v>477</v>
      </c>
      <c r="AC15" s="35">
        <v>108.30000000000001</v>
      </c>
      <c r="AD15" s="35">
        <v>8.3550000000000004</v>
      </c>
      <c r="AE15" s="35">
        <v>17.400000000000002</v>
      </c>
      <c r="AF15" s="35">
        <v>134.05500000000001</v>
      </c>
      <c r="AI15" s="30">
        <v>1320</v>
      </c>
      <c r="AJ15" s="30" t="s">
        <v>615</v>
      </c>
      <c r="AK15" s="35">
        <v>8</v>
      </c>
      <c r="AL15" s="35"/>
      <c r="AM15" s="35"/>
      <c r="AN15" s="35">
        <v>8</v>
      </c>
    </row>
    <row r="16" spans="1:40">
      <c r="A16" s="30">
        <v>4072</v>
      </c>
      <c r="B16" s="64" t="s">
        <v>1411</v>
      </c>
      <c r="C16" s="30"/>
      <c r="D16" s="30" t="s">
        <v>1288</v>
      </c>
      <c r="E16" s="30" t="s">
        <v>1409</v>
      </c>
      <c r="F16" s="30"/>
      <c r="G16" s="30" t="s">
        <v>1410</v>
      </c>
      <c r="H16" s="30">
        <v>12</v>
      </c>
      <c r="I16" s="30">
        <f t="shared" si="0"/>
        <v>0</v>
      </c>
      <c r="J16" s="31">
        <f t="shared" si="9"/>
        <v>0</v>
      </c>
      <c r="K16" s="86">
        <v>12</v>
      </c>
      <c r="L16" s="31">
        <v>24</v>
      </c>
      <c r="M16" s="32">
        <f t="shared" si="1"/>
        <v>0</v>
      </c>
      <c r="N16" s="32">
        <f t="shared" si="2"/>
        <v>0</v>
      </c>
      <c r="O16" s="32">
        <f t="shared" si="3"/>
        <v>0</v>
      </c>
      <c r="P16" s="31">
        <f t="shared" si="4"/>
        <v>0</v>
      </c>
      <c r="Q16" s="103">
        <v>4</v>
      </c>
      <c r="R16" s="31">
        <f t="shared" si="6"/>
        <v>4</v>
      </c>
      <c r="S16" s="32">
        <f t="shared" si="5"/>
        <v>0</v>
      </c>
      <c r="T16" s="32">
        <f t="shared" si="7"/>
        <v>8</v>
      </c>
      <c r="U16" s="101">
        <f t="shared" si="8"/>
        <v>0.66666666666666663</v>
      </c>
      <c r="V16" s="41" t="s">
        <v>1878</v>
      </c>
      <c r="W16" s="41"/>
      <c r="X16" s="41"/>
      <c r="Y16" s="41"/>
      <c r="AA16" s="34">
        <v>13</v>
      </c>
      <c r="AB16" s="30" t="s">
        <v>794</v>
      </c>
      <c r="AC16" s="35">
        <v>149.48000000000005</v>
      </c>
      <c r="AD16" s="35">
        <v>3.7900000000000005</v>
      </c>
      <c r="AE16" s="35">
        <v>25.605</v>
      </c>
      <c r="AF16" s="35">
        <v>178.87500000000003</v>
      </c>
      <c r="AI16" s="30">
        <v>1391</v>
      </c>
      <c r="AJ16" s="30" t="s">
        <v>1370</v>
      </c>
      <c r="AK16" s="35">
        <v>17</v>
      </c>
      <c r="AL16" s="35">
        <v>1</v>
      </c>
      <c r="AM16" s="35"/>
      <c r="AN16" s="35">
        <v>18</v>
      </c>
    </row>
    <row r="17" spans="1:40">
      <c r="A17" s="30">
        <v>3582</v>
      </c>
      <c r="B17" s="64" t="s">
        <v>1412</v>
      </c>
      <c r="C17" s="30"/>
      <c r="D17" s="30" t="s">
        <v>1288</v>
      </c>
      <c r="E17" s="30" t="s">
        <v>1409</v>
      </c>
      <c r="F17" s="30"/>
      <c r="G17" s="30" t="s">
        <v>1410</v>
      </c>
      <c r="H17" s="30">
        <v>12</v>
      </c>
      <c r="I17" s="30">
        <f t="shared" si="0"/>
        <v>14</v>
      </c>
      <c r="J17" s="31">
        <f t="shared" si="9"/>
        <v>0.46666666666666667</v>
      </c>
      <c r="K17" s="86">
        <v>12</v>
      </c>
      <c r="L17" s="31">
        <v>24</v>
      </c>
      <c r="M17" s="32">
        <f t="shared" si="1"/>
        <v>0.93333333333333335</v>
      </c>
      <c r="N17" s="32">
        <f t="shared" si="2"/>
        <v>1.4</v>
      </c>
      <c r="O17" s="32">
        <f t="shared" si="3"/>
        <v>1.8666666666666667</v>
      </c>
      <c r="P17" s="31">
        <f t="shared" si="4"/>
        <v>0</v>
      </c>
      <c r="Q17" s="103">
        <v>3</v>
      </c>
      <c r="R17" s="31">
        <f t="shared" si="6"/>
        <v>3</v>
      </c>
      <c r="S17" s="32">
        <f t="shared" si="5"/>
        <v>1.4</v>
      </c>
      <c r="T17" s="32">
        <f t="shared" si="7"/>
        <v>9</v>
      </c>
      <c r="U17" s="101">
        <f t="shared" si="8"/>
        <v>0.75</v>
      </c>
      <c r="V17" s="41" t="str">
        <f>VLOOKUP(A17,'[1]ANALISIS FRANCYS'!A$3:C$195,3,0)</f>
        <v>DISPONIBLE</v>
      </c>
      <c r="W17" s="41"/>
      <c r="X17" s="41"/>
      <c r="Y17" s="41"/>
      <c r="AA17" s="34">
        <v>14</v>
      </c>
      <c r="AB17" s="30" t="s">
        <v>602</v>
      </c>
      <c r="AC17" s="35">
        <v>104.41</v>
      </c>
      <c r="AD17" s="35">
        <v>3.2749999999999999</v>
      </c>
      <c r="AE17" s="35">
        <v>8.2100000000000009</v>
      </c>
      <c r="AF17" s="35">
        <v>115.89500000000001</v>
      </c>
      <c r="AI17" s="30">
        <v>1406</v>
      </c>
      <c r="AJ17" s="30" t="s">
        <v>1501</v>
      </c>
      <c r="AK17" s="35"/>
      <c r="AL17" s="35">
        <v>7</v>
      </c>
      <c r="AM17" s="35"/>
      <c r="AN17" s="35">
        <v>7</v>
      </c>
    </row>
    <row r="18" spans="1:40">
      <c r="A18" s="30">
        <v>9970</v>
      </c>
      <c r="B18" s="64" t="s">
        <v>1328</v>
      </c>
      <c r="C18" s="30"/>
      <c r="D18" s="30" t="s">
        <v>1288</v>
      </c>
      <c r="E18" s="30" t="s">
        <v>1292</v>
      </c>
      <c r="F18" s="30"/>
      <c r="G18" s="30" t="s">
        <v>1329</v>
      </c>
      <c r="H18" s="30">
        <v>24</v>
      </c>
      <c r="I18" s="30">
        <f t="shared" si="0"/>
        <v>0</v>
      </c>
      <c r="J18" s="31">
        <f t="shared" si="9"/>
        <v>0</v>
      </c>
      <c r="K18" s="86">
        <v>6</v>
      </c>
      <c r="L18" s="31">
        <v>12</v>
      </c>
      <c r="M18" s="32">
        <f t="shared" si="1"/>
        <v>0</v>
      </c>
      <c r="N18" s="32">
        <f t="shared" si="2"/>
        <v>0</v>
      </c>
      <c r="O18" s="32">
        <f t="shared" si="3"/>
        <v>0</v>
      </c>
      <c r="P18" s="31">
        <f t="shared" si="4"/>
        <v>0</v>
      </c>
      <c r="Q18" s="103">
        <v>10</v>
      </c>
      <c r="R18" s="31">
        <f t="shared" si="6"/>
        <v>10</v>
      </c>
      <c r="S18" s="32">
        <f t="shared" si="5"/>
        <v>0</v>
      </c>
      <c r="T18" s="32">
        <f t="shared" si="7"/>
        <v>-4</v>
      </c>
      <c r="U18" s="101">
        <v>1</v>
      </c>
      <c r="V18" s="41" t="str">
        <f>VLOOKUP(A18,'[1]ANALISIS FRANCYS'!A$3:C$195,3,0)</f>
        <v>DISPONIBLE</v>
      </c>
      <c r="W18" s="41"/>
      <c r="X18" s="41"/>
      <c r="Y18" s="41"/>
      <c r="AA18" s="34">
        <v>15</v>
      </c>
      <c r="AB18" s="30" t="s">
        <v>311</v>
      </c>
      <c r="AC18" s="35">
        <v>116.13500000000005</v>
      </c>
      <c r="AD18" s="35">
        <v>5.29</v>
      </c>
      <c r="AE18" s="35">
        <v>9.3800000000000026</v>
      </c>
      <c r="AF18" s="35">
        <v>130.80500000000006</v>
      </c>
      <c r="AI18" s="30">
        <v>1433</v>
      </c>
      <c r="AJ18" s="30" t="s">
        <v>295</v>
      </c>
      <c r="AK18" s="35"/>
      <c r="AL18" s="35"/>
      <c r="AM18" s="35">
        <v>63</v>
      </c>
      <c r="AN18" s="35">
        <v>63</v>
      </c>
    </row>
    <row r="19" spans="1:40">
      <c r="A19" s="30">
        <v>10225</v>
      </c>
      <c r="B19" s="30" t="s">
        <v>1330</v>
      </c>
      <c r="C19" s="30"/>
      <c r="D19" s="30" t="s">
        <v>1288</v>
      </c>
      <c r="E19" s="30" t="s">
        <v>1292</v>
      </c>
      <c r="F19" s="30"/>
      <c r="G19" s="30" t="s">
        <v>1329</v>
      </c>
      <c r="H19" s="30">
        <v>24</v>
      </c>
      <c r="I19" s="30">
        <f t="shared" si="0"/>
        <v>0</v>
      </c>
      <c r="J19" s="31">
        <f t="shared" si="9"/>
        <v>0</v>
      </c>
      <c r="K19" s="86">
        <v>6</v>
      </c>
      <c r="L19" s="31">
        <v>12</v>
      </c>
      <c r="M19" s="32">
        <f t="shared" si="1"/>
        <v>0</v>
      </c>
      <c r="N19" s="32">
        <f t="shared" si="2"/>
        <v>0</v>
      </c>
      <c r="O19" s="32">
        <f t="shared" si="3"/>
        <v>0</v>
      </c>
      <c r="P19" s="31">
        <f t="shared" si="4"/>
        <v>0</v>
      </c>
      <c r="Q19" s="103">
        <v>12</v>
      </c>
      <c r="R19" s="31">
        <f t="shared" si="6"/>
        <v>12</v>
      </c>
      <c r="S19" s="32">
        <f t="shared" si="5"/>
        <v>0</v>
      </c>
      <c r="T19" s="32">
        <f t="shared" si="7"/>
        <v>-6</v>
      </c>
      <c r="U19" s="31">
        <v>1</v>
      </c>
      <c r="V19" s="41" t="str">
        <f>VLOOKUP(A19,'[1]ANALISIS FRANCYS'!A$3:C$195,3,0)</f>
        <v>NO DISPONIBLE</v>
      </c>
      <c r="W19" s="41"/>
      <c r="X19" s="41"/>
      <c r="Y19" s="41"/>
      <c r="AA19" s="34">
        <v>16</v>
      </c>
      <c r="AB19" s="30" t="s">
        <v>257</v>
      </c>
      <c r="AC19" s="35">
        <v>605.84500000000037</v>
      </c>
      <c r="AD19" s="35">
        <v>30.41500000000001</v>
      </c>
      <c r="AE19" s="35">
        <v>56.974999999999994</v>
      </c>
      <c r="AF19" s="35">
        <v>693.23500000000035</v>
      </c>
      <c r="AI19" s="30">
        <v>2775</v>
      </c>
      <c r="AJ19" s="30" t="s">
        <v>1319</v>
      </c>
      <c r="AK19" s="35"/>
      <c r="AL19" s="35">
        <v>0</v>
      </c>
      <c r="AM19" s="35">
        <v>0</v>
      </c>
      <c r="AN19" s="35">
        <v>0</v>
      </c>
    </row>
    <row r="20" spans="1:40">
      <c r="A20" s="30">
        <v>10322</v>
      </c>
      <c r="B20" s="30" t="s">
        <v>1349</v>
      </c>
      <c r="C20" s="30"/>
      <c r="D20" s="30" t="s">
        <v>1288</v>
      </c>
      <c r="E20" s="30" t="s">
        <v>1292</v>
      </c>
      <c r="F20" s="30"/>
      <c r="G20" s="30" t="s">
        <v>1350</v>
      </c>
      <c r="H20" s="30">
        <v>12</v>
      </c>
      <c r="I20" s="30">
        <f t="shared" si="0"/>
        <v>2</v>
      </c>
      <c r="J20" s="31">
        <f t="shared" si="9"/>
        <v>6.6666666666666666E-2</v>
      </c>
      <c r="K20" s="86">
        <v>12</v>
      </c>
      <c r="L20" s="31">
        <v>24</v>
      </c>
      <c r="M20" s="32">
        <f t="shared" si="1"/>
        <v>0.13333333333333333</v>
      </c>
      <c r="N20" s="32">
        <f t="shared" si="2"/>
        <v>0.2</v>
      </c>
      <c r="O20" s="32">
        <f t="shared" si="3"/>
        <v>0.26666666666666666</v>
      </c>
      <c r="P20" s="31">
        <f t="shared" si="4"/>
        <v>0</v>
      </c>
      <c r="Q20" s="103">
        <v>26</v>
      </c>
      <c r="R20" s="31">
        <f t="shared" si="6"/>
        <v>26</v>
      </c>
      <c r="S20" s="32">
        <f t="shared" si="5"/>
        <v>0.2</v>
      </c>
      <c r="T20" s="32">
        <f t="shared" si="7"/>
        <v>-14</v>
      </c>
      <c r="U20" s="101">
        <v>0</v>
      </c>
      <c r="V20" s="41" t="str">
        <f>VLOOKUP(A20,'[1]ANALISIS FRANCYS'!A$3:C$195,3,0)</f>
        <v>DISPONIBLE</v>
      </c>
      <c r="W20" s="41"/>
      <c r="X20" s="41"/>
      <c r="Y20" s="41"/>
      <c r="AA20" s="34">
        <v>45</v>
      </c>
      <c r="AB20" s="30" t="s">
        <v>44</v>
      </c>
      <c r="AC20" s="35">
        <v>255.39499999999987</v>
      </c>
      <c r="AD20" s="35">
        <v>21.330000000000002</v>
      </c>
      <c r="AE20" s="35">
        <v>46.13</v>
      </c>
      <c r="AF20" s="35">
        <v>322.85499999999985</v>
      </c>
      <c r="AI20" s="30">
        <v>3583</v>
      </c>
      <c r="AJ20" s="30" t="s">
        <v>2676</v>
      </c>
      <c r="AK20" s="35">
        <v>0</v>
      </c>
      <c r="AL20" s="35"/>
      <c r="AM20" s="35"/>
      <c r="AN20" s="35">
        <v>0</v>
      </c>
    </row>
    <row r="21" spans="1:40">
      <c r="A21" s="30">
        <v>10519</v>
      </c>
      <c r="B21" s="64" t="s">
        <v>1351</v>
      </c>
      <c r="C21" s="30"/>
      <c r="D21" s="30" t="s">
        <v>1288</v>
      </c>
      <c r="E21" s="30" t="s">
        <v>1292</v>
      </c>
      <c r="F21" s="30"/>
      <c r="G21" s="30" t="s">
        <v>1350</v>
      </c>
      <c r="H21" s="30">
        <v>12</v>
      </c>
      <c r="I21" s="30">
        <f t="shared" si="0"/>
        <v>7</v>
      </c>
      <c r="J21" s="31">
        <f t="shared" si="9"/>
        <v>0.23333333333333334</v>
      </c>
      <c r="K21" s="86">
        <v>12</v>
      </c>
      <c r="L21" s="31">
        <v>24</v>
      </c>
      <c r="M21" s="32">
        <f t="shared" si="1"/>
        <v>0.46666666666666667</v>
      </c>
      <c r="N21" s="32">
        <f t="shared" si="2"/>
        <v>0.7</v>
      </c>
      <c r="O21" s="32">
        <f t="shared" si="3"/>
        <v>0.93333333333333335</v>
      </c>
      <c r="P21" s="31">
        <f t="shared" si="4"/>
        <v>0</v>
      </c>
      <c r="Q21" s="103">
        <v>15</v>
      </c>
      <c r="R21" s="31">
        <f t="shared" si="6"/>
        <v>15</v>
      </c>
      <c r="S21" s="32">
        <f t="shared" si="5"/>
        <v>0.7</v>
      </c>
      <c r="T21" s="32">
        <f t="shared" si="7"/>
        <v>-3</v>
      </c>
      <c r="U21" s="101" t="str">
        <f t="shared" si="8"/>
        <v>NO COMPRAR</v>
      </c>
      <c r="V21" s="41" t="str">
        <f>VLOOKUP(A21,'[1]ANALISIS FRANCYS'!A$3:C$195,3,0)</f>
        <v>DISPONIBLE</v>
      </c>
      <c r="W21" s="41"/>
      <c r="X21" s="41"/>
      <c r="Y21" s="41"/>
      <c r="AA21" s="34">
        <v>19</v>
      </c>
      <c r="AB21" s="30" t="s">
        <v>17</v>
      </c>
      <c r="AC21" s="35">
        <v>2980.9649999999979</v>
      </c>
      <c r="AD21" s="35">
        <v>503.9250000000003</v>
      </c>
      <c r="AE21" s="35">
        <v>1077.6360000000006</v>
      </c>
      <c r="AF21" s="35">
        <v>4562.5259999999989</v>
      </c>
      <c r="AI21" s="30">
        <v>3628</v>
      </c>
      <c r="AJ21" s="30" t="s">
        <v>357</v>
      </c>
      <c r="AK21" s="35">
        <v>141</v>
      </c>
      <c r="AL21" s="35">
        <v>47</v>
      </c>
      <c r="AM21" s="35">
        <v>51</v>
      </c>
      <c r="AN21" s="35">
        <v>239</v>
      </c>
    </row>
    <row r="22" spans="1:40">
      <c r="A22" s="30">
        <v>6072</v>
      </c>
      <c r="B22" s="30" t="s">
        <v>1382</v>
      </c>
      <c r="C22" s="30"/>
      <c r="D22" s="30" t="s">
        <v>1288</v>
      </c>
      <c r="E22" s="30" t="s">
        <v>1292</v>
      </c>
      <c r="F22" s="30"/>
      <c r="G22" s="30" t="s">
        <v>2892</v>
      </c>
      <c r="H22" s="30">
        <v>24</v>
      </c>
      <c r="I22" s="30">
        <f t="shared" si="0"/>
        <v>3</v>
      </c>
      <c r="J22" s="31">
        <f t="shared" si="9"/>
        <v>0.1</v>
      </c>
      <c r="K22" s="86">
        <v>12</v>
      </c>
      <c r="L22" s="31">
        <v>36</v>
      </c>
      <c r="M22" s="32">
        <f t="shared" si="1"/>
        <v>0.2</v>
      </c>
      <c r="N22" s="32">
        <f t="shared" si="2"/>
        <v>0.30000000000000004</v>
      </c>
      <c r="O22" s="32">
        <f t="shared" si="3"/>
        <v>0.4</v>
      </c>
      <c r="P22" s="31">
        <f t="shared" si="4"/>
        <v>0</v>
      </c>
      <c r="Q22" s="103">
        <v>0</v>
      </c>
      <c r="R22" s="31">
        <f t="shared" si="6"/>
        <v>0</v>
      </c>
      <c r="S22" s="32">
        <f t="shared" si="5"/>
        <v>0.30000000000000004</v>
      </c>
      <c r="T22" s="32">
        <f t="shared" si="7"/>
        <v>12</v>
      </c>
      <c r="U22" s="101">
        <f t="shared" si="8"/>
        <v>0.5</v>
      </c>
      <c r="V22" s="41" t="str">
        <f>VLOOKUP(A22,'[1]ANALISIS FRANCYS'!A$3:C$195,3,0)</f>
        <v>DISPONIBLE</v>
      </c>
      <c r="W22" s="41"/>
      <c r="X22" s="41"/>
      <c r="Y22" s="41"/>
      <c r="AA22" s="34">
        <v>20</v>
      </c>
      <c r="AB22" s="30" t="s">
        <v>2026</v>
      </c>
      <c r="AC22" s="35">
        <v>8.2700000000000014</v>
      </c>
      <c r="AD22" s="35"/>
      <c r="AE22" s="35"/>
      <c r="AF22" s="35">
        <v>8.2700000000000014</v>
      </c>
      <c r="AI22" s="30">
        <v>3867</v>
      </c>
      <c r="AJ22" s="30" t="s">
        <v>233</v>
      </c>
      <c r="AK22" s="35">
        <v>35</v>
      </c>
      <c r="AL22" s="35"/>
      <c r="AM22" s="35"/>
      <c r="AN22" s="35">
        <v>35</v>
      </c>
    </row>
    <row r="23" spans="1:40">
      <c r="A23" s="30">
        <v>10345</v>
      </c>
      <c r="B23" s="64" t="s">
        <v>510</v>
      </c>
      <c r="C23" s="30"/>
      <c r="D23" s="30" t="s">
        <v>1288</v>
      </c>
      <c r="E23" s="30" t="s">
        <v>1292</v>
      </c>
      <c r="F23" s="30"/>
      <c r="G23" s="30" t="s">
        <v>1377</v>
      </c>
      <c r="H23" s="30">
        <v>6</v>
      </c>
      <c r="I23" s="30">
        <f t="shared" si="0"/>
        <v>1</v>
      </c>
      <c r="J23" s="31">
        <f t="shared" si="9"/>
        <v>3.3333333333333333E-2</v>
      </c>
      <c r="K23" s="86">
        <v>12</v>
      </c>
      <c r="L23" s="31">
        <v>24</v>
      </c>
      <c r="M23" s="32">
        <f t="shared" si="1"/>
        <v>6.6666666666666666E-2</v>
      </c>
      <c r="N23" s="32">
        <f t="shared" si="2"/>
        <v>0.1</v>
      </c>
      <c r="O23" s="32">
        <f t="shared" si="3"/>
        <v>0.13333333333333333</v>
      </c>
      <c r="P23" s="31">
        <f t="shared" si="4"/>
        <v>4</v>
      </c>
      <c r="Q23" s="103">
        <v>0</v>
      </c>
      <c r="R23" s="31">
        <f t="shared" si="6"/>
        <v>-4</v>
      </c>
      <c r="S23" s="32">
        <f t="shared" si="5"/>
        <v>0.1</v>
      </c>
      <c r="T23" s="32">
        <f t="shared" si="7"/>
        <v>12</v>
      </c>
      <c r="U23" s="101">
        <f t="shared" si="8"/>
        <v>2</v>
      </c>
      <c r="V23" s="41" t="str">
        <f>VLOOKUP(A23,'[1]ANALISIS FRANCYS'!A$3:C$195,3,0)</f>
        <v>DISPONIBLE</v>
      </c>
      <c r="W23" s="41"/>
      <c r="X23" s="41"/>
      <c r="Y23" s="41"/>
      <c r="AA23" s="34">
        <v>23</v>
      </c>
      <c r="AB23" s="30" t="s">
        <v>334</v>
      </c>
      <c r="AC23" s="35">
        <v>185.685</v>
      </c>
      <c r="AD23" s="35">
        <v>7.544999999999999</v>
      </c>
      <c r="AE23" s="35">
        <v>13.110000000000001</v>
      </c>
      <c r="AF23" s="35">
        <v>206.34</v>
      </c>
      <c r="AI23" s="30">
        <v>4967</v>
      </c>
      <c r="AJ23" s="30" t="s">
        <v>153</v>
      </c>
      <c r="AK23" s="35">
        <v>27</v>
      </c>
      <c r="AL23" s="35"/>
      <c r="AM23" s="35"/>
      <c r="AN23" s="35">
        <v>27</v>
      </c>
    </row>
    <row r="24" spans="1:40">
      <c r="A24" s="30">
        <v>8516</v>
      </c>
      <c r="B24" s="30" t="s">
        <v>1331</v>
      </c>
      <c r="C24" s="30"/>
      <c r="D24" s="30" t="s">
        <v>1288</v>
      </c>
      <c r="E24" s="30" t="s">
        <v>1292</v>
      </c>
      <c r="F24" s="30"/>
      <c r="G24" s="30" t="s">
        <v>1329</v>
      </c>
      <c r="H24" s="30">
        <v>18</v>
      </c>
      <c r="I24" s="30">
        <f t="shared" si="0"/>
        <v>11</v>
      </c>
      <c r="J24" s="31">
        <f t="shared" si="9"/>
        <v>0.36666666666666664</v>
      </c>
      <c r="K24" s="86">
        <v>6</v>
      </c>
      <c r="L24" s="31">
        <v>12</v>
      </c>
      <c r="M24" s="32">
        <f t="shared" si="1"/>
        <v>0.73333333333333328</v>
      </c>
      <c r="N24" s="32">
        <f t="shared" si="2"/>
        <v>1.0999999999999999</v>
      </c>
      <c r="O24" s="32">
        <f t="shared" si="3"/>
        <v>1.4666666666666666</v>
      </c>
      <c r="P24" s="31">
        <f t="shared" si="4"/>
        <v>0</v>
      </c>
      <c r="Q24" s="103">
        <v>0</v>
      </c>
      <c r="R24" s="31">
        <f t="shared" si="6"/>
        <v>0</v>
      </c>
      <c r="S24" s="32">
        <f t="shared" si="5"/>
        <v>1.0999999999999999</v>
      </c>
      <c r="T24" s="32">
        <f t="shared" si="7"/>
        <v>6</v>
      </c>
      <c r="U24" s="31">
        <f t="shared" si="8"/>
        <v>0.33333333333333331</v>
      </c>
      <c r="V24" s="41" t="str">
        <f>VLOOKUP(A24,'[1]ANALISIS FRANCYS'!A$3:C$195,3,0)</f>
        <v>NO DISPONIBLE</v>
      </c>
      <c r="W24" s="41"/>
      <c r="X24" s="41"/>
      <c r="Y24" s="41"/>
      <c r="AA24" s="34">
        <v>24</v>
      </c>
      <c r="AB24" s="30" t="s">
        <v>1422</v>
      </c>
      <c r="AC24" s="35">
        <v>128.75999999999996</v>
      </c>
      <c r="AD24" s="35"/>
      <c r="AE24" s="35">
        <v>11.72</v>
      </c>
      <c r="AF24" s="35">
        <v>140.47999999999996</v>
      </c>
      <c r="AI24" s="30">
        <v>4979</v>
      </c>
      <c r="AJ24" s="30" t="s">
        <v>1301</v>
      </c>
      <c r="AK24" s="35">
        <v>0</v>
      </c>
      <c r="AL24" s="35"/>
      <c r="AM24" s="35"/>
      <c r="AN24" s="35">
        <v>0</v>
      </c>
    </row>
    <row r="25" spans="1:40">
      <c r="A25" s="30">
        <v>9969</v>
      </c>
      <c r="B25" s="30" t="s">
        <v>425</v>
      </c>
      <c r="C25" s="30"/>
      <c r="D25" s="30" t="s">
        <v>1288</v>
      </c>
      <c r="E25" s="30" t="s">
        <v>1292</v>
      </c>
      <c r="F25" s="30"/>
      <c r="G25" s="30" t="s">
        <v>1350</v>
      </c>
      <c r="H25" s="30">
        <v>12</v>
      </c>
      <c r="I25" s="30">
        <f t="shared" si="0"/>
        <v>7</v>
      </c>
      <c r="J25" s="31">
        <f t="shared" si="9"/>
        <v>0.23333333333333334</v>
      </c>
      <c r="K25" s="86">
        <v>6</v>
      </c>
      <c r="L25" s="31">
        <v>12</v>
      </c>
      <c r="M25" s="32">
        <f t="shared" si="1"/>
        <v>0.46666666666666667</v>
      </c>
      <c r="N25" s="32">
        <f t="shared" si="2"/>
        <v>0.7</v>
      </c>
      <c r="O25" s="32">
        <f t="shared" si="3"/>
        <v>0.93333333333333335</v>
      </c>
      <c r="P25" s="31">
        <f t="shared" si="4"/>
        <v>5</v>
      </c>
      <c r="Q25" s="103">
        <v>13</v>
      </c>
      <c r="R25" s="31">
        <f t="shared" si="6"/>
        <v>8</v>
      </c>
      <c r="S25" s="32">
        <f t="shared" si="5"/>
        <v>0.7</v>
      </c>
      <c r="T25" s="32">
        <f t="shared" si="7"/>
        <v>-7</v>
      </c>
      <c r="U25" s="101" t="str">
        <f t="shared" si="8"/>
        <v>NO COMPRAR</v>
      </c>
      <c r="V25" s="41" t="str">
        <f>VLOOKUP(A25,'[1]ANALISIS FRANCYS'!A$3:C$195,3,0)</f>
        <v>DISPONIBLE</v>
      </c>
      <c r="W25" s="41"/>
      <c r="X25" s="41"/>
      <c r="Y25" s="41"/>
      <c r="AA25" s="34">
        <v>26</v>
      </c>
      <c r="AB25" s="30" t="s">
        <v>75</v>
      </c>
      <c r="AC25" s="35">
        <v>2669.9099999999994</v>
      </c>
      <c r="AD25" s="35">
        <v>506.60000000000008</v>
      </c>
      <c r="AE25" s="35">
        <v>929.803</v>
      </c>
      <c r="AF25" s="35">
        <v>4106.3129999999992</v>
      </c>
      <c r="AI25" s="30">
        <v>5083</v>
      </c>
      <c r="AJ25" s="30" t="s">
        <v>1421</v>
      </c>
      <c r="AK25" s="35">
        <v>0</v>
      </c>
      <c r="AL25" s="35">
        <v>0</v>
      </c>
      <c r="AM25" s="35"/>
      <c r="AN25" s="35">
        <v>0</v>
      </c>
    </row>
    <row r="26" spans="1:40">
      <c r="A26" s="30">
        <v>10741</v>
      </c>
      <c r="B26" s="64" t="s">
        <v>1352</v>
      </c>
      <c r="C26" s="30"/>
      <c r="D26" s="30" t="s">
        <v>1288</v>
      </c>
      <c r="E26" s="30" t="s">
        <v>1292</v>
      </c>
      <c r="F26" s="30"/>
      <c r="G26" s="30" t="s">
        <v>1350</v>
      </c>
      <c r="H26" s="30">
        <v>24</v>
      </c>
      <c r="I26" s="30">
        <f t="shared" si="0"/>
        <v>0</v>
      </c>
      <c r="J26" s="31">
        <f t="shared" si="9"/>
        <v>0</v>
      </c>
      <c r="K26" s="86">
        <v>12</v>
      </c>
      <c r="L26" s="31"/>
      <c r="M26" s="32">
        <f t="shared" si="1"/>
        <v>0</v>
      </c>
      <c r="N26" s="32">
        <f t="shared" si="2"/>
        <v>0</v>
      </c>
      <c r="O26" s="32">
        <f t="shared" si="3"/>
        <v>0</v>
      </c>
      <c r="P26" s="31">
        <f t="shared" si="4"/>
        <v>0</v>
      </c>
      <c r="Q26" s="103">
        <v>2</v>
      </c>
      <c r="R26" s="31">
        <f t="shared" si="6"/>
        <v>2</v>
      </c>
      <c r="S26" s="32">
        <f t="shared" si="5"/>
        <v>0</v>
      </c>
      <c r="T26" s="32">
        <f t="shared" si="7"/>
        <v>10</v>
      </c>
      <c r="U26" s="101">
        <f t="shared" si="8"/>
        <v>0.41666666666666669</v>
      </c>
      <c r="V26" s="41" t="str">
        <f>VLOOKUP(A26,'[1]ANALISIS FRANCYS'!A$3:C$195,3,0)</f>
        <v>DISPONIBLE</v>
      </c>
      <c r="W26" s="41"/>
      <c r="X26" s="41"/>
      <c r="Y26" s="41"/>
      <c r="AA26" s="34">
        <v>28</v>
      </c>
      <c r="AB26" s="30" t="s">
        <v>447</v>
      </c>
      <c r="AC26" s="35">
        <v>257.04000000000013</v>
      </c>
      <c r="AD26" s="35">
        <v>10.68</v>
      </c>
      <c r="AE26" s="35">
        <v>23.959999999999994</v>
      </c>
      <c r="AF26" s="35">
        <v>291.68000000000012</v>
      </c>
      <c r="AI26" s="30">
        <v>5192</v>
      </c>
      <c r="AJ26" s="30" t="s">
        <v>2677</v>
      </c>
      <c r="AK26" s="35"/>
      <c r="AL26" s="35">
        <v>0</v>
      </c>
      <c r="AM26" s="35">
        <v>0</v>
      </c>
      <c r="AN26" s="35">
        <v>0</v>
      </c>
    </row>
    <row r="27" spans="1:40">
      <c r="A27" s="30">
        <v>10327</v>
      </c>
      <c r="B27" s="64" t="s">
        <v>1353</v>
      </c>
      <c r="C27" s="30"/>
      <c r="D27" s="30" t="s">
        <v>1288</v>
      </c>
      <c r="E27" s="30" t="s">
        <v>1292</v>
      </c>
      <c r="F27" s="30"/>
      <c r="G27" s="30" t="s">
        <v>1350</v>
      </c>
      <c r="H27" s="30">
        <v>12</v>
      </c>
      <c r="I27" s="30">
        <f t="shared" si="0"/>
        <v>0</v>
      </c>
      <c r="J27" s="31">
        <f t="shared" si="9"/>
        <v>0</v>
      </c>
      <c r="K27" s="86">
        <v>12</v>
      </c>
      <c r="L27" s="31">
        <v>24</v>
      </c>
      <c r="M27" s="32">
        <f t="shared" si="1"/>
        <v>0</v>
      </c>
      <c r="N27" s="32">
        <f t="shared" si="2"/>
        <v>0</v>
      </c>
      <c r="O27" s="32">
        <f t="shared" si="3"/>
        <v>0</v>
      </c>
      <c r="P27" s="31">
        <f t="shared" si="4"/>
        <v>0</v>
      </c>
      <c r="Q27" s="103">
        <v>29</v>
      </c>
      <c r="R27" s="31">
        <f t="shared" si="6"/>
        <v>29</v>
      </c>
      <c r="S27" s="32">
        <f t="shared" si="5"/>
        <v>0</v>
      </c>
      <c r="T27" s="32">
        <f t="shared" si="7"/>
        <v>-17</v>
      </c>
      <c r="U27" s="101" t="str">
        <f t="shared" si="8"/>
        <v>NO COMPRAR</v>
      </c>
      <c r="V27" s="41" t="str">
        <f>VLOOKUP(A27,'[1]ANALISIS FRANCYS'!A$3:C$195,3,0)</f>
        <v>DISPONIBLE</v>
      </c>
      <c r="W27" s="41"/>
      <c r="X27" s="41"/>
      <c r="Y27" s="41"/>
      <c r="AA27" s="34">
        <v>32</v>
      </c>
      <c r="AB27" s="30" t="s">
        <v>2027</v>
      </c>
      <c r="AC27" s="35">
        <v>3.2250000000000001</v>
      </c>
      <c r="AD27" s="35"/>
      <c r="AE27" s="35"/>
      <c r="AF27" s="35">
        <v>3.2250000000000001</v>
      </c>
      <c r="AI27" s="30">
        <v>5729</v>
      </c>
      <c r="AJ27" s="30" t="s">
        <v>1189</v>
      </c>
      <c r="AK27" s="35">
        <v>16</v>
      </c>
      <c r="AL27" s="35">
        <v>9</v>
      </c>
      <c r="AM27" s="35"/>
      <c r="AN27" s="35">
        <v>25</v>
      </c>
    </row>
    <row r="28" spans="1:40">
      <c r="A28" s="30">
        <v>9630</v>
      </c>
      <c r="B28" s="30" t="s">
        <v>103</v>
      </c>
      <c r="C28" s="30"/>
      <c r="D28" s="30" t="s">
        <v>1288</v>
      </c>
      <c r="E28" s="30" t="s">
        <v>1292</v>
      </c>
      <c r="F28" s="30"/>
      <c r="G28" s="30" t="s">
        <v>1350</v>
      </c>
      <c r="H28" s="30">
        <v>12</v>
      </c>
      <c r="I28" s="30">
        <f t="shared" si="0"/>
        <v>11</v>
      </c>
      <c r="J28" s="31">
        <f t="shared" si="9"/>
        <v>0.36666666666666664</v>
      </c>
      <c r="K28" s="86">
        <v>12</v>
      </c>
      <c r="L28" s="31">
        <v>24</v>
      </c>
      <c r="M28" s="32">
        <f t="shared" si="1"/>
        <v>0.73333333333333328</v>
      </c>
      <c r="N28" s="32">
        <f t="shared" si="2"/>
        <v>1.0999999999999999</v>
      </c>
      <c r="O28" s="32">
        <f t="shared" si="3"/>
        <v>1.4666666666666666</v>
      </c>
      <c r="P28" s="31">
        <f t="shared" si="4"/>
        <v>8</v>
      </c>
      <c r="Q28" s="103">
        <v>0</v>
      </c>
      <c r="R28" s="31">
        <f t="shared" si="6"/>
        <v>-8</v>
      </c>
      <c r="S28" s="32">
        <f t="shared" si="5"/>
        <v>1.0999999999999999</v>
      </c>
      <c r="T28" s="32">
        <f t="shared" si="7"/>
        <v>12</v>
      </c>
      <c r="U28" s="31">
        <f t="shared" si="8"/>
        <v>1</v>
      </c>
      <c r="V28" s="41" t="str">
        <f>VLOOKUP(A28,'[1]ANALISIS FRANCYS'!A$3:C$195,3,0)</f>
        <v>NO DISPONIBLE</v>
      </c>
      <c r="W28" s="41"/>
      <c r="X28" s="41"/>
      <c r="Y28" s="41"/>
      <c r="AA28" s="34">
        <v>37</v>
      </c>
      <c r="AB28" s="30" t="s">
        <v>2028</v>
      </c>
      <c r="AC28" s="35">
        <v>24</v>
      </c>
      <c r="AD28" s="35"/>
      <c r="AE28" s="35"/>
      <c r="AF28" s="35">
        <v>24</v>
      </c>
      <c r="AI28" s="30">
        <v>5731</v>
      </c>
      <c r="AJ28" s="30" t="s">
        <v>1316</v>
      </c>
      <c r="AK28" s="35"/>
      <c r="AL28" s="35">
        <v>23</v>
      </c>
      <c r="AM28" s="35"/>
      <c r="AN28" s="35">
        <v>23</v>
      </c>
    </row>
    <row r="29" spans="1:40">
      <c r="A29" s="30">
        <v>10677</v>
      </c>
      <c r="B29" s="30" t="s">
        <v>1354</v>
      </c>
      <c r="C29" s="30"/>
      <c r="D29" s="30" t="s">
        <v>1288</v>
      </c>
      <c r="E29" s="30" t="s">
        <v>1292</v>
      </c>
      <c r="F29" s="30"/>
      <c r="G29" s="30" t="s">
        <v>1350</v>
      </c>
      <c r="H29" s="30">
        <v>24</v>
      </c>
      <c r="I29" s="30">
        <f t="shared" si="0"/>
        <v>0</v>
      </c>
      <c r="J29" s="31">
        <f t="shared" si="9"/>
        <v>0</v>
      </c>
      <c r="K29" s="86">
        <v>12</v>
      </c>
      <c r="L29" s="31"/>
      <c r="M29" s="32">
        <f t="shared" si="1"/>
        <v>0</v>
      </c>
      <c r="N29" s="32">
        <f t="shared" si="2"/>
        <v>0</v>
      </c>
      <c r="O29" s="32">
        <f t="shared" si="3"/>
        <v>0</v>
      </c>
      <c r="P29" s="31">
        <f t="shared" si="4"/>
        <v>0</v>
      </c>
      <c r="Q29" s="103">
        <v>14</v>
      </c>
      <c r="R29" s="31">
        <f t="shared" si="6"/>
        <v>14</v>
      </c>
      <c r="S29" s="32">
        <f t="shared" si="5"/>
        <v>0</v>
      </c>
      <c r="T29" s="32">
        <f t="shared" si="7"/>
        <v>-2</v>
      </c>
      <c r="U29" s="101" t="str">
        <f t="shared" si="8"/>
        <v>NO COMPRAR</v>
      </c>
      <c r="V29" s="41" t="str">
        <f>VLOOKUP(A29,'[1]ANALISIS FRANCYS'!A$3:C$195,3,0)</f>
        <v>DISPONIBLE</v>
      </c>
      <c r="W29" s="41"/>
      <c r="X29" s="41"/>
      <c r="Y29" s="41"/>
      <c r="AA29" s="34">
        <v>38</v>
      </c>
      <c r="AB29" s="30" t="s">
        <v>1425</v>
      </c>
      <c r="AC29" s="35">
        <v>15.364999999999995</v>
      </c>
      <c r="AD29" s="35"/>
      <c r="AE29" s="35">
        <v>0.67999999999999994</v>
      </c>
      <c r="AF29" s="35">
        <v>16.044999999999995</v>
      </c>
      <c r="AI29" s="30">
        <v>5732</v>
      </c>
      <c r="AJ29" s="30" t="s">
        <v>746</v>
      </c>
      <c r="AK29" s="35"/>
      <c r="AL29" s="35">
        <v>2</v>
      </c>
      <c r="AM29" s="35"/>
      <c r="AN29" s="35">
        <v>2</v>
      </c>
    </row>
    <row r="30" spans="1:40">
      <c r="A30" s="30">
        <v>834</v>
      </c>
      <c r="B30" s="64" t="s">
        <v>1355</v>
      </c>
      <c r="C30" s="30"/>
      <c r="D30" s="30" t="s">
        <v>1288</v>
      </c>
      <c r="E30" s="30" t="s">
        <v>1292</v>
      </c>
      <c r="F30" s="30"/>
      <c r="G30" s="30" t="s">
        <v>1350</v>
      </c>
      <c r="H30" s="30">
        <v>12</v>
      </c>
      <c r="I30" s="30">
        <f t="shared" si="0"/>
        <v>1</v>
      </c>
      <c r="J30" s="31">
        <f t="shared" si="9"/>
        <v>3.3333333333333333E-2</v>
      </c>
      <c r="K30" s="86">
        <v>12</v>
      </c>
      <c r="L30" s="31">
        <v>12</v>
      </c>
      <c r="M30" s="32">
        <f t="shared" si="1"/>
        <v>6.6666666666666666E-2</v>
      </c>
      <c r="N30" s="32">
        <f t="shared" si="2"/>
        <v>0.1</v>
      </c>
      <c r="O30" s="32">
        <f t="shared" si="3"/>
        <v>0.13333333333333333</v>
      </c>
      <c r="P30" s="31">
        <f t="shared" si="4"/>
        <v>0</v>
      </c>
      <c r="Q30" s="103">
        <v>45</v>
      </c>
      <c r="R30" s="31">
        <f>+Q30-P30</f>
        <v>45</v>
      </c>
      <c r="S30" s="32">
        <f t="shared" si="5"/>
        <v>0.1</v>
      </c>
      <c r="T30" s="32">
        <f t="shared" si="7"/>
        <v>-33</v>
      </c>
      <c r="U30" s="101" t="str">
        <f t="shared" si="8"/>
        <v>NO COMPRAR</v>
      </c>
      <c r="V30" s="41" t="str">
        <f>VLOOKUP(A30,'[1]ANALISIS FRANCYS'!A$3:C$195,3,0)</f>
        <v>DISPONIBLE</v>
      </c>
      <c r="W30" s="41"/>
      <c r="X30" s="41"/>
      <c r="Y30" s="41"/>
      <c r="AA30" s="34">
        <v>39</v>
      </c>
      <c r="AB30" s="30" t="s">
        <v>2029</v>
      </c>
      <c r="AC30" s="35">
        <v>22.71</v>
      </c>
      <c r="AD30" s="35"/>
      <c r="AE30" s="35"/>
      <c r="AF30" s="35">
        <v>22.71</v>
      </c>
      <c r="AI30" s="30">
        <v>5733</v>
      </c>
      <c r="AJ30" s="30" t="s">
        <v>371</v>
      </c>
      <c r="AK30" s="35">
        <v>46</v>
      </c>
      <c r="AL30" s="35"/>
      <c r="AM30" s="35"/>
      <c r="AN30" s="35">
        <v>46</v>
      </c>
    </row>
    <row r="31" spans="1:40">
      <c r="A31" s="30">
        <v>8506</v>
      </c>
      <c r="B31" s="30" t="s">
        <v>1357</v>
      </c>
      <c r="C31" s="30"/>
      <c r="D31" s="30" t="s">
        <v>1288</v>
      </c>
      <c r="E31" s="30" t="s">
        <v>1292</v>
      </c>
      <c r="F31" s="30"/>
      <c r="G31" s="30" t="s">
        <v>1350</v>
      </c>
      <c r="H31" s="30">
        <v>12</v>
      </c>
      <c r="I31" s="30">
        <f t="shared" si="0"/>
        <v>1</v>
      </c>
      <c r="J31" s="31">
        <f t="shared" si="9"/>
        <v>3.3333333333333333E-2</v>
      </c>
      <c r="K31" s="86">
        <v>12</v>
      </c>
      <c r="L31" s="31">
        <v>12</v>
      </c>
      <c r="M31" s="32">
        <f t="shared" si="1"/>
        <v>6.6666666666666666E-2</v>
      </c>
      <c r="N31" s="32">
        <f t="shared" si="2"/>
        <v>0.1</v>
      </c>
      <c r="O31" s="32">
        <f t="shared" si="3"/>
        <v>0.13333333333333333</v>
      </c>
      <c r="P31" s="31">
        <f t="shared" si="4"/>
        <v>0</v>
      </c>
      <c r="Q31" s="103">
        <v>12</v>
      </c>
      <c r="R31" s="31">
        <f t="shared" si="6"/>
        <v>12</v>
      </c>
      <c r="S31" s="32">
        <f t="shared" si="5"/>
        <v>0.1</v>
      </c>
      <c r="T31" s="32">
        <f t="shared" si="7"/>
        <v>0</v>
      </c>
      <c r="U31" s="31" t="str">
        <f t="shared" si="8"/>
        <v>NO COMPRAR</v>
      </c>
      <c r="V31" s="41" t="str">
        <f>VLOOKUP(A31,'[1]ANALISIS FRANCYS'!A$3:C$195,3,0)</f>
        <v>DISPONIBLE</v>
      </c>
      <c r="W31" s="41"/>
      <c r="X31" s="41"/>
      <c r="Y31" s="41"/>
      <c r="AA31" s="34">
        <v>46</v>
      </c>
      <c r="AB31" s="30" t="s">
        <v>1426</v>
      </c>
      <c r="AC31" s="35">
        <v>53.275000000000006</v>
      </c>
      <c r="AD31" s="35"/>
      <c r="AE31" s="35">
        <v>18.764999999999997</v>
      </c>
      <c r="AF31" s="35">
        <v>72.040000000000006</v>
      </c>
      <c r="AI31" s="30">
        <v>5864</v>
      </c>
      <c r="AJ31" s="30" t="s">
        <v>459</v>
      </c>
      <c r="AK31" s="35"/>
      <c r="AL31" s="35"/>
      <c r="AM31" s="35">
        <v>66</v>
      </c>
      <c r="AN31" s="35">
        <v>66</v>
      </c>
    </row>
    <row r="32" spans="1:40">
      <c r="A32" s="30">
        <v>826</v>
      </c>
      <c r="B32" s="30" t="s">
        <v>1358</v>
      </c>
      <c r="C32" s="30"/>
      <c r="D32" s="30" t="s">
        <v>1288</v>
      </c>
      <c r="E32" s="30" t="s">
        <v>1292</v>
      </c>
      <c r="F32" s="30"/>
      <c r="G32" s="30" t="s">
        <v>1350</v>
      </c>
      <c r="H32" s="30">
        <v>12</v>
      </c>
      <c r="I32" s="30">
        <f t="shared" si="0"/>
        <v>0</v>
      </c>
      <c r="J32" s="31">
        <f t="shared" si="9"/>
        <v>0</v>
      </c>
      <c r="K32" s="86">
        <v>12</v>
      </c>
      <c r="L32" s="31">
        <v>12</v>
      </c>
      <c r="M32" s="32">
        <f t="shared" si="1"/>
        <v>0</v>
      </c>
      <c r="N32" s="32">
        <f t="shared" si="2"/>
        <v>0</v>
      </c>
      <c r="O32" s="32">
        <f t="shared" si="3"/>
        <v>0</v>
      </c>
      <c r="P32" s="31">
        <f t="shared" si="4"/>
        <v>0</v>
      </c>
      <c r="Q32" s="104">
        <v>12</v>
      </c>
      <c r="R32" s="31">
        <f t="shared" si="6"/>
        <v>12</v>
      </c>
      <c r="S32" s="32">
        <f t="shared" si="5"/>
        <v>0</v>
      </c>
      <c r="T32" s="32">
        <f t="shared" si="7"/>
        <v>0</v>
      </c>
      <c r="U32" s="31" t="str">
        <f t="shared" si="8"/>
        <v>NO COMPRAR</v>
      </c>
      <c r="V32" s="41" t="s">
        <v>2708</v>
      </c>
      <c r="W32" s="41"/>
      <c r="X32" s="41"/>
      <c r="Y32" s="41"/>
      <c r="AA32" s="34">
        <v>49</v>
      </c>
      <c r="AB32" s="30" t="s">
        <v>374</v>
      </c>
      <c r="AC32" s="35">
        <v>246.70000000000005</v>
      </c>
      <c r="AD32" s="35">
        <v>6.8550000000000004</v>
      </c>
      <c r="AE32" s="35">
        <v>29.952000000000005</v>
      </c>
      <c r="AF32" s="35">
        <v>283.50700000000006</v>
      </c>
      <c r="AI32" s="30">
        <v>6748</v>
      </c>
      <c r="AJ32" s="30" t="s">
        <v>551</v>
      </c>
      <c r="AK32" s="35"/>
      <c r="AL32" s="35">
        <v>28</v>
      </c>
      <c r="AM32" s="35"/>
      <c r="AN32" s="35">
        <v>28</v>
      </c>
    </row>
    <row r="33" spans="1:40">
      <c r="A33" s="30">
        <v>10517</v>
      </c>
      <c r="B33" s="64" t="s">
        <v>1359</v>
      </c>
      <c r="C33" s="30"/>
      <c r="D33" s="30" t="s">
        <v>1288</v>
      </c>
      <c r="E33" s="30" t="s">
        <v>1292</v>
      </c>
      <c r="F33" s="30"/>
      <c r="G33" s="30" t="s">
        <v>1350</v>
      </c>
      <c r="H33" s="30">
        <v>12</v>
      </c>
      <c r="I33" s="30">
        <f t="shared" si="0"/>
        <v>8</v>
      </c>
      <c r="J33" s="31">
        <f t="shared" si="9"/>
        <v>0.26666666666666666</v>
      </c>
      <c r="K33" s="86">
        <v>6</v>
      </c>
      <c r="L33" s="31">
        <v>12</v>
      </c>
      <c r="M33" s="32">
        <f t="shared" si="1"/>
        <v>0.53333333333333333</v>
      </c>
      <c r="N33" s="32">
        <f t="shared" si="2"/>
        <v>0.8</v>
      </c>
      <c r="O33" s="32">
        <f t="shared" si="3"/>
        <v>1.0666666666666667</v>
      </c>
      <c r="P33" s="31">
        <f t="shared" si="4"/>
        <v>0</v>
      </c>
      <c r="Q33" s="103">
        <v>22</v>
      </c>
      <c r="R33" s="31">
        <f t="shared" si="6"/>
        <v>22</v>
      </c>
      <c r="S33" s="32">
        <f t="shared" si="5"/>
        <v>0.8</v>
      </c>
      <c r="T33" s="32">
        <f t="shared" si="7"/>
        <v>-16</v>
      </c>
      <c r="U33" s="101" t="str">
        <f t="shared" si="8"/>
        <v>NO COMPRAR</v>
      </c>
      <c r="V33" s="41" t="str">
        <f>VLOOKUP(A33,'[1]ANALISIS FRANCYS'!A$3:C$195,3,0)</f>
        <v>DISPONIBLE</v>
      </c>
      <c r="W33" s="41"/>
      <c r="X33" s="41"/>
      <c r="Y33" s="41"/>
      <c r="AA33" s="34">
        <v>65</v>
      </c>
      <c r="AB33" s="30" t="s">
        <v>1428</v>
      </c>
      <c r="AC33" s="35">
        <v>10.295000000000007</v>
      </c>
      <c r="AD33" s="35"/>
      <c r="AE33" s="35">
        <v>1.0860000000000001</v>
      </c>
      <c r="AF33" s="35">
        <v>11.381000000000007</v>
      </c>
      <c r="AI33" s="30">
        <v>6750</v>
      </c>
      <c r="AJ33" s="30" t="s">
        <v>1378</v>
      </c>
      <c r="AK33" s="35"/>
      <c r="AL33" s="35">
        <v>0</v>
      </c>
      <c r="AM33" s="35"/>
      <c r="AN33" s="35">
        <v>0</v>
      </c>
    </row>
    <row r="34" spans="1:40">
      <c r="A34" s="30">
        <v>10039</v>
      </c>
      <c r="B34" s="64" t="s">
        <v>105</v>
      </c>
      <c r="C34" s="30"/>
      <c r="D34" s="30" t="s">
        <v>1288</v>
      </c>
      <c r="E34" s="30" t="s">
        <v>1292</v>
      </c>
      <c r="F34" s="30"/>
      <c r="G34" s="30" t="s">
        <v>1380</v>
      </c>
      <c r="H34" s="30">
        <v>6</v>
      </c>
      <c r="I34" s="30">
        <f t="shared" si="0"/>
        <v>2</v>
      </c>
      <c r="J34" s="31">
        <f t="shared" si="9"/>
        <v>6.6666666666666666E-2</v>
      </c>
      <c r="K34" s="86">
        <v>6</v>
      </c>
      <c r="L34" s="31">
        <v>12</v>
      </c>
      <c r="M34" s="32">
        <f t="shared" si="1"/>
        <v>0.13333333333333333</v>
      </c>
      <c r="N34" s="32">
        <f t="shared" si="2"/>
        <v>0.2</v>
      </c>
      <c r="O34" s="32">
        <f t="shared" si="3"/>
        <v>0.26666666666666666</v>
      </c>
      <c r="P34" s="31">
        <f t="shared" si="4"/>
        <v>0</v>
      </c>
      <c r="Q34" s="103">
        <v>18</v>
      </c>
      <c r="R34" s="31">
        <f t="shared" si="6"/>
        <v>18</v>
      </c>
      <c r="S34" s="32">
        <f t="shared" si="5"/>
        <v>0.2</v>
      </c>
      <c r="T34" s="32">
        <f t="shared" si="7"/>
        <v>-12</v>
      </c>
      <c r="U34" s="101" t="str">
        <f t="shared" si="8"/>
        <v>NO COMPRAR</v>
      </c>
      <c r="V34" s="41" t="str">
        <f>VLOOKUP(A34,'[1]ANALISIS FRANCYS'!A$3:C$195,3,0)</f>
        <v>DISPONIBLE</v>
      </c>
      <c r="W34" s="41"/>
      <c r="X34" s="41"/>
      <c r="Y34" s="41"/>
      <c r="AA34" s="34">
        <v>66</v>
      </c>
      <c r="AB34" s="30" t="s">
        <v>1429</v>
      </c>
      <c r="AC34" s="35">
        <v>10.96</v>
      </c>
      <c r="AD34" s="35"/>
      <c r="AE34" s="35">
        <v>0.24</v>
      </c>
      <c r="AF34" s="35">
        <v>11.200000000000001</v>
      </c>
      <c r="AI34" s="30">
        <v>6751</v>
      </c>
      <c r="AJ34" s="30" t="s">
        <v>2682</v>
      </c>
      <c r="AK34" s="35"/>
      <c r="AL34" s="35">
        <v>0</v>
      </c>
      <c r="AM34" s="35"/>
      <c r="AN34" s="35">
        <v>0</v>
      </c>
    </row>
    <row r="35" spans="1:40">
      <c r="A35" s="30">
        <v>6073</v>
      </c>
      <c r="B35" s="30" t="s">
        <v>673</v>
      </c>
      <c r="C35" s="30"/>
      <c r="D35" s="30" t="s">
        <v>1288</v>
      </c>
      <c r="E35" s="30" t="s">
        <v>1292</v>
      </c>
      <c r="F35" s="30"/>
      <c r="G35" s="30" t="s">
        <v>1344</v>
      </c>
      <c r="H35" s="30">
        <v>24</v>
      </c>
      <c r="I35" s="30">
        <f t="shared" si="0"/>
        <v>1</v>
      </c>
      <c r="J35" s="31">
        <f t="shared" si="9"/>
        <v>3.3333333333333333E-2</v>
      </c>
      <c r="K35" s="86">
        <v>6</v>
      </c>
      <c r="L35" s="31">
        <v>12</v>
      </c>
      <c r="M35" s="32">
        <f t="shared" si="1"/>
        <v>6.6666666666666666E-2</v>
      </c>
      <c r="N35" s="32">
        <f t="shared" si="2"/>
        <v>0.1</v>
      </c>
      <c r="O35" s="32">
        <f t="shared" si="3"/>
        <v>0.13333333333333333</v>
      </c>
      <c r="P35" s="31">
        <f t="shared" si="4"/>
        <v>0</v>
      </c>
      <c r="Q35" s="103">
        <v>0</v>
      </c>
      <c r="R35" s="31">
        <f t="shared" si="6"/>
        <v>0</v>
      </c>
      <c r="S35" s="32">
        <f t="shared" si="5"/>
        <v>0.1</v>
      </c>
      <c r="T35" s="32">
        <f t="shared" si="7"/>
        <v>6</v>
      </c>
      <c r="U35" s="31">
        <f t="shared" si="8"/>
        <v>0.25</v>
      </c>
      <c r="V35" s="41" t="str">
        <f>VLOOKUP(A35,'[1]ANALISIS FRANCYS'!A$3:C$195,3,0)</f>
        <v>NO DISPONIBLE</v>
      </c>
      <c r="W35" s="41"/>
      <c r="X35" s="41"/>
      <c r="Y35" s="41"/>
      <c r="AA35" s="34">
        <v>67</v>
      </c>
      <c r="AB35" s="30" t="s">
        <v>53</v>
      </c>
      <c r="AC35" s="35">
        <v>317.9249999999999</v>
      </c>
      <c r="AD35" s="35">
        <v>19.165000000000006</v>
      </c>
      <c r="AE35" s="35">
        <v>46.648999999999994</v>
      </c>
      <c r="AF35" s="35">
        <v>383.73899999999992</v>
      </c>
      <c r="AI35" s="30">
        <v>5223</v>
      </c>
      <c r="AJ35" s="30" t="s">
        <v>1381</v>
      </c>
      <c r="AK35" s="35">
        <v>0</v>
      </c>
      <c r="AL35" s="35"/>
      <c r="AM35" s="35">
        <v>8</v>
      </c>
      <c r="AN35" s="35">
        <v>8</v>
      </c>
    </row>
    <row r="36" spans="1:40">
      <c r="A36" s="30">
        <v>10015</v>
      </c>
      <c r="B36" s="30" t="s">
        <v>1060</v>
      </c>
      <c r="C36" s="30"/>
      <c r="D36" s="30" t="s">
        <v>1288</v>
      </c>
      <c r="E36" s="30" t="s">
        <v>1292</v>
      </c>
      <c r="F36" s="30"/>
      <c r="G36" s="30" t="s">
        <v>1310</v>
      </c>
      <c r="H36" s="30">
        <v>8</v>
      </c>
      <c r="I36" s="30">
        <f t="shared" si="0"/>
        <v>3</v>
      </c>
      <c r="J36" s="31">
        <f t="shared" si="9"/>
        <v>0.1</v>
      </c>
      <c r="K36" s="86">
        <v>6</v>
      </c>
      <c r="L36" s="31">
        <v>12</v>
      </c>
      <c r="M36" s="32">
        <f t="shared" si="1"/>
        <v>0.2</v>
      </c>
      <c r="N36" s="32">
        <f t="shared" si="2"/>
        <v>0.30000000000000004</v>
      </c>
      <c r="O36" s="32">
        <f t="shared" si="3"/>
        <v>0.4</v>
      </c>
      <c r="P36" s="31">
        <f t="shared" si="4"/>
        <v>0</v>
      </c>
      <c r="Q36" s="103">
        <v>0</v>
      </c>
      <c r="R36" s="31">
        <f t="shared" si="6"/>
        <v>0</v>
      </c>
      <c r="S36" s="32">
        <f t="shared" si="5"/>
        <v>0.30000000000000004</v>
      </c>
      <c r="T36" s="32">
        <f t="shared" si="7"/>
        <v>6</v>
      </c>
      <c r="U36" s="31">
        <f t="shared" si="8"/>
        <v>0.75</v>
      </c>
      <c r="V36" s="41" t="str">
        <f>VLOOKUP(A36,'[1]ANALISIS FRANCYS'!A$3:C$195,3,0)</f>
        <v>NO DISPONIBLE</v>
      </c>
      <c r="W36" s="41"/>
      <c r="X36" s="41"/>
      <c r="Y36" s="41"/>
      <c r="AA36" s="34">
        <v>31</v>
      </c>
      <c r="AB36" s="30" t="s">
        <v>8</v>
      </c>
      <c r="AC36" s="35">
        <v>127.77999999999997</v>
      </c>
      <c r="AD36" s="35">
        <v>11.069999999999997</v>
      </c>
      <c r="AE36" s="35">
        <v>20.165000000000006</v>
      </c>
      <c r="AF36" s="35">
        <v>159.01499999999999</v>
      </c>
      <c r="AI36" s="30">
        <v>5735</v>
      </c>
      <c r="AJ36" s="30" t="s">
        <v>281</v>
      </c>
      <c r="AK36" s="35">
        <v>41</v>
      </c>
      <c r="AL36" s="35"/>
      <c r="AM36" s="35"/>
      <c r="AN36" s="35">
        <v>41</v>
      </c>
    </row>
    <row r="37" spans="1:40">
      <c r="A37" s="30">
        <v>8208</v>
      </c>
      <c r="B37" s="64" t="s">
        <v>1363</v>
      </c>
      <c r="C37" s="30"/>
      <c r="D37" s="30" t="s">
        <v>1288</v>
      </c>
      <c r="E37" s="30" t="s">
        <v>1296</v>
      </c>
      <c r="F37" s="30"/>
      <c r="G37" s="30" t="s">
        <v>1364</v>
      </c>
      <c r="H37" s="30">
        <v>12</v>
      </c>
      <c r="I37" s="30">
        <f t="shared" si="0"/>
        <v>0</v>
      </c>
      <c r="J37" s="31">
        <f t="shared" si="9"/>
        <v>0</v>
      </c>
      <c r="K37" s="86">
        <v>24</v>
      </c>
      <c r="L37" s="31">
        <v>18</v>
      </c>
      <c r="M37" s="32">
        <f t="shared" si="1"/>
        <v>0</v>
      </c>
      <c r="N37" s="32">
        <f t="shared" si="2"/>
        <v>0</v>
      </c>
      <c r="O37" s="32">
        <f t="shared" si="3"/>
        <v>0</v>
      </c>
      <c r="P37" s="31">
        <f t="shared" si="4"/>
        <v>0</v>
      </c>
      <c r="Q37" s="103">
        <v>53</v>
      </c>
      <c r="R37" s="31">
        <f t="shared" si="6"/>
        <v>53</v>
      </c>
      <c r="S37" s="32">
        <f t="shared" si="5"/>
        <v>0</v>
      </c>
      <c r="T37" s="32">
        <f t="shared" si="7"/>
        <v>-29</v>
      </c>
      <c r="U37" s="101" t="str">
        <f t="shared" si="8"/>
        <v>NO COMPRAR</v>
      </c>
      <c r="V37" s="41" t="str">
        <f>VLOOKUP(A37,'[1]ANALISIS FRANCYS'!A$3:C$195,3,0)</f>
        <v>DISPONIBLE</v>
      </c>
      <c r="W37" s="41"/>
      <c r="X37" s="41"/>
      <c r="Y37" s="41"/>
      <c r="AA37" s="34">
        <v>50</v>
      </c>
      <c r="AB37" s="30" t="s">
        <v>229</v>
      </c>
      <c r="AC37" s="35">
        <v>777.77499999999998</v>
      </c>
      <c r="AD37" s="35">
        <v>43.815000000000005</v>
      </c>
      <c r="AE37" s="35">
        <v>96.024999999999963</v>
      </c>
      <c r="AF37" s="35">
        <v>917.61500000000001</v>
      </c>
      <c r="AI37" s="30">
        <v>6360</v>
      </c>
      <c r="AJ37" s="30" t="s">
        <v>1333</v>
      </c>
      <c r="AK37" s="35">
        <v>26</v>
      </c>
      <c r="AL37" s="35"/>
      <c r="AM37" s="35"/>
      <c r="AN37" s="35">
        <v>26</v>
      </c>
    </row>
    <row r="38" spans="1:40">
      <c r="A38" s="30">
        <v>6360</v>
      </c>
      <c r="B38" s="64" t="s">
        <v>1333</v>
      </c>
      <c r="C38" s="30"/>
      <c r="D38" s="30" t="s">
        <v>1288</v>
      </c>
      <c r="E38" s="30" t="s">
        <v>1296</v>
      </c>
      <c r="F38" s="30"/>
      <c r="G38" s="30" t="s">
        <v>1334</v>
      </c>
      <c r="H38" s="30">
        <v>12</v>
      </c>
      <c r="I38" s="30">
        <f t="shared" si="0"/>
        <v>6</v>
      </c>
      <c r="J38" s="31">
        <f t="shared" si="9"/>
        <v>0.2</v>
      </c>
      <c r="K38" s="86">
        <v>12</v>
      </c>
      <c r="L38" s="31">
        <v>24</v>
      </c>
      <c r="M38" s="32">
        <f t="shared" si="1"/>
        <v>0.4</v>
      </c>
      <c r="N38" s="32">
        <f t="shared" si="2"/>
        <v>0.60000000000000009</v>
      </c>
      <c r="O38" s="32">
        <f t="shared" si="3"/>
        <v>0.8</v>
      </c>
      <c r="P38" s="31">
        <f t="shared" si="4"/>
        <v>0</v>
      </c>
      <c r="Q38" s="103">
        <v>33</v>
      </c>
      <c r="R38" s="31">
        <f t="shared" si="6"/>
        <v>33</v>
      </c>
      <c r="S38" s="32">
        <f t="shared" si="5"/>
        <v>0.60000000000000009</v>
      </c>
      <c r="T38" s="32">
        <f t="shared" si="7"/>
        <v>-21</v>
      </c>
      <c r="U38" s="101" t="str">
        <f t="shared" si="8"/>
        <v>NO COMPRAR</v>
      </c>
      <c r="V38" s="41" t="str">
        <f>VLOOKUP(A38,'[1]ANALISIS FRANCYS'!A$3:C$195,3,0)</f>
        <v>DISPONIBLE</v>
      </c>
      <c r="W38" s="41"/>
      <c r="X38" s="41"/>
      <c r="Y38" s="41"/>
      <c r="AA38" s="34">
        <v>70</v>
      </c>
      <c r="AB38" s="30" t="s">
        <v>381</v>
      </c>
      <c r="AC38" s="35">
        <v>94.675000000000054</v>
      </c>
      <c r="AD38" s="35">
        <v>1.35</v>
      </c>
      <c r="AE38" s="35">
        <v>2.0149999999999997</v>
      </c>
      <c r="AF38" s="35">
        <v>98.040000000000049</v>
      </c>
      <c r="AI38" s="30">
        <v>7794</v>
      </c>
      <c r="AJ38" s="30" t="s">
        <v>1327</v>
      </c>
      <c r="AK38" s="35">
        <v>0</v>
      </c>
      <c r="AL38" s="35">
        <v>1</v>
      </c>
      <c r="AM38" s="35"/>
      <c r="AN38" s="35">
        <v>1</v>
      </c>
    </row>
    <row r="39" spans="1:40">
      <c r="A39" s="30">
        <v>6362</v>
      </c>
      <c r="B39" s="64" t="s">
        <v>927</v>
      </c>
      <c r="C39" s="30"/>
      <c r="D39" s="30" t="s">
        <v>1288</v>
      </c>
      <c r="E39" s="30" t="s">
        <v>1296</v>
      </c>
      <c r="F39" s="30"/>
      <c r="G39" s="30" t="s">
        <v>1334</v>
      </c>
      <c r="H39" s="30">
        <v>12</v>
      </c>
      <c r="I39" s="30">
        <f t="shared" si="0"/>
        <v>2</v>
      </c>
      <c r="J39" s="31">
        <f t="shared" si="9"/>
        <v>6.6666666666666666E-2</v>
      </c>
      <c r="K39" s="86">
        <v>12</v>
      </c>
      <c r="L39" s="31">
        <v>24</v>
      </c>
      <c r="M39" s="32">
        <f t="shared" si="1"/>
        <v>0.13333333333333333</v>
      </c>
      <c r="N39" s="32">
        <f t="shared" si="2"/>
        <v>0.2</v>
      </c>
      <c r="O39" s="32">
        <f t="shared" si="3"/>
        <v>0.26666666666666666</v>
      </c>
      <c r="P39" s="31">
        <f t="shared" si="4"/>
        <v>0</v>
      </c>
      <c r="Q39" s="103">
        <v>4</v>
      </c>
      <c r="R39" s="31">
        <f t="shared" si="6"/>
        <v>4</v>
      </c>
      <c r="S39" s="32">
        <f t="shared" si="5"/>
        <v>0.2</v>
      </c>
      <c r="T39" s="32">
        <f t="shared" si="7"/>
        <v>8</v>
      </c>
      <c r="U39" s="101">
        <f t="shared" si="8"/>
        <v>0.66666666666666663</v>
      </c>
      <c r="V39" s="41" t="str">
        <f>VLOOKUP(A39,'[1]ANALISIS FRANCYS'!A$3:C$195,3,0)</f>
        <v>DISPONIBLE</v>
      </c>
      <c r="W39" s="41"/>
      <c r="X39" s="41"/>
      <c r="Y39" s="41"/>
      <c r="AA39" s="34">
        <v>71</v>
      </c>
      <c r="AB39" s="30" t="s">
        <v>442</v>
      </c>
      <c r="AC39" s="35">
        <v>339.81000000000006</v>
      </c>
      <c r="AD39" s="35">
        <v>22.044999999999998</v>
      </c>
      <c r="AE39" s="35">
        <v>73.125</v>
      </c>
      <c r="AF39" s="35">
        <v>434.98000000000008</v>
      </c>
      <c r="AI39" s="30">
        <v>7886</v>
      </c>
      <c r="AJ39" s="30" t="s">
        <v>982</v>
      </c>
      <c r="AK39" s="35">
        <v>78</v>
      </c>
      <c r="AL39" s="35"/>
      <c r="AM39" s="35"/>
      <c r="AN39" s="35">
        <v>78</v>
      </c>
    </row>
    <row r="40" spans="1:40">
      <c r="A40" s="30">
        <v>6537</v>
      </c>
      <c r="B40" s="64" t="s">
        <v>721</v>
      </c>
      <c r="C40" s="30"/>
      <c r="D40" s="30" t="s">
        <v>1288</v>
      </c>
      <c r="E40" s="30" t="s">
        <v>1296</v>
      </c>
      <c r="F40" s="30"/>
      <c r="G40" s="30" t="s">
        <v>1334</v>
      </c>
      <c r="H40" s="30">
        <v>12</v>
      </c>
      <c r="I40" s="30">
        <f t="shared" si="0"/>
        <v>6</v>
      </c>
      <c r="J40" s="31">
        <f t="shared" si="9"/>
        <v>0.2</v>
      </c>
      <c r="K40" s="86">
        <v>12</v>
      </c>
      <c r="L40" s="31">
        <v>24</v>
      </c>
      <c r="M40" s="32">
        <f t="shared" si="1"/>
        <v>0.4</v>
      </c>
      <c r="N40" s="32">
        <f t="shared" si="2"/>
        <v>0.60000000000000009</v>
      </c>
      <c r="O40" s="32">
        <f t="shared" si="3"/>
        <v>0.8</v>
      </c>
      <c r="P40" s="31">
        <f t="shared" si="4"/>
        <v>0</v>
      </c>
      <c r="Q40" s="103">
        <v>0</v>
      </c>
      <c r="R40" s="31">
        <f t="shared" si="6"/>
        <v>0</v>
      </c>
      <c r="S40" s="32">
        <f t="shared" si="5"/>
        <v>0.60000000000000009</v>
      </c>
      <c r="T40" s="32">
        <f t="shared" si="7"/>
        <v>12</v>
      </c>
      <c r="U40" s="101">
        <f t="shared" si="8"/>
        <v>1</v>
      </c>
      <c r="V40" s="41" t="str">
        <f>VLOOKUP(A40,'[1]ANALISIS FRANCYS'!A$3:C$195,3,0)</f>
        <v>DISPONIBLE</v>
      </c>
      <c r="W40" s="41"/>
      <c r="X40" s="41"/>
      <c r="Y40" s="41"/>
      <c r="AA40" s="34">
        <v>72</v>
      </c>
      <c r="AB40" s="30" t="s">
        <v>1431</v>
      </c>
      <c r="AC40" s="35">
        <v>26.89</v>
      </c>
      <c r="AD40" s="35"/>
      <c r="AE40" s="35">
        <v>4.6899999999999995</v>
      </c>
      <c r="AF40" s="35">
        <v>31.58</v>
      </c>
      <c r="AI40" s="30">
        <v>8092</v>
      </c>
      <c r="AJ40" s="30" t="s">
        <v>87</v>
      </c>
      <c r="AK40" s="35">
        <v>101</v>
      </c>
      <c r="AL40" s="35"/>
      <c r="AM40" s="35"/>
      <c r="AN40" s="35">
        <v>101</v>
      </c>
    </row>
    <row r="41" spans="1:40">
      <c r="A41" s="30">
        <v>10617</v>
      </c>
      <c r="B41" s="64" t="s">
        <v>1415</v>
      </c>
      <c r="C41" s="30"/>
      <c r="D41" s="30" t="s">
        <v>1288</v>
      </c>
      <c r="E41" s="30" t="s">
        <v>1296</v>
      </c>
      <c r="F41" s="30"/>
      <c r="G41" s="30" t="s">
        <v>2893</v>
      </c>
      <c r="H41" s="30">
        <v>1</v>
      </c>
      <c r="I41" s="30">
        <f t="shared" si="0"/>
        <v>0</v>
      </c>
      <c r="J41" s="31">
        <f t="shared" si="9"/>
        <v>0</v>
      </c>
      <c r="K41" s="86">
        <v>2</v>
      </c>
      <c r="L41" s="31">
        <v>3</v>
      </c>
      <c r="M41" s="32">
        <f t="shared" si="1"/>
        <v>0</v>
      </c>
      <c r="N41" s="32">
        <f t="shared" si="2"/>
        <v>0</v>
      </c>
      <c r="O41" s="32">
        <f t="shared" si="3"/>
        <v>0</v>
      </c>
      <c r="P41" s="31">
        <f t="shared" si="4"/>
        <v>0</v>
      </c>
      <c r="Q41" s="103">
        <v>0</v>
      </c>
      <c r="R41" s="31">
        <f t="shared" si="6"/>
        <v>0</v>
      </c>
      <c r="S41" s="32">
        <f t="shared" si="5"/>
        <v>0</v>
      </c>
      <c r="T41" s="32">
        <f t="shared" si="7"/>
        <v>2</v>
      </c>
      <c r="U41" s="101">
        <f t="shared" si="8"/>
        <v>2</v>
      </c>
      <c r="V41" s="41" t="str">
        <f>VLOOKUP(A41,'[1]ANALISIS FRANCYS'!A$3:C$195,3,0)</f>
        <v>DISPONIBLE</v>
      </c>
      <c r="W41" s="41"/>
      <c r="X41" s="41"/>
      <c r="Y41" s="41"/>
      <c r="AA41" s="34">
        <v>74</v>
      </c>
      <c r="AB41" s="30" t="s">
        <v>1432</v>
      </c>
      <c r="AC41" s="35"/>
      <c r="AD41" s="35"/>
      <c r="AE41" s="35">
        <v>1.9499999999999997</v>
      </c>
      <c r="AF41" s="35">
        <v>1.9499999999999997</v>
      </c>
      <c r="AI41" s="30">
        <v>8600</v>
      </c>
      <c r="AJ41" s="30" t="s">
        <v>1140</v>
      </c>
      <c r="AK41" s="35">
        <v>2</v>
      </c>
      <c r="AL41" s="35">
        <v>29</v>
      </c>
      <c r="AM41" s="35">
        <v>50</v>
      </c>
      <c r="AN41" s="35">
        <v>81</v>
      </c>
    </row>
    <row r="42" spans="1:40">
      <c r="A42" s="30">
        <v>6546</v>
      </c>
      <c r="B42" s="30" t="s">
        <v>1347</v>
      </c>
      <c r="C42" s="30"/>
      <c r="D42" s="30" t="s">
        <v>1288</v>
      </c>
      <c r="E42" s="30" t="s">
        <v>1296</v>
      </c>
      <c r="F42" s="30"/>
      <c r="G42" s="30" t="s">
        <v>1348</v>
      </c>
      <c r="H42" s="30">
        <v>1</v>
      </c>
      <c r="I42" s="30">
        <f t="shared" si="0"/>
        <v>0</v>
      </c>
      <c r="J42" s="31">
        <f t="shared" si="9"/>
        <v>0</v>
      </c>
      <c r="K42" s="86">
        <v>2</v>
      </c>
      <c r="L42" s="31">
        <v>3</v>
      </c>
      <c r="M42" s="32">
        <f t="shared" si="1"/>
        <v>0</v>
      </c>
      <c r="N42" s="32">
        <f t="shared" si="2"/>
        <v>0</v>
      </c>
      <c r="O42" s="32">
        <f t="shared" si="3"/>
        <v>0</v>
      </c>
      <c r="P42" s="31">
        <f t="shared" si="4"/>
        <v>0</v>
      </c>
      <c r="Q42" s="103">
        <v>0</v>
      </c>
      <c r="R42" s="31">
        <f t="shared" si="6"/>
        <v>0</v>
      </c>
      <c r="S42" s="32">
        <f t="shared" si="5"/>
        <v>0</v>
      </c>
      <c r="T42" s="32">
        <f t="shared" si="7"/>
        <v>2</v>
      </c>
      <c r="U42" s="31">
        <f t="shared" si="8"/>
        <v>2</v>
      </c>
      <c r="V42" s="41" t="str">
        <f>VLOOKUP(A42,'[1]ANALISIS FRANCYS'!A$3:C$195,3,0)</f>
        <v>NO DISPONIBLE</v>
      </c>
      <c r="W42" s="41"/>
      <c r="X42" s="41"/>
      <c r="Y42" s="41"/>
      <c r="AA42" s="34">
        <v>75</v>
      </c>
      <c r="AB42" s="30" t="s">
        <v>1433</v>
      </c>
      <c r="AC42" s="35">
        <v>0.375</v>
      </c>
      <c r="AD42" s="35"/>
      <c r="AE42" s="35">
        <v>0.57500000000000007</v>
      </c>
      <c r="AF42" s="35">
        <v>0.95000000000000007</v>
      </c>
      <c r="AI42" s="30">
        <v>8737</v>
      </c>
      <c r="AJ42" s="30" t="s">
        <v>1326</v>
      </c>
      <c r="AK42" s="35">
        <v>0</v>
      </c>
      <c r="AL42" s="35"/>
      <c r="AM42" s="35"/>
      <c r="AN42" s="35">
        <v>0</v>
      </c>
    </row>
    <row r="43" spans="1:40">
      <c r="A43" s="30">
        <v>4102</v>
      </c>
      <c r="B43" s="64" t="s">
        <v>1365</v>
      </c>
      <c r="C43" s="30"/>
      <c r="D43" s="30" t="s">
        <v>1288</v>
      </c>
      <c r="E43" s="30" t="s">
        <v>1296</v>
      </c>
      <c r="F43" s="30"/>
      <c r="G43" s="30" t="s">
        <v>1364</v>
      </c>
      <c r="H43" s="30">
        <v>12</v>
      </c>
      <c r="I43" s="30">
        <f t="shared" si="0"/>
        <v>0</v>
      </c>
      <c r="J43" s="31">
        <f t="shared" si="9"/>
        <v>0</v>
      </c>
      <c r="K43" s="86">
        <v>24</v>
      </c>
      <c r="L43" s="31">
        <v>24</v>
      </c>
      <c r="M43" s="32">
        <f t="shared" si="1"/>
        <v>0</v>
      </c>
      <c r="N43" s="32">
        <f t="shared" si="2"/>
        <v>0</v>
      </c>
      <c r="O43" s="32">
        <f t="shared" si="3"/>
        <v>0</v>
      </c>
      <c r="P43" s="31">
        <f t="shared" si="4"/>
        <v>0</v>
      </c>
      <c r="Q43" s="103">
        <v>0</v>
      </c>
      <c r="R43" s="31">
        <f t="shared" si="6"/>
        <v>0</v>
      </c>
      <c r="S43" s="32">
        <f t="shared" si="5"/>
        <v>0</v>
      </c>
      <c r="T43" s="32">
        <f t="shared" si="7"/>
        <v>24</v>
      </c>
      <c r="U43" s="101">
        <f t="shared" si="8"/>
        <v>2</v>
      </c>
      <c r="V43" s="41" t="str">
        <f>VLOOKUP(A43,'[1]ANALISIS FRANCYS'!A$3:C$195,3,0)</f>
        <v>DISPONIBLE</v>
      </c>
      <c r="W43" s="41"/>
      <c r="X43" s="41"/>
      <c r="Y43" s="41"/>
      <c r="AA43" s="34">
        <v>78</v>
      </c>
      <c r="AB43" s="30" t="s">
        <v>13</v>
      </c>
      <c r="AC43" s="35">
        <v>1327.4949999999988</v>
      </c>
      <c r="AD43" s="35">
        <v>72.285000000000039</v>
      </c>
      <c r="AE43" s="35">
        <v>158.59299999999993</v>
      </c>
      <c r="AF43" s="35">
        <v>1558.3729999999987</v>
      </c>
      <c r="AI43" s="30">
        <v>8898</v>
      </c>
      <c r="AJ43" s="30" t="s">
        <v>994</v>
      </c>
      <c r="AK43" s="35"/>
      <c r="AL43" s="35"/>
      <c r="AM43" s="35">
        <v>19</v>
      </c>
      <c r="AN43" s="35">
        <v>19</v>
      </c>
    </row>
    <row r="44" spans="1:40">
      <c r="A44" s="30">
        <v>10712</v>
      </c>
      <c r="B44" s="30" t="s">
        <v>1361</v>
      </c>
      <c r="C44" s="30"/>
      <c r="D44" s="30" t="s">
        <v>1288</v>
      </c>
      <c r="E44" s="30" t="s">
        <v>1296</v>
      </c>
      <c r="F44" s="30"/>
      <c r="G44" s="30" t="s">
        <v>1362</v>
      </c>
      <c r="H44" s="30">
        <v>15</v>
      </c>
      <c r="I44" s="30">
        <f t="shared" si="0"/>
        <v>0</v>
      </c>
      <c r="J44" s="31">
        <f t="shared" si="9"/>
        <v>0</v>
      </c>
      <c r="K44" s="86">
        <v>6</v>
      </c>
      <c r="L44" s="31">
        <v>15</v>
      </c>
      <c r="M44" s="32">
        <f t="shared" si="1"/>
        <v>0</v>
      </c>
      <c r="N44" s="32">
        <f t="shared" si="2"/>
        <v>0</v>
      </c>
      <c r="O44" s="32">
        <f t="shared" si="3"/>
        <v>0</v>
      </c>
      <c r="P44" s="31">
        <f t="shared" si="4"/>
        <v>0</v>
      </c>
      <c r="Q44" s="103">
        <v>0</v>
      </c>
      <c r="R44" s="31">
        <f t="shared" si="6"/>
        <v>0</v>
      </c>
      <c r="S44" s="32">
        <f t="shared" si="5"/>
        <v>0</v>
      </c>
      <c r="T44" s="32">
        <f t="shared" si="7"/>
        <v>6</v>
      </c>
      <c r="U44" s="31">
        <f t="shared" si="8"/>
        <v>0.4</v>
      </c>
      <c r="V44" s="41">
        <f>VLOOKUP(A44,'[1]ANALISIS FRANCYS'!A$3:C$195,3,0)</f>
        <v>0</v>
      </c>
      <c r="W44" s="41"/>
      <c r="X44" s="41"/>
      <c r="Y44" s="41"/>
      <c r="AA44" s="34">
        <v>79</v>
      </c>
      <c r="AB44" s="30" t="s">
        <v>1434</v>
      </c>
      <c r="AC44" s="35"/>
      <c r="AD44" s="35"/>
      <c r="AE44" s="35">
        <v>0.51500000000000001</v>
      </c>
      <c r="AF44" s="35">
        <v>0.51500000000000001</v>
      </c>
      <c r="AI44" s="30">
        <v>9006</v>
      </c>
      <c r="AJ44" s="30" t="s">
        <v>138</v>
      </c>
      <c r="AK44" s="35">
        <v>61</v>
      </c>
      <c r="AL44" s="35"/>
      <c r="AM44" s="35"/>
      <c r="AN44" s="35">
        <v>61</v>
      </c>
    </row>
    <row r="45" spans="1:40">
      <c r="A45" s="30">
        <v>988</v>
      </c>
      <c r="B45" s="30" t="s">
        <v>1158</v>
      </c>
      <c r="C45" s="30"/>
      <c r="D45" s="30" t="s">
        <v>1288</v>
      </c>
      <c r="E45" s="30" t="s">
        <v>1296</v>
      </c>
      <c r="F45" s="30"/>
      <c r="G45" s="30" t="s">
        <v>2894</v>
      </c>
      <c r="H45" s="30"/>
      <c r="I45" s="30">
        <f t="shared" si="0"/>
        <v>0</v>
      </c>
      <c r="J45" s="31">
        <f t="shared" si="9"/>
        <v>0</v>
      </c>
      <c r="K45" s="86"/>
      <c r="L45" s="31"/>
      <c r="M45" s="32">
        <f t="shared" si="1"/>
        <v>0</v>
      </c>
      <c r="N45" s="32">
        <f t="shared" si="2"/>
        <v>0</v>
      </c>
      <c r="O45" s="32">
        <f t="shared" si="3"/>
        <v>0</v>
      </c>
      <c r="P45" s="31">
        <f t="shared" si="4"/>
        <v>0</v>
      </c>
      <c r="Q45" s="103">
        <v>0</v>
      </c>
      <c r="R45" s="31">
        <f t="shared" si="6"/>
        <v>0</v>
      </c>
      <c r="S45" s="32">
        <f t="shared" si="5"/>
        <v>0</v>
      </c>
      <c r="T45" s="32">
        <f t="shared" si="7"/>
        <v>0</v>
      </c>
      <c r="U45" s="31" t="str">
        <f t="shared" si="8"/>
        <v>NO COMPRAR</v>
      </c>
      <c r="V45" s="41" t="str">
        <f>VLOOKUP(A45,'[1]ANALISIS FRANCYS'!A$3:C$195,3,0)</f>
        <v>NO DISPONIBLE</v>
      </c>
      <c r="W45" s="41"/>
      <c r="X45" s="41"/>
      <c r="Y45" s="41"/>
      <c r="AA45" s="34">
        <v>82</v>
      </c>
      <c r="AB45" s="30" t="s">
        <v>1435</v>
      </c>
      <c r="AC45" s="35">
        <v>3.5749999999999997</v>
      </c>
      <c r="AD45" s="35"/>
      <c r="AE45" s="35">
        <v>2.6949999999999998</v>
      </c>
      <c r="AF45" s="35">
        <v>6.27</v>
      </c>
      <c r="AI45" s="30">
        <v>9008</v>
      </c>
      <c r="AJ45" s="30" t="s">
        <v>1341</v>
      </c>
      <c r="AK45" s="35"/>
      <c r="AL45" s="35"/>
      <c r="AM45" s="35">
        <v>5</v>
      </c>
      <c r="AN45" s="35">
        <v>5</v>
      </c>
    </row>
    <row r="46" spans="1:40">
      <c r="A46" s="30">
        <v>985</v>
      </c>
      <c r="B46" s="30" t="s">
        <v>1346</v>
      </c>
      <c r="C46" s="30"/>
      <c r="D46" s="30" t="s">
        <v>1288</v>
      </c>
      <c r="E46" s="30" t="s">
        <v>1296</v>
      </c>
      <c r="F46" s="30"/>
      <c r="G46" s="30" t="s">
        <v>2894</v>
      </c>
      <c r="H46" s="30">
        <v>24</v>
      </c>
      <c r="I46" s="30">
        <f t="shared" si="0"/>
        <v>0</v>
      </c>
      <c r="J46" s="31">
        <f t="shared" si="9"/>
        <v>0</v>
      </c>
      <c r="K46" s="86">
        <v>6</v>
      </c>
      <c r="L46" s="31">
        <v>12</v>
      </c>
      <c r="M46" s="32">
        <f t="shared" si="1"/>
        <v>0</v>
      </c>
      <c r="N46" s="32">
        <f t="shared" si="2"/>
        <v>0</v>
      </c>
      <c r="O46" s="32">
        <f t="shared" si="3"/>
        <v>0</v>
      </c>
      <c r="P46" s="31">
        <f t="shared" si="4"/>
        <v>0</v>
      </c>
      <c r="Q46" s="103">
        <v>0</v>
      </c>
      <c r="R46" s="31">
        <f t="shared" si="6"/>
        <v>0</v>
      </c>
      <c r="S46" s="32">
        <f t="shared" si="5"/>
        <v>0</v>
      </c>
      <c r="T46" s="32">
        <f t="shared" si="7"/>
        <v>6</v>
      </c>
      <c r="U46" s="31">
        <f t="shared" si="8"/>
        <v>0.25</v>
      </c>
      <c r="V46" s="41" t="str">
        <f>VLOOKUP(A46,'[1]ANALISIS FRANCYS'!A$3:C$195,3,0)</f>
        <v>NO DISPONIBLE</v>
      </c>
      <c r="W46" s="41"/>
      <c r="X46" s="41"/>
      <c r="Y46" s="41"/>
      <c r="AA46" s="34">
        <v>83</v>
      </c>
      <c r="AB46" s="30" t="s">
        <v>1058</v>
      </c>
      <c r="AC46" s="35">
        <v>34.515000000000015</v>
      </c>
      <c r="AD46" s="35">
        <v>1.1299999999999999</v>
      </c>
      <c r="AE46" s="35">
        <v>4.18</v>
      </c>
      <c r="AF46" s="35">
        <v>39.825000000000017</v>
      </c>
      <c r="AI46" s="30">
        <v>9087</v>
      </c>
      <c r="AJ46" s="30" t="s">
        <v>312</v>
      </c>
      <c r="AK46" s="35">
        <v>0</v>
      </c>
      <c r="AL46" s="35"/>
      <c r="AM46" s="35"/>
      <c r="AN46" s="35">
        <v>0</v>
      </c>
    </row>
    <row r="47" spans="1:40">
      <c r="A47" s="30">
        <v>8038</v>
      </c>
      <c r="B47" s="64" t="s">
        <v>1395</v>
      </c>
      <c r="C47" s="30"/>
      <c r="D47" s="30" t="s">
        <v>1288</v>
      </c>
      <c r="E47" s="30" t="s">
        <v>1296</v>
      </c>
      <c r="F47" s="30"/>
      <c r="G47" s="30" t="s">
        <v>1396</v>
      </c>
      <c r="H47" s="30">
        <v>12</v>
      </c>
      <c r="I47" s="30">
        <f t="shared" si="0"/>
        <v>0</v>
      </c>
      <c r="J47" s="31">
        <f t="shared" si="9"/>
        <v>0</v>
      </c>
      <c r="K47" s="86">
        <v>12</v>
      </c>
      <c r="L47" s="31">
        <v>18</v>
      </c>
      <c r="M47" s="32">
        <f t="shared" si="1"/>
        <v>0</v>
      </c>
      <c r="N47" s="32">
        <f t="shared" si="2"/>
        <v>0</v>
      </c>
      <c r="O47" s="32">
        <f t="shared" si="3"/>
        <v>0</v>
      </c>
      <c r="P47" s="31">
        <f t="shared" si="4"/>
        <v>0</v>
      </c>
      <c r="Q47" s="103">
        <v>0</v>
      </c>
      <c r="R47" s="31">
        <f t="shared" si="6"/>
        <v>0</v>
      </c>
      <c r="S47" s="32">
        <f t="shared" si="5"/>
        <v>0</v>
      </c>
      <c r="T47" s="32">
        <f t="shared" si="7"/>
        <v>12</v>
      </c>
      <c r="U47" s="101">
        <f t="shared" si="8"/>
        <v>1</v>
      </c>
      <c r="V47" s="41" t="str">
        <f>VLOOKUP(A47,'[1]ANALISIS FRANCYS'!A$3:C$195,3,0)</f>
        <v>DISPONIBLE</v>
      </c>
      <c r="W47" s="41"/>
      <c r="X47" s="41"/>
      <c r="Y47" s="41"/>
      <c r="AA47" s="34">
        <v>85</v>
      </c>
      <c r="AB47" s="30" t="s">
        <v>228</v>
      </c>
      <c r="AC47" s="35">
        <v>673.73000000000059</v>
      </c>
      <c r="AD47" s="35">
        <v>35.540000000000006</v>
      </c>
      <c r="AE47" s="35">
        <v>82.729999999999976</v>
      </c>
      <c r="AF47" s="35">
        <v>792.00000000000057</v>
      </c>
      <c r="AI47" s="30">
        <v>9588</v>
      </c>
      <c r="AJ47" s="30" t="s">
        <v>703</v>
      </c>
      <c r="AK47" s="35">
        <v>12</v>
      </c>
      <c r="AL47" s="35"/>
      <c r="AM47" s="35"/>
      <c r="AN47" s="35">
        <v>12</v>
      </c>
    </row>
    <row r="48" spans="1:40">
      <c r="A48" s="30">
        <v>10664</v>
      </c>
      <c r="B48" s="30" t="s">
        <v>1360</v>
      </c>
      <c r="C48" s="30"/>
      <c r="D48" s="30" t="s">
        <v>1288</v>
      </c>
      <c r="E48" s="30" t="s">
        <v>1296</v>
      </c>
      <c r="F48" s="30"/>
      <c r="G48" s="30" t="s">
        <v>2895</v>
      </c>
      <c r="H48" s="30">
        <v>12</v>
      </c>
      <c r="I48" s="30">
        <f t="shared" si="0"/>
        <v>1</v>
      </c>
      <c r="J48" s="31">
        <f t="shared" si="9"/>
        <v>3.3333333333333333E-2</v>
      </c>
      <c r="K48" s="86">
        <v>6</v>
      </c>
      <c r="L48" s="31">
        <v>12</v>
      </c>
      <c r="M48" s="32">
        <f t="shared" si="1"/>
        <v>6.6666666666666666E-2</v>
      </c>
      <c r="N48" s="32">
        <f t="shared" si="2"/>
        <v>0.1</v>
      </c>
      <c r="O48" s="32">
        <f t="shared" si="3"/>
        <v>0.13333333333333333</v>
      </c>
      <c r="P48" s="31">
        <f t="shared" si="4"/>
        <v>0</v>
      </c>
      <c r="Q48" s="103">
        <v>0</v>
      </c>
      <c r="R48" s="31">
        <f t="shared" si="6"/>
        <v>0</v>
      </c>
      <c r="S48" s="32">
        <f t="shared" si="5"/>
        <v>0.1</v>
      </c>
      <c r="T48" s="32">
        <f t="shared" si="7"/>
        <v>6</v>
      </c>
      <c r="U48" s="31">
        <f t="shared" si="8"/>
        <v>0.5</v>
      </c>
      <c r="V48" s="41" t="str">
        <f>VLOOKUP(A48,'[1]ANALISIS FRANCYS'!A$3:C$195,3,0)</f>
        <v>NO DISPONIBLE</v>
      </c>
      <c r="W48" s="41"/>
      <c r="X48" s="41"/>
      <c r="Y48" s="41"/>
      <c r="AA48" s="34">
        <v>87</v>
      </c>
      <c r="AB48" s="30" t="s">
        <v>2031</v>
      </c>
      <c r="AC48" s="35">
        <v>3.2449999999999992</v>
      </c>
      <c r="AD48" s="35"/>
      <c r="AE48" s="35"/>
      <c r="AF48" s="35">
        <v>3.2449999999999992</v>
      </c>
      <c r="AI48" s="30">
        <v>9589</v>
      </c>
      <c r="AJ48" s="30" t="s">
        <v>1138</v>
      </c>
      <c r="AK48" s="35"/>
      <c r="AL48" s="35">
        <v>35</v>
      </c>
      <c r="AM48" s="35"/>
      <c r="AN48" s="35">
        <v>35</v>
      </c>
    </row>
    <row r="49" spans="1:40">
      <c r="A49" s="30">
        <v>9018</v>
      </c>
      <c r="B49" s="64" t="s">
        <v>1388</v>
      </c>
      <c r="C49" s="30"/>
      <c r="D49" s="30" t="s">
        <v>1288</v>
      </c>
      <c r="E49" s="30" t="s">
        <v>1296</v>
      </c>
      <c r="F49" s="30"/>
      <c r="G49" s="30" t="s">
        <v>1389</v>
      </c>
      <c r="H49" s="30">
        <v>12</v>
      </c>
      <c r="I49" s="30">
        <f t="shared" si="0"/>
        <v>6</v>
      </c>
      <c r="J49" s="31">
        <f t="shared" si="9"/>
        <v>0.2</v>
      </c>
      <c r="K49" s="86">
        <v>24</v>
      </c>
      <c r="L49" s="31">
        <v>18</v>
      </c>
      <c r="M49" s="32">
        <f t="shared" si="1"/>
        <v>0.4</v>
      </c>
      <c r="N49" s="32">
        <f t="shared" si="2"/>
        <v>0.60000000000000009</v>
      </c>
      <c r="O49" s="32">
        <f t="shared" si="3"/>
        <v>0.8</v>
      </c>
      <c r="P49" s="31">
        <f t="shared" si="4"/>
        <v>0</v>
      </c>
      <c r="Q49" s="103">
        <v>0</v>
      </c>
      <c r="R49" s="31">
        <f t="shared" si="6"/>
        <v>0</v>
      </c>
      <c r="S49" s="32">
        <f t="shared" si="5"/>
        <v>0.60000000000000009</v>
      </c>
      <c r="T49" s="32">
        <f t="shared" si="7"/>
        <v>24</v>
      </c>
      <c r="U49" s="101">
        <f t="shared" si="8"/>
        <v>2</v>
      </c>
      <c r="V49" s="41" t="str">
        <f>VLOOKUP(A49,'[1]ANALISIS FRANCYS'!A$3:C$195,3,0)</f>
        <v>DISPONIBLE</v>
      </c>
      <c r="W49" s="41"/>
      <c r="X49" s="41"/>
      <c r="Y49" s="41"/>
      <c r="AA49" s="34">
        <v>90</v>
      </c>
      <c r="AB49" s="30" t="s">
        <v>1436</v>
      </c>
      <c r="AC49" s="35"/>
      <c r="AD49" s="35"/>
      <c r="AE49" s="35">
        <v>3.2800000000000002</v>
      </c>
      <c r="AF49" s="35">
        <v>3.2800000000000002</v>
      </c>
      <c r="AI49" s="30">
        <v>9630</v>
      </c>
      <c r="AJ49" s="30" t="s">
        <v>103</v>
      </c>
      <c r="AK49" s="35">
        <v>1</v>
      </c>
      <c r="AL49" s="35">
        <v>8</v>
      </c>
      <c r="AM49" s="35">
        <v>5</v>
      </c>
      <c r="AN49" s="35">
        <v>14</v>
      </c>
    </row>
    <row r="50" spans="1:40">
      <c r="A50" s="30">
        <v>9016</v>
      </c>
      <c r="B50" s="64" t="s">
        <v>1152</v>
      </c>
      <c r="C50" s="30"/>
      <c r="D50" s="30" t="s">
        <v>1288</v>
      </c>
      <c r="E50" s="30" t="s">
        <v>1296</v>
      </c>
      <c r="F50" s="30"/>
      <c r="G50" s="30" t="s">
        <v>1389</v>
      </c>
      <c r="H50" s="30">
        <v>12</v>
      </c>
      <c r="I50" s="30">
        <f t="shared" si="0"/>
        <v>0</v>
      </c>
      <c r="J50" s="31">
        <f t="shared" si="9"/>
        <v>0</v>
      </c>
      <c r="K50" s="86">
        <v>12</v>
      </c>
      <c r="L50" s="31">
        <v>18</v>
      </c>
      <c r="M50" s="32">
        <f t="shared" si="1"/>
        <v>0</v>
      </c>
      <c r="N50" s="32">
        <f t="shared" si="2"/>
        <v>0</v>
      </c>
      <c r="O50" s="32">
        <f t="shared" si="3"/>
        <v>0</v>
      </c>
      <c r="P50" s="31">
        <f t="shared" si="4"/>
        <v>0</v>
      </c>
      <c r="Q50" s="103">
        <v>0</v>
      </c>
      <c r="R50" s="31">
        <f t="shared" si="6"/>
        <v>0</v>
      </c>
      <c r="S50" s="32">
        <f t="shared" si="5"/>
        <v>0</v>
      </c>
      <c r="T50" s="32">
        <f t="shared" si="7"/>
        <v>12</v>
      </c>
      <c r="U50" s="101">
        <f t="shared" si="8"/>
        <v>1</v>
      </c>
      <c r="V50" s="41" t="str">
        <f>VLOOKUP(A50,'[1]ANALISIS FRANCYS'!A$3:C$195,3,0)</f>
        <v>DISPONIBLE</v>
      </c>
      <c r="W50" s="41"/>
      <c r="X50" s="41"/>
      <c r="Y50" s="41"/>
      <c r="AA50" s="34">
        <v>91</v>
      </c>
      <c r="AB50" s="30" t="s">
        <v>1437</v>
      </c>
      <c r="AC50" s="35">
        <v>1.9</v>
      </c>
      <c r="AD50" s="35"/>
      <c r="AE50" s="35">
        <v>43.760000000000005</v>
      </c>
      <c r="AF50" s="35">
        <v>45.660000000000004</v>
      </c>
      <c r="AI50" s="30">
        <v>9631</v>
      </c>
      <c r="AJ50" s="30" t="s">
        <v>795</v>
      </c>
      <c r="AK50" s="35">
        <v>33</v>
      </c>
      <c r="AL50" s="35">
        <v>26</v>
      </c>
      <c r="AM50" s="35">
        <v>15</v>
      </c>
      <c r="AN50" s="35">
        <v>74</v>
      </c>
    </row>
    <row r="51" spans="1:40">
      <c r="A51" s="30">
        <v>10596</v>
      </c>
      <c r="B51" s="64" t="s">
        <v>1016</v>
      </c>
      <c r="C51" s="30"/>
      <c r="D51" s="30" t="s">
        <v>1288</v>
      </c>
      <c r="E51" s="30" t="s">
        <v>1296</v>
      </c>
      <c r="F51" s="30"/>
      <c r="G51" s="30" t="s">
        <v>1389</v>
      </c>
      <c r="H51" s="30">
        <v>12</v>
      </c>
      <c r="I51" s="30">
        <f t="shared" si="0"/>
        <v>13</v>
      </c>
      <c r="J51" s="31">
        <f t="shared" si="9"/>
        <v>0.43333333333333335</v>
      </c>
      <c r="K51" s="86">
        <v>12</v>
      </c>
      <c r="L51" s="31">
        <v>18</v>
      </c>
      <c r="M51" s="32">
        <f t="shared" si="1"/>
        <v>0.8666666666666667</v>
      </c>
      <c r="N51" s="32">
        <f t="shared" si="2"/>
        <v>1.3</v>
      </c>
      <c r="O51" s="32">
        <f t="shared" si="3"/>
        <v>1.7333333333333334</v>
      </c>
      <c r="P51" s="31">
        <f t="shared" si="4"/>
        <v>0</v>
      </c>
      <c r="Q51" s="103">
        <v>0</v>
      </c>
      <c r="R51" s="31">
        <f t="shared" si="6"/>
        <v>0</v>
      </c>
      <c r="S51" s="32">
        <f t="shared" si="5"/>
        <v>1.3</v>
      </c>
      <c r="T51" s="32">
        <f t="shared" si="7"/>
        <v>12</v>
      </c>
      <c r="U51" s="101">
        <f t="shared" si="8"/>
        <v>1</v>
      </c>
      <c r="V51" s="41" t="str">
        <f>VLOOKUP(A51,'[1]ANALISIS FRANCYS'!A$3:C$195,3,0)</f>
        <v>DISPONIBLE</v>
      </c>
      <c r="W51" s="41"/>
      <c r="X51" s="41"/>
      <c r="Y51" s="41"/>
      <c r="AA51" s="34">
        <v>93</v>
      </c>
      <c r="AB51" s="30" t="s">
        <v>681</v>
      </c>
      <c r="AC51" s="35">
        <v>17.045000000000002</v>
      </c>
      <c r="AD51" s="35">
        <v>1.595</v>
      </c>
      <c r="AE51" s="35">
        <v>5.29</v>
      </c>
      <c r="AF51" s="35">
        <v>23.93</v>
      </c>
      <c r="AI51" s="30">
        <v>9632</v>
      </c>
      <c r="AJ51" s="30" t="s">
        <v>1322</v>
      </c>
      <c r="AK51" s="35">
        <v>0</v>
      </c>
      <c r="AL51" s="35">
        <v>1</v>
      </c>
      <c r="AM51" s="35">
        <v>0</v>
      </c>
      <c r="AN51" s="35">
        <v>1</v>
      </c>
    </row>
    <row r="52" spans="1:40">
      <c r="A52" s="30">
        <v>9017</v>
      </c>
      <c r="B52" s="64" t="s">
        <v>802</v>
      </c>
      <c r="C52" s="30"/>
      <c r="D52" s="30" t="s">
        <v>1288</v>
      </c>
      <c r="E52" s="30" t="s">
        <v>1296</v>
      </c>
      <c r="F52" s="30"/>
      <c r="G52" s="30" t="s">
        <v>1389</v>
      </c>
      <c r="H52" s="30">
        <v>12</v>
      </c>
      <c r="I52" s="30">
        <f t="shared" si="0"/>
        <v>9</v>
      </c>
      <c r="J52" s="31">
        <f t="shared" si="9"/>
        <v>0.3</v>
      </c>
      <c r="K52" s="86">
        <v>7</v>
      </c>
      <c r="L52" s="31">
        <v>18</v>
      </c>
      <c r="M52" s="32">
        <f t="shared" si="1"/>
        <v>0.6</v>
      </c>
      <c r="N52" s="32">
        <f t="shared" si="2"/>
        <v>0.89999999999999991</v>
      </c>
      <c r="O52" s="32">
        <f t="shared" si="3"/>
        <v>1.2</v>
      </c>
      <c r="P52" s="31">
        <f t="shared" si="4"/>
        <v>0</v>
      </c>
      <c r="Q52" s="103">
        <v>0</v>
      </c>
      <c r="R52" s="31">
        <f t="shared" si="6"/>
        <v>0</v>
      </c>
      <c r="S52" s="32">
        <f t="shared" si="5"/>
        <v>0.89999999999999991</v>
      </c>
      <c r="T52" s="32">
        <f t="shared" si="7"/>
        <v>7</v>
      </c>
      <c r="U52" s="101">
        <f t="shared" si="8"/>
        <v>0.58333333333333337</v>
      </c>
      <c r="V52" s="41" t="str">
        <f>VLOOKUP(A52,'[1]ANALISIS FRANCYS'!A$3:C$195,3,0)</f>
        <v>DISPONIBLE</v>
      </c>
      <c r="W52" s="41"/>
      <c r="X52" s="41"/>
      <c r="Y52" s="41"/>
      <c r="AA52" s="34">
        <v>97</v>
      </c>
      <c r="AB52" s="30" t="s">
        <v>1438</v>
      </c>
      <c r="AC52" s="35"/>
      <c r="AD52" s="35"/>
      <c r="AE52" s="35">
        <v>3</v>
      </c>
      <c r="AF52" s="35">
        <v>3</v>
      </c>
      <c r="AI52" s="30">
        <v>9765</v>
      </c>
      <c r="AJ52" s="30" t="s">
        <v>1343</v>
      </c>
      <c r="AK52" s="35">
        <v>6</v>
      </c>
      <c r="AL52" s="35">
        <v>9</v>
      </c>
      <c r="AM52" s="35">
        <v>10</v>
      </c>
      <c r="AN52" s="35">
        <v>25</v>
      </c>
    </row>
    <row r="53" spans="1:40">
      <c r="A53" s="30">
        <v>9015</v>
      </c>
      <c r="B53" s="64" t="s">
        <v>1255</v>
      </c>
      <c r="C53" s="30"/>
      <c r="D53" s="30" t="s">
        <v>1288</v>
      </c>
      <c r="E53" s="30" t="s">
        <v>1296</v>
      </c>
      <c r="F53" s="30"/>
      <c r="G53" s="30" t="s">
        <v>1389</v>
      </c>
      <c r="H53" s="30">
        <v>12</v>
      </c>
      <c r="I53" s="30">
        <f t="shared" si="0"/>
        <v>5</v>
      </c>
      <c r="J53" s="31">
        <f t="shared" si="9"/>
        <v>0.16666666666666666</v>
      </c>
      <c r="K53" s="86">
        <v>7</v>
      </c>
      <c r="L53" s="31">
        <v>18</v>
      </c>
      <c r="M53" s="32">
        <f t="shared" si="1"/>
        <v>0.33333333333333331</v>
      </c>
      <c r="N53" s="32">
        <f t="shared" si="2"/>
        <v>0.5</v>
      </c>
      <c r="O53" s="32">
        <f t="shared" si="3"/>
        <v>0.66666666666666663</v>
      </c>
      <c r="P53" s="31">
        <f t="shared" si="4"/>
        <v>0</v>
      </c>
      <c r="Q53" s="103">
        <v>0</v>
      </c>
      <c r="R53" s="31">
        <f t="shared" si="6"/>
        <v>0</v>
      </c>
      <c r="S53" s="32">
        <f t="shared" si="5"/>
        <v>0.5</v>
      </c>
      <c r="T53" s="32">
        <f t="shared" si="7"/>
        <v>7</v>
      </c>
      <c r="U53" s="101">
        <f t="shared" si="8"/>
        <v>0.58333333333333337</v>
      </c>
      <c r="V53" s="41" t="str">
        <f>VLOOKUP(A53,'[1]ANALISIS FRANCYS'!A$3:C$195,3,0)</f>
        <v>DISPONIBLE</v>
      </c>
      <c r="W53" s="41"/>
      <c r="X53" s="41"/>
      <c r="Y53" s="41"/>
      <c r="AA53" s="34">
        <v>100</v>
      </c>
      <c r="AB53" s="30" t="s">
        <v>2032</v>
      </c>
      <c r="AC53" s="35">
        <v>5</v>
      </c>
      <c r="AD53" s="35"/>
      <c r="AE53" s="35"/>
      <c r="AF53" s="35">
        <v>5</v>
      </c>
      <c r="AI53" s="30">
        <v>9937</v>
      </c>
      <c r="AJ53" s="30" t="s">
        <v>749</v>
      </c>
      <c r="AK53" s="35">
        <v>150</v>
      </c>
      <c r="AL53" s="35">
        <v>60</v>
      </c>
      <c r="AM53" s="35">
        <v>112</v>
      </c>
      <c r="AN53" s="35">
        <v>322</v>
      </c>
    </row>
    <row r="54" spans="1:40">
      <c r="A54" s="30">
        <v>9019</v>
      </c>
      <c r="B54" s="64" t="s">
        <v>787</v>
      </c>
      <c r="C54" s="30"/>
      <c r="D54" s="30" t="s">
        <v>1288</v>
      </c>
      <c r="E54" s="30" t="s">
        <v>1296</v>
      </c>
      <c r="F54" s="30"/>
      <c r="G54" s="30" t="s">
        <v>1389</v>
      </c>
      <c r="H54" s="30">
        <v>12</v>
      </c>
      <c r="I54" s="30">
        <f t="shared" si="0"/>
        <v>11</v>
      </c>
      <c r="J54" s="31">
        <f t="shared" si="9"/>
        <v>0.36666666666666664</v>
      </c>
      <c r="K54" s="86">
        <v>12</v>
      </c>
      <c r="L54" s="31">
        <v>18</v>
      </c>
      <c r="M54" s="32">
        <f t="shared" si="1"/>
        <v>0.73333333333333328</v>
      </c>
      <c r="N54" s="32">
        <f t="shared" si="2"/>
        <v>1.0999999999999999</v>
      </c>
      <c r="O54" s="32">
        <f t="shared" si="3"/>
        <v>1.4666666666666666</v>
      </c>
      <c r="P54" s="31">
        <f t="shared" si="4"/>
        <v>0</v>
      </c>
      <c r="Q54" s="103">
        <v>15</v>
      </c>
      <c r="R54" s="31">
        <f t="shared" si="6"/>
        <v>15</v>
      </c>
      <c r="S54" s="32">
        <f t="shared" si="5"/>
        <v>1.0999999999999999</v>
      </c>
      <c r="T54" s="32">
        <f t="shared" si="7"/>
        <v>-3</v>
      </c>
      <c r="U54" s="101" t="str">
        <f t="shared" si="8"/>
        <v>NO COMPRAR</v>
      </c>
      <c r="V54" s="41" t="str">
        <f>VLOOKUP(A54,'[1]ANALISIS FRANCYS'!A$3:C$195,3,0)</f>
        <v>DISPONIBLE</v>
      </c>
      <c r="W54" s="41"/>
      <c r="X54" s="41"/>
      <c r="Y54" s="41"/>
      <c r="AA54" s="34">
        <v>102</v>
      </c>
      <c r="AB54" s="30" t="s">
        <v>1439</v>
      </c>
      <c r="AC54" s="35">
        <v>2</v>
      </c>
      <c r="AD54" s="35"/>
      <c r="AE54" s="35">
        <v>6</v>
      </c>
      <c r="AF54" s="35">
        <v>8</v>
      </c>
      <c r="AI54" s="30">
        <v>9969</v>
      </c>
      <c r="AJ54" s="30" t="s">
        <v>425</v>
      </c>
      <c r="AK54" s="35">
        <v>47</v>
      </c>
      <c r="AL54" s="35">
        <v>5</v>
      </c>
      <c r="AM54" s="35">
        <v>26</v>
      </c>
      <c r="AN54" s="35">
        <v>78</v>
      </c>
    </row>
    <row r="55" spans="1:40">
      <c r="A55" s="30">
        <v>4970</v>
      </c>
      <c r="B55" s="64" t="s">
        <v>544</v>
      </c>
      <c r="C55" s="30"/>
      <c r="D55" s="30" t="s">
        <v>1288</v>
      </c>
      <c r="E55" s="30" t="s">
        <v>1296</v>
      </c>
      <c r="F55" s="30"/>
      <c r="G55" s="30" t="s">
        <v>1396</v>
      </c>
      <c r="H55" s="30">
        <v>24</v>
      </c>
      <c r="I55" s="30">
        <f t="shared" si="0"/>
        <v>33</v>
      </c>
      <c r="J55" s="31">
        <f t="shared" si="9"/>
        <v>1.1000000000000001</v>
      </c>
      <c r="K55" s="86">
        <v>12</v>
      </c>
      <c r="L55" s="31">
        <v>12</v>
      </c>
      <c r="M55" s="32">
        <f t="shared" si="1"/>
        <v>2.2000000000000002</v>
      </c>
      <c r="N55" s="32">
        <f t="shared" si="2"/>
        <v>3.3000000000000003</v>
      </c>
      <c r="O55" s="32">
        <f t="shared" si="3"/>
        <v>4.4000000000000004</v>
      </c>
      <c r="P55" s="31">
        <f t="shared" si="4"/>
        <v>0</v>
      </c>
      <c r="Q55" s="103">
        <v>3</v>
      </c>
      <c r="R55" s="31">
        <f t="shared" si="6"/>
        <v>3</v>
      </c>
      <c r="S55" s="32">
        <f t="shared" si="5"/>
        <v>3.3000000000000003</v>
      </c>
      <c r="T55" s="32">
        <f t="shared" si="7"/>
        <v>9</v>
      </c>
      <c r="U55" s="101">
        <f t="shared" si="8"/>
        <v>0.375</v>
      </c>
      <c r="V55" s="41" t="str">
        <f>VLOOKUP(A55,'[1]ANALISIS FRANCYS'!A$3:C$195,3,0)</f>
        <v>DISPONIBLE</v>
      </c>
      <c r="W55" s="41"/>
      <c r="X55" s="41"/>
      <c r="Y55" s="41"/>
      <c r="AA55" s="34">
        <v>103</v>
      </c>
      <c r="AB55" s="30" t="s">
        <v>564</v>
      </c>
      <c r="AC55" s="35"/>
      <c r="AD55" s="35">
        <v>5</v>
      </c>
      <c r="AE55" s="35"/>
      <c r="AF55" s="35">
        <v>5</v>
      </c>
      <c r="AI55" s="30">
        <v>10126</v>
      </c>
      <c r="AJ55" s="30" t="s">
        <v>1305</v>
      </c>
      <c r="AK55" s="35">
        <v>0</v>
      </c>
      <c r="AL55" s="35">
        <v>0</v>
      </c>
      <c r="AM55" s="35">
        <v>0</v>
      </c>
      <c r="AN55" s="35">
        <v>0</v>
      </c>
    </row>
    <row r="56" spans="1:40">
      <c r="A56" s="30">
        <v>2184</v>
      </c>
      <c r="B56" s="64" t="s">
        <v>1397</v>
      </c>
      <c r="C56" s="30"/>
      <c r="D56" s="30" t="s">
        <v>1288</v>
      </c>
      <c r="E56" s="30" t="s">
        <v>1296</v>
      </c>
      <c r="F56" s="30"/>
      <c r="G56" s="30" t="s">
        <v>1396</v>
      </c>
      <c r="H56" s="30">
        <v>1</v>
      </c>
      <c r="I56" s="30">
        <f t="shared" si="0"/>
        <v>1</v>
      </c>
      <c r="J56" s="31">
        <f t="shared" si="9"/>
        <v>3.3333333333333333E-2</v>
      </c>
      <c r="K56" s="86">
        <v>2</v>
      </c>
      <c r="L56" s="31">
        <v>3</v>
      </c>
      <c r="M56" s="32">
        <f t="shared" si="1"/>
        <v>6.6666666666666666E-2</v>
      </c>
      <c r="N56" s="32">
        <f t="shared" si="2"/>
        <v>0.1</v>
      </c>
      <c r="O56" s="32">
        <f t="shared" si="3"/>
        <v>0.13333333333333333</v>
      </c>
      <c r="P56" s="31">
        <f t="shared" si="4"/>
        <v>0</v>
      </c>
      <c r="Q56" s="103">
        <v>3</v>
      </c>
      <c r="R56" s="31">
        <f t="shared" si="6"/>
        <v>3</v>
      </c>
      <c r="S56" s="32">
        <f t="shared" si="5"/>
        <v>0.1</v>
      </c>
      <c r="T56" s="32">
        <f t="shared" si="7"/>
        <v>-1</v>
      </c>
      <c r="U56" s="101" t="str">
        <f t="shared" si="8"/>
        <v>NO COMPRAR</v>
      </c>
      <c r="V56" s="41" t="str">
        <f>VLOOKUP(A56,'[1]ANALISIS FRANCYS'!A$3:C$195,3,0)</f>
        <v>DISPONIBLE</v>
      </c>
      <c r="W56" s="41"/>
      <c r="X56" s="41"/>
      <c r="Y56" s="41"/>
      <c r="AA56" s="34">
        <v>105</v>
      </c>
      <c r="AB56" s="30" t="s">
        <v>221</v>
      </c>
      <c r="AC56" s="35">
        <v>75</v>
      </c>
      <c r="AD56" s="35">
        <v>50</v>
      </c>
      <c r="AE56" s="35">
        <v>48</v>
      </c>
      <c r="AF56" s="35">
        <v>173</v>
      </c>
      <c r="AI56" s="30">
        <v>10226</v>
      </c>
      <c r="AJ56" s="30" t="s">
        <v>513</v>
      </c>
      <c r="AK56" s="35"/>
      <c r="AL56" s="35">
        <v>0</v>
      </c>
      <c r="AM56" s="35"/>
      <c r="AN56" s="35">
        <v>0</v>
      </c>
    </row>
    <row r="57" spans="1:40">
      <c r="A57" s="30">
        <v>4971</v>
      </c>
      <c r="B57" s="30" t="s">
        <v>1398</v>
      </c>
      <c r="C57" s="30"/>
      <c r="D57" s="30" t="s">
        <v>1288</v>
      </c>
      <c r="E57" s="30" t="s">
        <v>1296</v>
      </c>
      <c r="F57" s="30"/>
      <c r="G57" s="30" t="s">
        <v>1396</v>
      </c>
      <c r="H57" s="30">
        <v>1</v>
      </c>
      <c r="I57" s="30">
        <f t="shared" si="0"/>
        <v>0</v>
      </c>
      <c r="J57" s="31">
        <f t="shared" si="9"/>
        <v>0</v>
      </c>
      <c r="K57" s="86">
        <v>2</v>
      </c>
      <c r="L57" s="31">
        <v>3</v>
      </c>
      <c r="M57" s="32">
        <f t="shared" si="1"/>
        <v>0</v>
      </c>
      <c r="N57" s="32">
        <f t="shared" si="2"/>
        <v>0</v>
      </c>
      <c r="O57" s="32">
        <f t="shared" si="3"/>
        <v>0</v>
      </c>
      <c r="P57" s="31">
        <f t="shared" si="4"/>
        <v>0</v>
      </c>
      <c r="Q57" s="103">
        <v>0</v>
      </c>
      <c r="R57" s="31">
        <f t="shared" si="6"/>
        <v>0</v>
      </c>
      <c r="S57" s="32">
        <f t="shared" si="5"/>
        <v>0</v>
      </c>
      <c r="T57" s="32">
        <f t="shared" si="7"/>
        <v>2</v>
      </c>
      <c r="U57" s="31">
        <f t="shared" si="8"/>
        <v>2</v>
      </c>
      <c r="V57" s="41" t="str">
        <f>VLOOKUP(A57,'[1]ANALISIS FRANCYS'!A$3:C$195,3,0)</f>
        <v>NO DISPONIBLE</v>
      </c>
      <c r="W57" s="41"/>
      <c r="X57" s="41"/>
      <c r="Y57" s="41"/>
      <c r="AA57" s="34">
        <v>106</v>
      </c>
      <c r="AB57" s="30" t="s">
        <v>954</v>
      </c>
      <c r="AC57" s="35">
        <v>69</v>
      </c>
      <c r="AD57" s="35">
        <v>2</v>
      </c>
      <c r="AE57" s="35">
        <v>10</v>
      </c>
      <c r="AF57" s="35">
        <v>81</v>
      </c>
      <c r="AI57" s="30">
        <v>10234</v>
      </c>
      <c r="AJ57" s="30" t="s">
        <v>2685</v>
      </c>
      <c r="AK57" s="35">
        <v>0</v>
      </c>
      <c r="AL57" s="35">
        <v>0</v>
      </c>
      <c r="AM57" s="35">
        <v>0</v>
      </c>
      <c r="AN57" s="35">
        <v>0</v>
      </c>
    </row>
    <row r="58" spans="1:40">
      <c r="A58" s="30">
        <v>4975</v>
      </c>
      <c r="B58" s="64" t="s">
        <v>1399</v>
      </c>
      <c r="C58" s="30"/>
      <c r="D58" s="30" t="s">
        <v>1288</v>
      </c>
      <c r="E58" s="30" t="s">
        <v>1296</v>
      </c>
      <c r="F58" s="30"/>
      <c r="G58" s="30" t="s">
        <v>1396</v>
      </c>
      <c r="H58" s="30">
        <v>1</v>
      </c>
      <c r="I58" s="30">
        <f t="shared" si="0"/>
        <v>0</v>
      </c>
      <c r="J58" s="31">
        <f t="shared" si="9"/>
        <v>0</v>
      </c>
      <c r="K58" s="86">
        <v>6</v>
      </c>
      <c r="L58" s="31">
        <v>3</v>
      </c>
      <c r="M58" s="32">
        <f t="shared" si="1"/>
        <v>0</v>
      </c>
      <c r="N58" s="32">
        <f t="shared" si="2"/>
        <v>0</v>
      </c>
      <c r="O58" s="32">
        <f t="shared" si="3"/>
        <v>0</v>
      </c>
      <c r="P58" s="31">
        <f t="shared" si="4"/>
        <v>0</v>
      </c>
      <c r="Q58" s="103">
        <v>4</v>
      </c>
      <c r="R58" s="31">
        <f t="shared" si="6"/>
        <v>4</v>
      </c>
      <c r="S58" s="32">
        <f t="shared" si="5"/>
        <v>0</v>
      </c>
      <c r="T58" s="32">
        <f t="shared" si="7"/>
        <v>2</v>
      </c>
      <c r="U58" s="101">
        <f t="shared" si="8"/>
        <v>2</v>
      </c>
      <c r="V58" s="41" t="str">
        <f>VLOOKUP(A58,'[1]ANALISIS FRANCYS'!A$3:C$195,3,0)</f>
        <v>DISPONIBLE</v>
      </c>
      <c r="W58" s="41"/>
      <c r="X58" s="41"/>
      <c r="Y58" s="41"/>
      <c r="AA58" s="34">
        <v>121</v>
      </c>
      <c r="AB58" s="30" t="s">
        <v>301</v>
      </c>
      <c r="AC58" s="35"/>
      <c r="AD58" s="35">
        <v>2</v>
      </c>
      <c r="AE58" s="35"/>
      <c r="AF58" s="35">
        <v>2</v>
      </c>
      <c r="AI58" s="30">
        <v>10235</v>
      </c>
      <c r="AJ58" s="30" t="s">
        <v>2686</v>
      </c>
      <c r="AK58" s="35">
        <v>0</v>
      </c>
      <c r="AL58" s="35">
        <v>0</v>
      </c>
      <c r="AM58" s="35">
        <v>0</v>
      </c>
      <c r="AN58" s="35">
        <v>0</v>
      </c>
    </row>
    <row r="59" spans="1:40">
      <c r="A59" s="30">
        <v>4974</v>
      </c>
      <c r="B59" s="64" t="s">
        <v>1400</v>
      </c>
      <c r="C59" s="30"/>
      <c r="D59" s="30" t="s">
        <v>1288</v>
      </c>
      <c r="E59" s="30" t="s">
        <v>1296</v>
      </c>
      <c r="F59" s="30"/>
      <c r="G59" s="30" t="s">
        <v>1396</v>
      </c>
      <c r="H59" s="30">
        <v>1</v>
      </c>
      <c r="I59" s="30">
        <f t="shared" si="0"/>
        <v>0</v>
      </c>
      <c r="J59" s="31">
        <f t="shared" si="9"/>
        <v>0</v>
      </c>
      <c r="K59" s="86">
        <v>6</v>
      </c>
      <c r="L59" s="31">
        <v>3</v>
      </c>
      <c r="M59" s="32">
        <f t="shared" si="1"/>
        <v>0</v>
      </c>
      <c r="N59" s="32">
        <f t="shared" si="2"/>
        <v>0</v>
      </c>
      <c r="O59" s="32">
        <f t="shared" si="3"/>
        <v>0</v>
      </c>
      <c r="P59" s="31">
        <f t="shared" si="4"/>
        <v>0</v>
      </c>
      <c r="Q59" s="103">
        <v>10</v>
      </c>
      <c r="R59" s="31">
        <f t="shared" si="6"/>
        <v>10</v>
      </c>
      <c r="S59" s="32">
        <f t="shared" si="5"/>
        <v>0</v>
      </c>
      <c r="T59" s="32">
        <f t="shared" si="7"/>
        <v>-4</v>
      </c>
      <c r="U59" s="101" t="str">
        <f t="shared" si="8"/>
        <v>NO COMPRAR</v>
      </c>
      <c r="V59" s="41" t="str">
        <f>VLOOKUP(A59,'[1]ANALISIS FRANCYS'!A$3:C$195,3,0)</f>
        <v>DISPONIBLE</v>
      </c>
      <c r="W59" s="41"/>
      <c r="X59" s="41"/>
      <c r="Y59" s="41"/>
      <c r="AA59" s="34">
        <v>128</v>
      </c>
      <c r="AB59" s="30" t="s">
        <v>569</v>
      </c>
      <c r="AC59" s="35"/>
      <c r="AD59" s="35">
        <v>4</v>
      </c>
      <c r="AE59" s="35"/>
      <c r="AF59" s="35">
        <v>4</v>
      </c>
      <c r="AI59" s="30">
        <v>10280</v>
      </c>
      <c r="AJ59" s="30" t="s">
        <v>1308</v>
      </c>
      <c r="AK59" s="35"/>
      <c r="AL59" s="35">
        <v>0</v>
      </c>
      <c r="AM59" s="35">
        <v>0</v>
      </c>
      <c r="AN59" s="35">
        <v>0</v>
      </c>
    </row>
    <row r="60" spans="1:40">
      <c r="A60" s="30">
        <v>4101</v>
      </c>
      <c r="B60" s="30" t="s">
        <v>1401</v>
      </c>
      <c r="C60" s="30"/>
      <c r="D60" s="30" t="s">
        <v>1288</v>
      </c>
      <c r="E60" s="30" t="s">
        <v>1296</v>
      </c>
      <c r="F60" s="30"/>
      <c r="G60" s="30" t="s">
        <v>1396</v>
      </c>
      <c r="H60" s="30">
        <v>12</v>
      </c>
      <c r="I60" s="30">
        <f t="shared" si="0"/>
        <v>15</v>
      </c>
      <c r="J60" s="31">
        <f t="shared" si="9"/>
        <v>0.5</v>
      </c>
      <c r="K60" s="86">
        <v>12</v>
      </c>
      <c r="L60" s="31">
        <v>18</v>
      </c>
      <c r="M60" s="32">
        <f t="shared" si="1"/>
        <v>1</v>
      </c>
      <c r="N60" s="32">
        <f t="shared" si="2"/>
        <v>1.5</v>
      </c>
      <c r="O60" s="32">
        <f t="shared" si="3"/>
        <v>2</v>
      </c>
      <c r="P60" s="31">
        <f t="shared" si="4"/>
        <v>0</v>
      </c>
      <c r="Q60" s="103">
        <v>8</v>
      </c>
      <c r="R60" s="31">
        <f t="shared" si="6"/>
        <v>8</v>
      </c>
      <c r="S60" s="32">
        <f t="shared" si="5"/>
        <v>1.5</v>
      </c>
      <c r="T60" s="32">
        <f t="shared" si="7"/>
        <v>4</v>
      </c>
      <c r="U60" s="101">
        <f t="shared" si="8"/>
        <v>0.33333333333333331</v>
      </c>
      <c r="V60" s="41" t="str">
        <f>VLOOKUP(A60,'[1]ANALISIS FRANCYS'!A$3:C$195,3,0)</f>
        <v>DISPONIBLE</v>
      </c>
      <c r="W60" s="41"/>
      <c r="X60" s="41"/>
      <c r="Y60" s="41"/>
      <c r="AA60" s="34">
        <v>133</v>
      </c>
      <c r="AB60" s="30" t="s">
        <v>1022</v>
      </c>
      <c r="AC60" s="35"/>
      <c r="AD60" s="35">
        <v>1</v>
      </c>
      <c r="AE60" s="35">
        <v>1</v>
      </c>
      <c r="AF60" s="35">
        <v>2</v>
      </c>
      <c r="AI60" s="30">
        <v>10345</v>
      </c>
      <c r="AJ60" s="30" t="s">
        <v>510</v>
      </c>
      <c r="AK60" s="35">
        <v>2</v>
      </c>
      <c r="AL60" s="35">
        <v>4</v>
      </c>
      <c r="AM60" s="35">
        <v>5</v>
      </c>
      <c r="AN60" s="35">
        <v>11</v>
      </c>
    </row>
    <row r="61" spans="1:40">
      <c r="A61" s="30">
        <v>4109</v>
      </c>
      <c r="B61" s="30" t="s">
        <v>1402</v>
      </c>
      <c r="C61" s="30"/>
      <c r="D61" s="30" t="s">
        <v>1288</v>
      </c>
      <c r="E61" s="30" t="s">
        <v>1296</v>
      </c>
      <c r="F61" s="30"/>
      <c r="G61" s="30" t="s">
        <v>1396</v>
      </c>
      <c r="H61" s="30">
        <v>1</v>
      </c>
      <c r="I61" s="30">
        <f t="shared" si="0"/>
        <v>0</v>
      </c>
      <c r="J61" s="31">
        <f t="shared" si="9"/>
        <v>0</v>
      </c>
      <c r="K61" s="86">
        <v>6</v>
      </c>
      <c r="L61" s="31">
        <v>3</v>
      </c>
      <c r="M61" s="32">
        <f t="shared" si="1"/>
        <v>0</v>
      </c>
      <c r="N61" s="32">
        <f t="shared" si="2"/>
        <v>0</v>
      </c>
      <c r="O61" s="32">
        <f t="shared" si="3"/>
        <v>0</v>
      </c>
      <c r="P61" s="31">
        <f t="shared" si="4"/>
        <v>0</v>
      </c>
      <c r="Q61" s="103">
        <v>4</v>
      </c>
      <c r="R61" s="31">
        <f t="shared" si="6"/>
        <v>4</v>
      </c>
      <c r="S61" s="32">
        <f t="shared" si="5"/>
        <v>0</v>
      </c>
      <c r="T61" s="32">
        <f t="shared" si="7"/>
        <v>2</v>
      </c>
      <c r="U61" s="101">
        <f t="shared" si="8"/>
        <v>2</v>
      </c>
      <c r="V61" s="41" t="str">
        <f>VLOOKUP(A61,'[1]ANALISIS FRANCYS'!A$3:C$195,3,0)</f>
        <v>DISPONIBLE</v>
      </c>
      <c r="W61" s="41"/>
      <c r="X61" s="41"/>
      <c r="Y61" s="41"/>
      <c r="AA61" s="34">
        <v>153</v>
      </c>
      <c r="AB61" s="30" t="s">
        <v>2033</v>
      </c>
      <c r="AC61" s="35">
        <v>1</v>
      </c>
      <c r="AD61" s="35"/>
      <c r="AE61" s="35"/>
      <c r="AF61" s="35">
        <v>1</v>
      </c>
      <c r="AI61" s="30">
        <v>10431</v>
      </c>
      <c r="AJ61" s="30" t="s">
        <v>1975</v>
      </c>
      <c r="AK61" s="35">
        <v>9</v>
      </c>
      <c r="AL61" s="35">
        <v>0</v>
      </c>
      <c r="AM61" s="35">
        <v>8</v>
      </c>
      <c r="AN61" s="35">
        <v>17</v>
      </c>
    </row>
    <row r="62" spans="1:40">
      <c r="A62" s="30">
        <v>4100</v>
      </c>
      <c r="B62" s="64" t="s">
        <v>272</v>
      </c>
      <c r="C62" s="30"/>
      <c r="D62" s="30" t="s">
        <v>1288</v>
      </c>
      <c r="E62" s="30" t="s">
        <v>1296</v>
      </c>
      <c r="F62" s="30"/>
      <c r="G62" s="30" t="s">
        <v>1396</v>
      </c>
      <c r="H62" s="30">
        <v>25</v>
      </c>
      <c r="I62" s="30">
        <f t="shared" si="0"/>
        <v>32</v>
      </c>
      <c r="J62" s="31">
        <f t="shared" si="9"/>
        <v>1.0666666666666667</v>
      </c>
      <c r="K62" s="86">
        <v>24</v>
      </c>
      <c r="L62" s="31">
        <v>36</v>
      </c>
      <c r="M62" s="32">
        <f t="shared" si="1"/>
        <v>2.1333333333333333</v>
      </c>
      <c r="N62" s="32">
        <f t="shared" si="2"/>
        <v>3.2</v>
      </c>
      <c r="O62" s="32">
        <f t="shared" si="3"/>
        <v>4.2666666666666666</v>
      </c>
      <c r="P62" s="31">
        <f t="shared" si="4"/>
        <v>0</v>
      </c>
      <c r="Q62" s="103">
        <v>23</v>
      </c>
      <c r="R62" s="31">
        <f t="shared" si="6"/>
        <v>23</v>
      </c>
      <c r="S62" s="32">
        <f t="shared" si="5"/>
        <v>3.2</v>
      </c>
      <c r="T62" s="32">
        <f t="shared" si="7"/>
        <v>1</v>
      </c>
      <c r="U62" s="101">
        <f t="shared" si="8"/>
        <v>0.04</v>
      </c>
      <c r="V62" s="41" t="str">
        <f>VLOOKUP(A62,'[1]ANALISIS FRANCYS'!A$3:C$195,3,0)</f>
        <v>DISPONIBLE</v>
      </c>
      <c r="W62" s="41"/>
      <c r="X62" s="41"/>
      <c r="Y62" s="41"/>
      <c r="AA62" s="34">
        <v>155</v>
      </c>
      <c r="AB62" s="30" t="s">
        <v>2034</v>
      </c>
      <c r="AC62" s="35">
        <v>1</v>
      </c>
      <c r="AD62" s="35"/>
      <c r="AE62" s="35"/>
      <c r="AF62" s="35">
        <v>1</v>
      </c>
      <c r="AI62" s="30">
        <v>10432</v>
      </c>
      <c r="AJ62" s="30" t="s">
        <v>1300</v>
      </c>
      <c r="AK62" s="35">
        <v>4</v>
      </c>
      <c r="AL62" s="35">
        <v>0</v>
      </c>
      <c r="AM62" s="35">
        <v>9</v>
      </c>
      <c r="AN62" s="35">
        <v>13</v>
      </c>
    </row>
    <row r="63" spans="1:40">
      <c r="A63" s="30">
        <v>9865</v>
      </c>
      <c r="B63" s="30" t="s">
        <v>1324</v>
      </c>
      <c r="C63" s="30"/>
      <c r="D63" s="30" t="s">
        <v>1288</v>
      </c>
      <c r="E63" s="30" t="s">
        <v>1296</v>
      </c>
      <c r="F63" s="30"/>
      <c r="G63" s="30" t="s">
        <v>2896</v>
      </c>
      <c r="H63" s="30">
        <v>1</v>
      </c>
      <c r="I63" s="30">
        <f t="shared" si="0"/>
        <v>0</v>
      </c>
      <c r="J63" s="31">
        <f t="shared" si="9"/>
        <v>0</v>
      </c>
      <c r="K63" s="86">
        <v>3</v>
      </c>
      <c r="L63" s="31">
        <v>3</v>
      </c>
      <c r="M63" s="32">
        <f t="shared" si="1"/>
        <v>0</v>
      </c>
      <c r="N63" s="32">
        <f t="shared" si="2"/>
        <v>0</v>
      </c>
      <c r="O63" s="32">
        <f t="shared" si="3"/>
        <v>0</v>
      </c>
      <c r="P63" s="31">
        <f t="shared" si="4"/>
        <v>0</v>
      </c>
      <c r="Q63" s="103">
        <v>0</v>
      </c>
      <c r="R63" s="31">
        <f t="shared" si="6"/>
        <v>0</v>
      </c>
      <c r="S63" s="32">
        <f t="shared" si="5"/>
        <v>0</v>
      </c>
      <c r="T63" s="32">
        <f t="shared" si="7"/>
        <v>3</v>
      </c>
      <c r="U63" s="31">
        <f t="shared" si="8"/>
        <v>3</v>
      </c>
      <c r="V63" s="41" t="str">
        <f>VLOOKUP(A63,'[1]ANALISIS FRANCYS'!A$3:C$195,3,0)</f>
        <v>NO DISPONIBLE</v>
      </c>
      <c r="W63" s="41"/>
      <c r="X63" s="41"/>
      <c r="Y63" s="41"/>
      <c r="AA63" s="34">
        <v>159</v>
      </c>
      <c r="AB63" s="30" t="s">
        <v>766</v>
      </c>
      <c r="AC63" s="35"/>
      <c r="AD63" s="35">
        <v>9</v>
      </c>
      <c r="AE63" s="35"/>
      <c r="AF63" s="35">
        <v>9</v>
      </c>
      <c r="AI63" s="30">
        <v>10435</v>
      </c>
      <c r="AJ63" s="30" t="s">
        <v>2687</v>
      </c>
      <c r="AK63" s="35">
        <v>0</v>
      </c>
      <c r="AL63" s="35">
        <v>0</v>
      </c>
      <c r="AM63" s="35">
        <v>0</v>
      </c>
      <c r="AN63" s="35">
        <v>0</v>
      </c>
    </row>
    <row r="64" spans="1:40">
      <c r="A64" s="30">
        <v>10715</v>
      </c>
      <c r="B64" s="64" t="s">
        <v>1295</v>
      </c>
      <c r="C64" s="30"/>
      <c r="D64" s="30" t="s">
        <v>1288</v>
      </c>
      <c r="E64" s="30" t="s">
        <v>1296</v>
      </c>
      <c r="F64" s="30"/>
      <c r="G64" s="30" t="s">
        <v>1297</v>
      </c>
      <c r="H64" s="30">
        <v>18</v>
      </c>
      <c r="I64" s="30">
        <f t="shared" si="0"/>
        <v>0</v>
      </c>
      <c r="J64" s="31">
        <f t="shared" si="9"/>
        <v>0</v>
      </c>
      <c r="K64" s="86">
        <v>12</v>
      </c>
      <c r="L64" s="31">
        <v>24</v>
      </c>
      <c r="M64" s="32">
        <f t="shared" si="1"/>
        <v>0</v>
      </c>
      <c r="N64" s="32">
        <f t="shared" si="2"/>
        <v>0</v>
      </c>
      <c r="O64" s="32">
        <f t="shared" si="3"/>
        <v>0</v>
      </c>
      <c r="P64" s="31">
        <f t="shared" si="4"/>
        <v>0</v>
      </c>
      <c r="Q64" s="103">
        <v>6</v>
      </c>
      <c r="R64" s="31">
        <f t="shared" si="6"/>
        <v>6</v>
      </c>
      <c r="S64" s="32">
        <f t="shared" si="5"/>
        <v>0</v>
      </c>
      <c r="T64" s="32">
        <f t="shared" si="7"/>
        <v>6</v>
      </c>
      <c r="U64" s="101">
        <f t="shared" si="8"/>
        <v>0.33333333333333331</v>
      </c>
      <c r="V64" s="41" t="str">
        <f>VLOOKUP(A64,'[1]ANALISIS FRANCYS'!A$3:C$195,3,0)</f>
        <v>DISPONIBLE</v>
      </c>
      <c r="W64" s="41"/>
      <c r="X64" s="41"/>
      <c r="Y64" s="41"/>
      <c r="AA64" s="34">
        <v>164</v>
      </c>
      <c r="AB64" s="30" t="s">
        <v>492</v>
      </c>
      <c r="AC64" s="35"/>
      <c r="AD64" s="35">
        <v>10</v>
      </c>
      <c r="AE64" s="35"/>
      <c r="AF64" s="35">
        <v>10</v>
      </c>
      <c r="AI64" s="30">
        <v>10599</v>
      </c>
      <c r="AJ64" s="30" t="s">
        <v>2688</v>
      </c>
      <c r="AK64" s="35">
        <v>3</v>
      </c>
      <c r="AL64" s="35">
        <v>0</v>
      </c>
      <c r="AM64" s="35">
        <v>0</v>
      </c>
      <c r="AN64" s="35">
        <v>3</v>
      </c>
    </row>
    <row r="65" spans="1:40">
      <c r="A65" s="30">
        <v>765</v>
      </c>
      <c r="B65" s="64" t="s">
        <v>1418</v>
      </c>
      <c r="C65" s="30"/>
      <c r="D65" s="30" t="s">
        <v>1288</v>
      </c>
      <c r="E65" s="30" t="s">
        <v>1391</v>
      </c>
      <c r="F65" s="30"/>
      <c r="G65" s="30" t="s">
        <v>1419</v>
      </c>
      <c r="H65" s="30">
        <v>48</v>
      </c>
      <c r="I65" s="30">
        <f t="shared" si="0"/>
        <v>0</v>
      </c>
      <c r="J65" s="31">
        <f t="shared" si="9"/>
        <v>0</v>
      </c>
      <c r="K65" s="86">
        <v>24</v>
      </c>
      <c r="L65" s="31">
        <v>48</v>
      </c>
      <c r="M65" s="32">
        <f t="shared" si="1"/>
        <v>0</v>
      </c>
      <c r="N65" s="32">
        <f t="shared" si="2"/>
        <v>0</v>
      </c>
      <c r="O65" s="32">
        <f t="shared" si="3"/>
        <v>0</v>
      </c>
      <c r="P65" s="31">
        <f t="shared" si="4"/>
        <v>0</v>
      </c>
      <c r="Q65" s="103">
        <v>2</v>
      </c>
      <c r="R65" s="31">
        <f t="shared" si="6"/>
        <v>2</v>
      </c>
      <c r="S65" s="32">
        <f t="shared" si="5"/>
        <v>0</v>
      </c>
      <c r="T65" s="32">
        <f t="shared" si="7"/>
        <v>22</v>
      </c>
      <c r="U65" s="101">
        <f t="shared" si="8"/>
        <v>0.45833333333333331</v>
      </c>
      <c r="V65" s="41" t="str">
        <f>VLOOKUP(A65,'[1]ANALISIS FRANCYS'!A$3:C$195,3,0)</f>
        <v>DISPONIBLE</v>
      </c>
      <c r="W65" s="41"/>
      <c r="X65" s="41"/>
      <c r="Y65" s="41"/>
      <c r="AA65" s="34">
        <v>200</v>
      </c>
      <c r="AB65" s="30" t="s">
        <v>972</v>
      </c>
      <c r="AC65" s="35">
        <v>2</v>
      </c>
      <c r="AD65" s="35">
        <v>1</v>
      </c>
      <c r="AE65" s="35">
        <v>4</v>
      </c>
      <c r="AF65" s="35">
        <v>7</v>
      </c>
      <c r="AI65" s="30" t="s">
        <v>2669</v>
      </c>
      <c r="AJ65" s="30"/>
      <c r="AK65" s="35">
        <v>1515</v>
      </c>
      <c r="AL65" s="35">
        <v>588</v>
      </c>
      <c r="AM65" s="35">
        <v>780</v>
      </c>
      <c r="AN65" s="35">
        <v>2883</v>
      </c>
    </row>
    <row r="66" spans="1:40">
      <c r="A66" s="30">
        <v>10613</v>
      </c>
      <c r="B66" s="64" t="s">
        <v>1032</v>
      </c>
      <c r="C66" s="30"/>
      <c r="D66" s="30" t="s">
        <v>1288</v>
      </c>
      <c r="E66" s="30" t="s">
        <v>1367</v>
      </c>
      <c r="F66" s="30"/>
      <c r="G66" s="30" t="s">
        <v>1368</v>
      </c>
      <c r="H66" s="30">
        <v>14</v>
      </c>
      <c r="I66" s="30">
        <f t="shared" si="0"/>
        <v>27</v>
      </c>
      <c r="J66" s="31">
        <f t="shared" si="9"/>
        <v>0.9</v>
      </c>
      <c r="K66" s="86">
        <v>72</v>
      </c>
      <c r="L66" s="31">
        <v>90</v>
      </c>
      <c r="M66" s="32">
        <f t="shared" si="1"/>
        <v>1.8</v>
      </c>
      <c r="N66" s="32">
        <f t="shared" si="2"/>
        <v>2.7</v>
      </c>
      <c r="O66" s="32">
        <f t="shared" si="3"/>
        <v>3.6</v>
      </c>
      <c r="P66" s="31">
        <f t="shared" si="4"/>
        <v>0</v>
      </c>
      <c r="Q66" s="103">
        <v>47</v>
      </c>
      <c r="R66" s="31">
        <f t="shared" si="6"/>
        <v>47</v>
      </c>
      <c r="S66" s="32">
        <f t="shared" si="5"/>
        <v>2.7</v>
      </c>
      <c r="T66" s="32">
        <f t="shared" si="7"/>
        <v>25</v>
      </c>
      <c r="U66" s="101">
        <f t="shared" si="8"/>
        <v>1.7857142857142858</v>
      </c>
      <c r="V66" s="41" t="str">
        <f>VLOOKUP(A66,'[1]ANALISIS FRANCYS'!A$3:C$195,3,0)</f>
        <v>DISPONIBLE</v>
      </c>
      <c r="W66" s="41"/>
      <c r="X66" s="41"/>
      <c r="Y66" s="41"/>
      <c r="AA66" s="34">
        <v>213</v>
      </c>
      <c r="AB66" s="30" t="s">
        <v>192</v>
      </c>
      <c r="AC66" s="35"/>
      <c r="AD66" s="35">
        <v>11</v>
      </c>
      <c r="AE66" s="35"/>
      <c r="AF66" s="35">
        <v>11</v>
      </c>
    </row>
    <row r="67" spans="1:40">
      <c r="A67" s="30">
        <v>1146</v>
      </c>
      <c r="B67" s="64" t="s">
        <v>617</v>
      </c>
      <c r="C67" s="30"/>
      <c r="D67" s="30" t="s">
        <v>1288</v>
      </c>
      <c r="E67" s="30" t="s">
        <v>1367</v>
      </c>
      <c r="F67" s="30"/>
      <c r="G67" s="30" t="s">
        <v>1368</v>
      </c>
      <c r="H67" s="30">
        <v>32</v>
      </c>
      <c r="I67" s="30">
        <f t="shared" ref="I67:I130" si="10">IFERROR(VLOOKUP(A67,AA$3:AF$2469,5,0),0)</f>
        <v>114</v>
      </c>
      <c r="J67" s="31">
        <f t="shared" si="9"/>
        <v>3.8</v>
      </c>
      <c r="K67" s="86">
        <v>48</v>
      </c>
      <c r="L67" s="31">
        <v>90</v>
      </c>
      <c r="M67" s="32">
        <f t="shared" ref="M67:M130" si="11">+J67*2</f>
        <v>7.6</v>
      </c>
      <c r="N67" s="32">
        <f t="shared" ref="N67:N130" si="12">+M67+((3-2)*J67)</f>
        <v>11.399999999999999</v>
      </c>
      <c r="O67" s="32">
        <f t="shared" ref="O67:O130" si="13">+M67*2</f>
        <v>15.2</v>
      </c>
      <c r="P67" s="31">
        <f t="shared" ref="P67:P130" si="14">+IFERROR(VLOOKUP(A67,AI$3:AN$2468,4,0),0)</f>
        <v>0</v>
      </c>
      <c r="Q67" s="103">
        <v>0</v>
      </c>
      <c r="R67" s="31">
        <f t="shared" si="6"/>
        <v>0</v>
      </c>
      <c r="S67" s="32">
        <f t="shared" ref="S67:S130" si="15">+N67</f>
        <v>11.399999999999999</v>
      </c>
      <c r="T67" s="32">
        <f t="shared" si="7"/>
        <v>48</v>
      </c>
      <c r="U67" s="101">
        <f t="shared" si="8"/>
        <v>1.5</v>
      </c>
      <c r="V67" s="41" t="str">
        <f>VLOOKUP(A67,'[1]ANALISIS FRANCYS'!A$3:C$195,3,0)</f>
        <v>DISPONIBLE</v>
      </c>
      <c r="W67" s="41"/>
      <c r="X67" s="41"/>
      <c r="Y67" s="41"/>
      <c r="AA67" s="34">
        <v>218</v>
      </c>
      <c r="AB67" s="30" t="s">
        <v>1441</v>
      </c>
      <c r="AC67" s="35">
        <v>4</v>
      </c>
      <c r="AD67" s="35"/>
      <c r="AE67" s="35">
        <v>1</v>
      </c>
      <c r="AF67" s="35">
        <v>5</v>
      </c>
    </row>
    <row r="68" spans="1:40">
      <c r="A68" s="30">
        <v>3581</v>
      </c>
      <c r="B68" s="64" t="s">
        <v>541</v>
      </c>
      <c r="C68" s="30"/>
      <c r="D68" s="30" t="s">
        <v>1288</v>
      </c>
      <c r="E68" s="30" t="s">
        <v>1367</v>
      </c>
      <c r="F68" s="30"/>
      <c r="G68" s="30" t="s">
        <v>1368</v>
      </c>
      <c r="H68" s="30">
        <v>20</v>
      </c>
      <c r="I68" s="30">
        <f t="shared" si="10"/>
        <v>108</v>
      </c>
      <c r="J68" s="31">
        <f t="shared" si="9"/>
        <v>3.6</v>
      </c>
      <c r="K68" s="86">
        <v>60</v>
      </c>
      <c r="L68" s="31">
        <v>120</v>
      </c>
      <c r="M68" s="32">
        <f t="shared" si="11"/>
        <v>7.2</v>
      </c>
      <c r="N68" s="32">
        <f t="shared" si="12"/>
        <v>10.8</v>
      </c>
      <c r="O68" s="32">
        <f t="shared" si="13"/>
        <v>14.4</v>
      </c>
      <c r="P68" s="31">
        <f t="shared" si="14"/>
        <v>0</v>
      </c>
      <c r="Q68" s="103">
        <v>37</v>
      </c>
      <c r="R68" s="31">
        <f t="shared" ref="R68:R130" si="16">+Q68-P68</f>
        <v>37</v>
      </c>
      <c r="S68" s="32">
        <f t="shared" si="15"/>
        <v>10.8</v>
      </c>
      <c r="T68" s="32">
        <f t="shared" ref="T68:T131" si="17">+K68-Q68</f>
        <v>23</v>
      </c>
      <c r="U68" s="101">
        <v>2</v>
      </c>
      <c r="V68" s="41" t="str">
        <f>VLOOKUP(A68,'[1]ANALISIS FRANCYS'!A$3:C$195,3,0)</f>
        <v>DISPONIBLE</v>
      </c>
      <c r="W68" s="41"/>
      <c r="X68" s="41"/>
      <c r="Y68" s="41"/>
      <c r="AA68" s="34">
        <v>237</v>
      </c>
      <c r="AB68" s="30" t="s">
        <v>2037</v>
      </c>
      <c r="AC68" s="35">
        <v>2</v>
      </c>
      <c r="AD68" s="35"/>
      <c r="AE68" s="35"/>
      <c r="AF68" s="35">
        <v>2</v>
      </c>
    </row>
    <row r="69" spans="1:40">
      <c r="A69" s="30">
        <v>1433</v>
      </c>
      <c r="B69" s="64" t="s">
        <v>295</v>
      </c>
      <c r="C69" s="30"/>
      <c r="D69" s="30" t="s">
        <v>1288</v>
      </c>
      <c r="E69" s="30" t="s">
        <v>1367</v>
      </c>
      <c r="F69" s="30"/>
      <c r="G69" s="30" t="s">
        <v>1368</v>
      </c>
      <c r="H69" s="30">
        <v>14</v>
      </c>
      <c r="I69" s="30">
        <f t="shared" si="10"/>
        <v>28</v>
      </c>
      <c r="J69" s="31">
        <f t="shared" ref="J69:J130" si="18">+I69/30</f>
        <v>0.93333333333333335</v>
      </c>
      <c r="K69" s="86">
        <v>54</v>
      </c>
      <c r="L69" s="31">
        <v>80</v>
      </c>
      <c r="M69" s="32">
        <f t="shared" si="11"/>
        <v>1.8666666666666667</v>
      </c>
      <c r="N69" s="32">
        <f t="shared" si="12"/>
        <v>2.8</v>
      </c>
      <c r="O69" s="32">
        <f t="shared" si="13"/>
        <v>3.7333333333333334</v>
      </c>
      <c r="P69" s="31">
        <f t="shared" si="14"/>
        <v>0</v>
      </c>
      <c r="Q69" s="103">
        <v>21</v>
      </c>
      <c r="R69" s="31">
        <f t="shared" si="16"/>
        <v>21</v>
      </c>
      <c r="S69" s="32">
        <f t="shared" si="15"/>
        <v>2.8</v>
      </c>
      <c r="T69" s="32">
        <f t="shared" si="17"/>
        <v>33</v>
      </c>
      <c r="U69" s="101">
        <f t="shared" ref="U69:U130" si="19">IFERROR(IF(T69&gt;0.1,(T69/H69),"NO COMPRAR"),0)</f>
        <v>2.3571428571428572</v>
      </c>
      <c r="V69" s="41" t="str">
        <f>VLOOKUP(A69,'[1]ANALISIS FRANCYS'!A$3:C$195,3,0)</f>
        <v>DISPONIBLE</v>
      </c>
      <c r="W69" s="41"/>
      <c r="X69" s="41"/>
      <c r="Y69" s="41"/>
      <c r="AA69" s="34">
        <v>243</v>
      </c>
      <c r="AB69" s="30" t="s">
        <v>1442</v>
      </c>
      <c r="AC69" s="35"/>
      <c r="AD69" s="35"/>
      <c r="AE69" s="35">
        <v>1</v>
      </c>
      <c r="AF69" s="35">
        <v>1</v>
      </c>
    </row>
    <row r="70" spans="1:40">
      <c r="A70" s="30">
        <v>9006</v>
      </c>
      <c r="B70" s="64" t="s">
        <v>138</v>
      </c>
      <c r="C70" s="30"/>
      <c r="D70" s="30" t="s">
        <v>1288</v>
      </c>
      <c r="E70" s="30" t="s">
        <v>1367</v>
      </c>
      <c r="F70" s="30"/>
      <c r="G70" s="30" t="s">
        <v>1368</v>
      </c>
      <c r="H70" s="30">
        <v>24</v>
      </c>
      <c r="I70" s="30">
        <f t="shared" si="10"/>
        <v>61</v>
      </c>
      <c r="J70" s="31">
        <f t="shared" si="18"/>
        <v>2.0333333333333332</v>
      </c>
      <c r="K70" s="86">
        <v>40</v>
      </c>
      <c r="L70" s="31">
        <v>90</v>
      </c>
      <c r="M70" s="32">
        <f t="shared" si="11"/>
        <v>4.0666666666666664</v>
      </c>
      <c r="N70" s="32">
        <f t="shared" si="12"/>
        <v>6.1</v>
      </c>
      <c r="O70" s="32">
        <f t="shared" si="13"/>
        <v>8.1333333333333329</v>
      </c>
      <c r="P70" s="31">
        <f t="shared" si="14"/>
        <v>0</v>
      </c>
      <c r="Q70" s="103">
        <v>0</v>
      </c>
      <c r="R70" s="31">
        <f t="shared" si="16"/>
        <v>0</v>
      </c>
      <c r="S70" s="32">
        <f t="shared" si="15"/>
        <v>6.1</v>
      </c>
      <c r="T70" s="32">
        <f t="shared" si="17"/>
        <v>40</v>
      </c>
      <c r="U70" s="101">
        <f t="shared" si="19"/>
        <v>1.6666666666666667</v>
      </c>
      <c r="V70" s="41" t="str">
        <f>VLOOKUP(A70,'[1]ANALISIS FRANCYS'!A$3:C$195,3,0)</f>
        <v>DISPONIBLE</v>
      </c>
      <c r="W70" s="41"/>
      <c r="X70" s="41"/>
      <c r="Y70" s="41"/>
      <c r="AA70" s="34">
        <v>252</v>
      </c>
      <c r="AB70" s="30" t="s">
        <v>1036</v>
      </c>
      <c r="AC70" s="35">
        <v>1</v>
      </c>
      <c r="AD70" s="35">
        <v>2</v>
      </c>
      <c r="AE70" s="35"/>
      <c r="AF70" s="35">
        <v>3</v>
      </c>
    </row>
    <row r="71" spans="1:40">
      <c r="A71" s="30">
        <v>1388</v>
      </c>
      <c r="B71" s="64" t="s">
        <v>1223</v>
      </c>
      <c r="C71" s="30"/>
      <c r="D71" s="30" t="s">
        <v>1288</v>
      </c>
      <c r="E71" s="30" t="s">
        <v>1367</v>
      </c>
      <c r="F71" s="30"/>
      <c r="G71" s="30" t="s">
        <v>1368</v>
      </c>
      <c r="H71" s="30">
        <v>24</v>
      </c>
      <c r="I71" s="30">
        <f t="shared" si="10"/>
        <v>4</v>
      </c>
      <c r="J71" s="31">
        <f t="shared" si="18"/>
        <v>0.13333333333333333</v>
      </c>
      <c r="K71" s="86">
        <v>24</v>
      </c>
      <c r="L71" s="31">
        <v>48</v>
      </c>
      <c r="M71" s="32">
        <f t="shared" si="11"/>
        <v>0.26666666666666666</v>
      </c>
      <c r="N71" s="32">
        <f t="shared" si="12"/>
        <v>0.4</v>
      </c>
      <c r="O71" s="32">
        <f t="shared" si="13"/>
        <v>0.53333333333333333</v>
      </c>
      <c r="P71" s="31">
        <f t="shared" si="14"/>
        <v>0</v>
      </c>
      <c r="Q71" s="103">
        <v>0</v>
      </c>
      <c r="R71" s="31">
        <f>+Q71-P71</f>
        <v>0</v>
      </c>
      <c r="S71" s="32">
        <f t="shared" si="15"/>
        <v>0.4</v>
      </c>
      <c r="T71" s="32">
        <f>+K71-Q71</f>
        <v>24</v>
      </c>
      <c r="U71" s="101">
        <f t="shared" si="19"/>
        <v>1</v>
      </c>
      <c r="V71" s="41" t="str">
        <f>VLOOKUP(A71,'[1]ANALISIS FRANCYS'!A$3:C$195,3,0)</f>
        <v>DISPONIBLE</v>
      </c>
      <c r="W71" s="41"/>
      <c r="X71" s="41"/>
      <c r="Y71" s="41"/>
      <c r="AA71" s="34">
        <v>253</v>
      </c>
      <c r="AB71" s="30" t="s">
        <v>2038</v>
      </c>
      <c r="AC71" s="35">
        <v>6</v>
      </c>
      <c r="AD71" s="35"/>
      <c r="AE71" s="35"/>
      <c r="AF71" s="35">
        <v>6</v>
      </c>
    </row>
    <row r="72" spans="1:40">
      <c r="A72" s="30">
        <v>6441</v>
      </c>
      <c r="B72" s="64" t="s">
        <v>411</v>
      </c>
      <c r="C72" s="30"/>
      <c r="D72" s="30" t="s">
        <v>1288</v>
      </c>
      <c r="E72" s="30" t="s">
        <v>1367</v>
      </c>
      <c r="F72" s="30"/>
      <c r="G72" s="30" t="s">
        <v>1368</v>
      </c>
      <c r="H72" s="30">
        <v>48</v>
      </c>
      <c r="I72" s="30">
        <f t="shared" si="10"/>
        <v>57</v>
      </c>
      <c r="J72" s="31">
        <f t="shared" si="18"/>
        <v>1.9</v>
      </c>
      <c r="K72" s="86">
        <v>48</v>
      </c>
      <c r="L72" s="31">
        <v>72</v>
      </c>
      <c r="M72" s="32">
        <f t="shared" si="11"/>
        <v>3.8</v>
      </c>
      <c r="N72" s="32">
        <f t="shared" si="12"/>
        <v>5.6999999999999993</v>
      </c>
      <c r="O72" s="32">
        <f t="shared" si="13"/>
        <v>7.6</v>
      </c>
      <c r="P72" s="31">
        <f t="shared" si="14"/>
        <v>0</v>
      </c>
      <c r="Q72" s="103">
        <v>0</v>
      </c>
      <c r="R72" s="31">
        <f t="shared" si="16"/>
        <v>0</v>
      </c>
      <c r="S72" s="32">
        <f t="shared" si="15"/>
        <v>5.6999999999999993</v>
      </c>
      <c r="T72" s="32">
        <f t="shared" si="17"/>
        <v>48</v>
      </c>
      <c r="U72" s="101">
        <f t="shared" si="19"/>
        <v>1</v>
      </c>
      <c r="V72" s="41" t="str">
        <f>VLOOKUP(A72,'[1]ANALISIS FRANCYS'!A$3:C$195,3,0)</f>
        <v>DISPONIBLE</v>
      </c>
      <c r="W72" s="41"/>
      <c r="X72" s="41"/>
      <c r="Y72" s="41"/>
      <c r="AA72" s="34">
        <v>255</v>
      </c>
      <c r="AB72" s="30" t="s">
        <v>2039</v>
      </c>
      <c r="AC72" s="35">
        <v>7</v>
      </c>
      <c r="AD72" s="35"/>
      <c r="AE72" s="35"/>
      <c r="AF72" s="35">
        <v>7</v>
      </c>
    </row>
    <row r="73" spans="1:40">
      <c r="A73" s="30">
        <v>4966</v>
      </c>
      <c r="B73" s="30" t="s">
        <v>1053</v>
      </c>
      <c r="C73" s="30"/>
      <c r="D73" s="30" t="s">
        <v>1288</v>
      </c>
      <c r="E73" s="30" t="s">
        <v>1367</v>
      </c>
      <c r="F73" s="30"/>
      <c r="G73" s="30" t="s">
        <v>1373</v>
      </c>
      <c r="H73" s="30">
        <v>20</v>
      </c>
      <c r="I73" s="30">
        <f t="shared" si="10"/>
        <v>0</v>
      </c>
      <c r="J73" s="31">
        <f t="shared" si="18"/>
        <v>0</v>
      </c>
      <c r="K73" s="86">
        <v>12</v>
      </c>
      <c r="L73" s="31">
        <v>20</v>
      </c>
      <c r="M73" s="32">
        <f t="shared" si="11"/>
        <v>0</v>
      </c>
      <c r="N73" s="32">
        <f t="shared" si="12"/>
        <v>0</v>
      </c>
      <c r="O73" s="32">
        <f t="shared" si="13"/>
        <v>0</v>
      </c>
      <c r="P73" s="31">
        <f t="shared" si="14"/>
        <v>0</v>
      </c>
      <c r="Q73" s="103">
        <v>0</v>
      </c>
      <c r="R73" s="31">
        <f t="shared" si="16"/>
        <v>0</v>
      </c>
      <c r="S73" s="32">
        <f t="shared" si="15"/>
        <v>0</v>
      </c>
      <c r="T73" s="32">
        <f t="shared" si="17"/>
        <v>12</v>
      </c>
      <c r="U73" s="31">
        <f t="shared" si="19"/>
        <v>0.6</v>
      </c>
      <c r="V73" s="41" t="s">
        <v>2708</v>
      </c>
      <c r="W73" s="41"/>
      <c r="X73" s="41"/>
      <c r="Y73" s="41"/>
      <c r="AA73" s="34">
        <v>260</v>
      </c>
      <c r="AB73" s="30" t="s">
        <v>646</v>
      </c>
      <c r="AC73" s="35">
        <v>3</v>
      </c>
      <c r="AD73" s="35">
        <v>8</v>
      </c>
      <c r="AE73" s="35"/>
      <c r="AF73" s="35">
        <v>11</v>
      </c>
    </row>
    <row r="74" spans="1:40">
      <c r="A74" s="30">
        <v>6185</v>
      </c>
      <c r="B74" s="30" t="s">
        <v>1046</v>
      </c>
      <c r="C74" s="30"/>
      <c r="D74" s="30" t="s">
        <v>1288</v>
      </c>
      <c r="E74" s="30" t="s">
        <v>1367</v>
      </c>
      <c r="F74" s="30"/>
      <c r="G74" s="30" t="s">
        <v>1368</v>
      </c>
      <c r="H74" s="30">
        <v>48</v>
      </c>
      <c r="I74" s="30">
        <f t="shared" si="10"/>
        <v>16</v>
      </c>
      <c r="J74" s="31">
        <f t="shared" si="18"/>
        <v>0.53333333333333333</v>
      </c>
      <c r="K74" s="86">
        <v>12</v>
      </c>
      <c r="L74" s="31">
        <v>48</v>
      </c>
      <c r="M74" s="32">
        <f t="shared" si="11"/>
        <v>1.0666666666666667</v>
      </c>
      <c r="N74" s="32">
        <f t="shared" si="12"/>
        <v>1.6</v>
      </c>
      <c r="O74" s="32">
        <f t="shared" si="13"/>
        <v>2.1333333333333333</v>
      </c>
      <c r="P74" s="31">
        <f t="shared" si="14"/>
        <v>0</v>
      </c>
      <c r="Q74" s="103">
        <v>0</v>
      </c>
      <c r="R74" s="31">
        <f t="shared" si="16"/>
        <v>0</v>
      </c>
      <c r="S74" s="32">
        <f t="shared" si="15"/>
        <v>1.6</v>
      </c>
      <c r="T74" s="32">
        <f t="shared" si="17"/>
        <v>12</v>
      </c>
      <c r="U74" s="31">
        <f t="shared" si="19"/>
        <v>0.25</v>
      </c>
      <c r="V74" s="41" t="str">
        <f>VLOOKUP(A74,'[1]ANALISIS FRANCYS'!A$3:C$195,3,0)</f>
        <v>DISPONIBLE</v>
      </c>
      <c r="W74" s="41"/>
      <c r="X74" s="41"/>
      <c r="Y74" s="41"/>
      <c r="AA74" s="34">
        <v>264</v>
      </c>
      <c r="AB74" s="30" t="s">
        <v>2040</v>
      </c>
      <c r="AC74" s="35">
        <v>2</v>
      </c>
      <c r="AD74" s="35"/>
      <c r="AE74" s="35"/>
      <c r="AF74" s="35">
        <v>2</v>
      </c>
    </row>
    <row r="75" spans="1:40">
      <c r="A75" s="30">
        <v>9086</v>
      </c>
      <c r="B75" s="64" t="s">
        <v>1369</v>
      </c>
      <c r="C75" s="30"/>
      <c r="D75" s="30" t="s">
        <v>1288</v>
      </c>
      <c r="E75" s="30" t="s">
        <v>1367</v>
      </c>
      <c r="F75" s="30"/>
      <c r="G75" s="30" t="s">
        <v>1368</v>
      </c>
      <c r="H75" s="30">
        <v>24</v>
      </c>
      <c r="I75" s="30">
        <f t="shared" si="10"/>
        <v>0</v>
      </c>
      <c r="J75" s="31">
        <f t="shared" si="18"/>
        <v>0</v>
      </c>
      <c r="K75" s="86">
        <v>24</v>
      </c>
      <c r="L75" s="31">
        <v>24</v>
      </c>
      <c r="M75" s="32">
        <f t="shared" si="11"/>
        <v>0</v>
      </c>
      <c r="N75" s="32">
        <f t="shared" si="12"/>
        <v>0</v>
      </c>
      <c r="O75" s="32">
        <f t="shared" si="13"/>
        <v>0</v>
      </c>
      <c r="P75" s="31">
        <f t="shared" si="14"/>
        <v>0</v>
      </c>
      <c r="Q75" s="103">
        <v>0</v>
      </c>
      <c r="R75" s="31">
        <f t="shared" si="16"/>
        <v>0</v>
      </c>
      <c r="S75" s="32">
        <f t="shared" si="15"/>
        <v>0</v>
      </c>
      <c r="T75" s="32">
        <f t="shared" si="17"/>
        <v>24</v>
      </c>
      <c r="U75" s="101">
        <f t="shared" si="19"/>
        <v>1</v>
      </c>
      <c r="V75" s="41" t="str">
        <f>VLOOKUP(A75,'[1]ANALISIS FRANCYS'!A$3:C$195,3,0)</f>
        <v>DISPONIBLE</v>
      </c>
      <c r="W75" s="41"/>
      <c r="X75" s="41"/>
      <c r="Y75" s="41"/>
      <c r="AA75" s="34">
        <v>300</v>
      </c>
      <c r="AB75" s="30" t="s">
        <v>803</v>
      </c>
      <c r="AC75" s="35">
        <v>43</v>
      </c>
      <c r="AD75" s="35">
        <v>2</v>
      </c>
      <c r="AE75" s="35">
        <v>2</v>
      </c>
      <c r="AF75" s="35">
        <v>47</v>
      </c>
    </row>
    <row r="76" spans="1:40">
      <c r="A76" s="30">
        <v>9439</v>
      </c>
      <c r="B76" s="64" t="s">
        <v>1366</v>
      </c>
      <c r="C76" s="30"/>
      <c r="D76" s="30" t="s">
        <v>1288</v>
      </c>
      <c r="E76" s="30" t="s">
        <v>1367</v>
      </c>
      <c r="F76" s="30"/>
      <c r="G76" s="30" t="s">
        <v>1368</v>
      </c>
      <c r="H76" s="30">
        <v>48</v>
      </c>
      <c r="I76" s="30">
        <f t="shared" si="10"/>
        <v>36</v>
      </c>
      <c r="J76" s="31">
        <f t="shared" si="18"/>
        <v>1.2</v>
      </c>
      <c r="K76" s="86">
        <v>48</v>
      </c>
      <c r="L76" s="31">
        <v>72</v>
      </c>
      <c r="M76" s="32">
        <f t="shared" si="11"/>
        <v>2.4</v>
      </c>
      <c r="N76" s="32">
        <f t="shared" si="12"/>
        <v>3.5999999999999996</v>
      </c>
      <c r="O76" s="32">
        <f t="shared" si="13"/>
        <v>4.8</v>
      </c>
      <c r="P76" s="31">
        <f t="shared" si="14"/>
        <v>0</v>
      </c>
      <c r="Q76" s="103">
        <v>1</v>
      </c>
      <c r="R76" s="31">
        <f t="shared" si="16"/>
        <v>1</v>
      </c>
      <c r="S76" s="32">
        <f t="shared" si="15"/>
        <v>3.5999999999999996</v>
      </c>
      <c r="T76" s="32">
        <f t="shared" si="17"/>
        <v>47</v>
      </c>
      <c r="U76" s="101">
        <f t="shared" si="19"/>
        <v>0.97916666666666663</v>
      </c>
      <c r="V76" s="41" t="str">
        <f>VLOOKUP(A76,'[1]ANALISIS FRANCYS'!A$3:C$195,3,0)</f>
        <v>DISPONIBLE</v>
      </c>
      <c r="W76" s="41"/>
      <c r="X76" s="41"/>
      <c r="Y76" s="41"/>
      <c r="AA76" s="34">
        <v>301</v>
      </c>
      <c r="AB76" s="30" t="s">
        <v>2041</v>
      </c>
      <c r="AC76" s="35">
        <v>7</v>
      </c>
      <c r="AD76" s="35"/>
      <c r="AE76" s="35"/>
      <c r="AF76" s="35">
        <v>7</v>
      </c>
    </row>
    <row r="77" spans="1:40">
      <c r="A77" s="30">
        <v>1391</v>
      </c>
      <c r="B77" s="30" t="s">
        <v>1370</v>
      </c>
      <c r="C77" s="30"/>
      <c r="D77" s="30" t="s">
        <v>1288</v>
      </c>
      <c r="E77" s="30" t="s">
        <v>1367</v>
      </c>
      <c r="F77" s="30"/>
      <c r="G77" s="30" t="s">
        <v>1368</v>
      </c>
      <c r="H77" s="30">
        <v>24</v>
      </c>
      <c r="I77" s="30">
        <f t="shared" si="10"/>
        <v>0</v>
      </c>
      <c r="J77" s="31">
        <f t="shared" si="18"/>
        <v>0</v>
      </c>
      <c r="K77" s="86">
        <v>12</v>
      </c>
      <c r="L77" s="31">
        <v>24</v>
      </c>
      <c r="M77" s="32">
        <f t="shared" si="11"/>
        <v>0</v>
      </c>
      <c r="N77" s="32">
        <f t="shared" si="12"/>
        <v>0</v>
      </c>
      <c r="O77" s="32">
        <f t="shared" si="13"/>
        <v>0</v>
      </c>
      <c r="P77" s="31">
        <f t="shared" si="14"/>
        <v>1</v>
      </c>
      <c r="Q77" s="103">
        <v>3</v>
      </c>
      <c r="R77" s="31">
        <f t="shared" si="16"/>
        <v>2</v>
      </c>
      <c r="S77" s="32">
        <f t="shared" si="15"/>
        <v>0</v>
      </c>
      <c r="T77" s="32">
        <f t="shared" si="17"/>
        <v>9</v>
      </c>
      <c r="U77" s="101">
        <f t="shared" si="19"/>
        <v>0.375</v>
      </c>
      <c r="V77" s="41" t="str">
        <f>VLOOKUP(A77,'[1]ANALISIS FRANCYS'!A$3:C$195,3,0)</f>
        <v>DISPONIBLE</v>
      </c>
      <c r="W77" s="41"/>
      <c r="X77" s="41"/>
      <c r="Y77" s="41"/>
      <c r="AA77" s="34">
        <v>313</v>
      </c>
      <c r="AB77" s="30" t="s">
        <v>2042</v>
      </c>
      <c r="AC77" s="35">
        <v>7</v>
      </c>
      <c r="AD77" s="35"/>
      <c r="AE77" s="35"/>
      <c r="AF77" s="35">
        <v>7</v>
      </c>
    </row>
    <row r="78" spans="1:40">
      <c r="A78" s="30">
        <v>8745</v>
      </c>
      <c r="B78" s="64" t="s">
        <v>606</v>
      </c>
      <c r="C78" s="30"/>
      <c r="D78" s="30" t="s">
        <v>1288</v>
      </c>
      <c r="E78" s="30" t="s">
        <v>1367</v>
      </c>
      <c r="F78" s="30"/>
      <c r="G78" s="30" t="s">
        <v>1368</v>
      </c>
      <c r="H78" s="30">
        <v>48</v>
      </c>
      <c r="I78" s="30">
        <f t="shared" si="10"/>
        <v>20</v>
      </c>
      <c r="J78" s="31">
        <f t="shared" si="18"/>
        <v>0.66666666666666663</v>
      </c>
      <c r="K78" s="86">
        <v>24</v>
      </c>
      <c r="L78" s="31">
        <v>72</v>
      </c>
      <c r="M78" s="32">
        <f t="shared" si="11"/>
        <v>1.3333333333333333</v>
      </c>
      <c r="N78" s="32">
        <f t="shared" si="12"/>
        <v>2</v>
      </c>
      <c r="O78" s="32">
        <f t="shared" si="13"/>
        <v>2.6666666666666665</v>
      </c>
      <c r="P78" s="31">
        <f t="shared" si="14"/>
        <v>0</v>
      </c>
      <c r="Q78" s="103">
        <v>16</v>
      </c>
      <c r="R78" s="31">
        <f t="shared" si="16"/>
        <v>16</v>
      </c>
      <c r="S78" s="32">
        <f t="shared" si="15"/>
        <v>2</v>
      </c>
      <c r="T78" s="32">
        <f t="shared" si="17"/>
        <v>8</v>
      </c>
      <c r="U78" s="101">
        <f t="shared" si="19"/>
        <v>0.16666666666666666</v>
      </c>
      <c r="V78" s="41" t="str">
        <f>VLOOKUP(A78,'[1]ANALISIS FRANCYS'!A$3:C$195,3,0)</f>
        <v>DISPONIBLE</v>
      </c>
      <c r="W78" s="41"/>
      <c r="X78" s="41"/>
      <c r="Y78" s="41"/>
      <c r="AA78" s="34">
        <v>314</v>
      </c>
      <c r="AB78" s="30" t="s">
        <v>593</v>
      </c>
      <c r="AC78" s="35">
        <v>7</v>
      </c>
      <c r="AD78" s="35">
        <v>1</v>
      </c>
      <c r="AE78" s="35"/>
      <c r="AF78" s="35">
        <v>8</v>
      </c>
    </row>
    <row r="79" spans="1:40">
      <c r="A79" s="30">
        <v>8092</v>
      </c>
      <c r="B79" s="64" t="s">
        <v>1374</v>
      </c>
      <c r="C79" s="30"/>
      <c r="D79" s="30" t="s">
        <v>1288</v>
      </c>
      <c r="E79" s="30" t="s">
        <v>1367</v>
      </c>
      <c r="F79" s="30"/>
      <c r="G79" s="30" t="s">
        <v>1373</v>
      </c>
      <c r="H79" s="30">
        <v>12</v>
      </c>
      <c r="I79" s="30">
        <f t="shared" si="10"/>
        <v>26</v>
      </c>
      <c r="J79" s="31">
        <f t="shared" si="18"/>
        <v>0.8666666666666667</v>
      </c>
      <c r="K79" s="86">
        <v>40</v>
      </c>
      <c r="L79" s="31">
        <v>100</v>
      </c>
      <c r="M79" s="32">
        <f t="shared" si="11"/>
        <v>1.7333333333333334</v>
      </c>
      <c r="N79" s="32">
        <f t="shared" si="12"/>
        <v>2.6</v>
      </c>
      <c r="O79" s="32">
        <f t="shared" si="13"/>
        <v>3.4666666666666668</v>
      </c>
      <c r="P79" s="31">
        <f t="shared" si="14"/>
        <v>0</v>
      </c>
      <c r="Q79" s="103">
        <v>53</v>
      </c>
      <c r="R79" s="31">
        <f t="shared" si="16"/>
        <v>53</v>
      </c>
      <c r="S79" s="32">
        <f t="shared" si="15"/>
        <v>2.6</v>
      </c>
      <c r="T79" s="32">
        <f t="shared" si="17"/>
        <v>-13</v>
      </c>
      <c r="U79" s="101" t="str">
        <f t="shared" si="19"/>
        <v>NO COMPRAR</v>
      </c>
      <c r="V79" s="41" t="str">
        <f>VLOOKUP(A79,'[1]ANALISIS FRANCYS'!A$3:C$195,3,0)</f>
        <v>DISPONIBLE</v>
      </c>
      <c r="W79" s="41"/>
      <c r="X79" s="41"/>
      <c r="Y79" s="41"/>
      <c r="AA79" s="34">
        <v>328</v>
      </c>
      <c r="AB79" s="30" t="s">
        <v>820</v>
      </c>
      <c r="AC79" s="35"/>
      <c r="AD79" s="35">
        <v>1</v>
      </c>
      <c r="AE79" s="35"/>
      <c r="AF79" s="35">
        <v>1</v>
      </c>
    </row>
    <row r="80" spans="1:40">
      <c r="A80" s="30">
        <v>7730</v>
      </c>
      <c r="B80" s="30" t="s">
        <v>1371</v>
      </c>
      <c r="C80" s="30"/>
      <c r="D80" s="30" t="s">
        <v>1288</v>
      </c>
      <c r="E80" s="30" t="s">
        <v>1367</v>
      </c>
      <c r="F80" s="30"/>
      <c r="G80" s="30" t="s">
        <v>1368</v>
      </c>
      <c r="H80" s="30">
        <v>28</v>
      </c>
      <c r="I80" s="30">
        <f t="shared" si="10"/>
        <v>4</v>
      </c>
      <c r="J80" s="31">
        <f t="shared" si="18"/>
        <v>0.13333333333333333</v>
      </c>
      <c r="K80" s="86">
        <v>28</v>
      </c>
      <c r="L80" s="31">
        <v>48</v>
      </c>
      <c r="M80" s="32">
        <f t="shared" si="11"/>
        <v>0.26666666666666666</v>
      </c>
      <c r="N80" s="32">
        <f t="shared" si="12"/>
        <v>0.4</v>
      </c>
      <c r="O80" s="32">
        <f t="shared" si="13"/>
        <v>0.53333333333333333</v>
      </c>
      <c r="P80" s="31">
        <f t="shared" si="14"/>
        <v>0</v>
      </c>
      <c r="Q80" s="103">
        <v>12</v>
      </c>
      <c r="R80" s="31">
        <f t="shared" si="16"/>
        <v>12</v>
      </c>
      <c r="S80" s="32">
        <f t="shared" si="15"/>
        <v>0.4</v>
      </c>
      <c r="T80" s="32">
        <f t="shared" si="17"/>
        <v>16</v>
      </c>
      <c r="U80" s="101">
        <f t="shared" si="19"/>
        <v>0.5714285714285714</v>
      </c>
      <c r="V80" s="41" t="str">
        <f>VLOOKUP(A80,'[1]ANALISIS FRANCYS'!A$3:C$195,3,0)</f>
        <v>DISPONIBLE</v>
      </c>
      <c r="W80" s="41"/>
      <c r="X80" s="41"/>
      <c r="Y80" s="41"/>
      <c r="AA80" s="34">
        <v>386</v>
      </c>
      <c r="AB80" s="30" t="s">
        <v>2043</v>
      </c>
      <c r="AC80" s="35">
        <v>2</v>
      </c>
      <c r="AD80" s="35"/>
      <c r="AE80" s="35"/>
      <c r="AF80" s="35">
        <v>2</v>
      </c>
    </row>
    <row r="81" spans="1:32">
      <c r="A81" s="30">
        <v>6440</v>
      </c>
      <c r="B81" s="30" t="s">
        <v>1372</v>
      </c>
      <c r="C81" s="30"/>
      <c r="D81" s="30" t="s">
        <v>1288</v>
      </c>
      <c r="E81" s="30" t="s">
        <v>1367</v>
      </c>
      <c r="F81" s="30"/>
      <c r="G81" s="30" t="s">
        <v>1368</v>
      </c>
      <c r="H81" s="30">
        <v>28</v>
      </c>
      <c r="I81" s="30">
        <f t="shared" si="10"/>
        <v>13</v>
      </c>
      <c r="J81" s="31">
        <f t="shared" si="18"/>
        <v>0.43333333333333335</v>
      </c>
      <c r="K81" s="86">
        <v>28</v>
      </c>
      <c r="L81" s="31">
        <v>48</v>
      </c>
      <c r="M81" s="32">
        <f t="shared" si="11"/>
        <v>0.8666666666666667</v>
      </c>
      <c r="N81" s="32">
        <f t="shared" si="12"/>
        <v>1.3</v>
      </c>
      <c r="O81" s="32">
        <f t="shared" si="13"/>
        <v>1.7333333333333334</v>
      </c>
      <c r="P81" s="31">
        <f t="shared" si="14"/>
        <v>0</v>
      </c>
      <c r="Q81" s="103">
        <v>0</v>
      </c>
      <c r="R81" s="31">
        <f t="shared" si="16"/>
        <v>0</v>
      </c>
      <c r="S81" s="32">
        <f t="shared" si="15"/>
        <v>1.3</v>
      </c>
      <c r="T81" s="32">
        <f t="shared" si="17"/>
        <v>28</v>
      </c>
      <c r="U81" s="101">
        <f t="shared" si="19"/>
        <v>1</v>
      </c>
      <c r="V81" s="41" t="str">
        <f>VLOOKUP(A81,'[1]ANALISIS FRANCYS'!A$3:C$195,3,0)</f>
        <v>DISPONIBLE</v>
      </c>
      <c r="W81" s="41"/>
      <c r="X81" s="41"/>
      <c r="Y81" s="41"/>
      <c r="AA81" s="34">
        <v>393</v>
      </c>
      <c r="AB81" s="30" t="s">
        <v>321</v>
      </c>
      <c r="AC81" s="35">
        <v>47</v>
      </c>
      <c r="AD81" s="35">
        <v>7</v>
      </c>
      <c r="AE81" s="35"/>
      <c r="AF81" s="35">
        <v>54</v>
      </c>
    </row>
    <row r="82" spans="1:32">
      <c r="A82" s="30">
        <v>10126</v>
      </c>
      <c r="B82" s="30" t="s">
        <v>1305</v>
      </c>
      <c r="C82" s="30"/>
      <c r="D82" s="30" t="s">
        <v>1288</v>
      </c>
      <c r="E82" s="30" t="s">
        <v>1306</v>
      </c>
      <c r="F82" s="30"/>
      <c r="G82" s="30" t="s">
        <v>1307</v>
      </c>
      <c r="H82" s="30">
        <v>28</v>
      </c>
      <c r="I82" s="30">
        <f t="shared" si="10"/>
        <v>0</v>
      </c>
      <c r="J82" s="31">
        <f t="shared" si="18"/>
        <v>0</v>
      </c>
      <c r="K82" s="86">
        <v>12</v>
      </c>
      <c r="L82" s="31">
        <v>24</v>
      </c>
      <c r="M82" s="32">
        <f t="shared" si="11"/>
        <v>0</v>
      </c>
      <c r="N82" s="32">
        <f t="shared" si="12"/>
        <v>0</v>
      </c>
      <c r="O82" s="32">
        <f t="shared" si="13"/>
        <v>0</v>
      </c>
      <c r="P82" s="31">
        <f t="shared" si="14"/>
        <v>0</v>
      </c>
      <c r="Q82" s="103">
        <v>0</v>
      </c>
      <c r="R82" s="31">
        <f t="shared" si="16"/>
        <v>0</v>
      </c>
      <c r="S82" s="32">
        <f t="shared" si="15"/>
        <v>0</v>
      </c>
      <c r="T82" s="32">
        <f t="shared" si="17"/>
        <v>12</v>
      </c>
      <c r="U82" s="31">
        <f t="shared" si="19"/>
        <v>0.42857142857142855</v>
      </c>
      <c r="V82" s="41" t="str">
        <f>VLOOKUP(A82,'[1]ANALISIS FRANCYS'!A$3:C$195,3,0)</f>
        <v>NO DISPONIBLE</v>
      </c>
      <c r="W82" s="41"/>
      <c r="X82" s="41"/>
      <c r="Y82" s="41"/>
      <c r="AA82" s="34">
        <v>394</v>
      </c>
      <c r="AB82" s="30" t="s">
        <v>452</v>
      </c>
      <c r="AC82" s="35">
        <v>23</v>
      </c>
      <c r="AD82" s="35">
        <v>2</v>
      </c>
      <c r="AE82" s="35"/>
      <c r="AF82" s="35">
        <v>25</v>
      </c>
    </row>
    <row r="83" spans="1:32">
      <c r="A83" s="30">
        <v>10280</v>
      </c>
      <c r="B83" s="30" t="s">
        <v>1308</v>
      </c>
      <c r="C83" s="30"/>
      <c r="D83" s="30" t="s">
        <v>1288</v>
      </c>
      <c r="E83" s="30" t="s">
        <v>1306</v>
      </c>
      <c r="F83" s="30"/>
      <c r="G83" s="30" t="s">
        <v>1307</v>
      </c>
      <c r="H83" s="30">
        <v>12</v>
      </c>
      <c r="I83" s="30">
        <f t="shared" si="10"/>
        <v>0</v>
      </c>
      <c r="J83" s="31">
        <f t="shared" si="18"/>
        <v>0</v>
      </c>
      <c r="K83" s="86">
        <v>12</v>
      </c>
      <c r="L83" s="31">
        <v>24</v>
      </c>
      <c r="M83" s="32">
        <f t="shared" si="11"/>
        <v>0</v>
      </c>
      <c r="N83" s="32">
        <f t="shared" si="12"/>
        <v>0</v>
      </c>
      <c r="O83" s="32">
        <f t="shared" si="13"/>
        <v>0</v>
      </c>
      <c r="P83" s="31">
        <f t="shared" si="14"/>
        <v>0</v>
      </c>
      <c r="Q83" s="103">
        <v>0</v>
      </c>
      <c r="R83" s="31">
        <f t="shared" si="16"/>
        <v>0</v>
      </c>
      <c r="S83" s="32">
        <f t="shared" si="15"/>
        <v>0</v>
      </c>
      <c r="T83" s="32">
        <f t="shared" si="17"/>
        <v>12</v>
      </c>
      <c r="U83" s="31">
        <f t="shared" si="19"/>
        <v>1</v>
      </c>
      <c r="V83" s="41" t="str">
        <f>VLOOKUP(A83,'[1]ANALISIS FRANCYS'!A$3:C$195,3,0)</f>
        <v>NO DISPONIBLE</v>
      </c>
      <c r="W83" s="41"/>
      <c r="X83" s="41"/>
      <c r="Y83" s="41"/>
      <c r="AA83" s="34">
        <v>396</v>
      </c>
      <c r="AB83" s="30" t="s">
        <v>800</v>
      </c>
      <c r="AC83" s="35">
        <v>4</v>
      </c>
      <c r="AD83" s="35">
        <v>3</v>
      </c>
      <c r="AE83" s="35">
        <v>3</v>
      </c>
      <c r="AF83" s="35">
        <v>10</v>
      </c>
    </row>
    <row r="84" spans="1:32">
      <c r="A84" s="30">
        <v>10226</v>
      </c>
      <c r="B84" s="30" t="s">
        <v>513</v>
      </c>
      <c r="C84" s="30"/>
      <c r="D84" s="30" t="s">
        <v>1288</v>
      </c>
      <c r="E84" s="30" t="s">
        <v>1306</v>
      </c>
      <c r="F84" s="30"/>
      <c r="G84" s="30" t="s">
        <v>1307</v>
      </c>
      <c r="H84" s="30">
        <v>12</v>
      </c>
      <c r="I84" s="30">
        <f t="shared" si="10"/>
        <v>0</v>
      </c>
      <c r="J84" s="31">
        <f t="shared" si="18"/>
        <v>0</v>
      </c>
      <c r="K84" s="86">
        <v>12</v>
      </c>
      <c r="L84" s="31">
        <v>24</v>
      </c>
      <c r="M84" s="32">
        <f t="shared" si="11"/>
        <v>0</v>
      </c>
      <c r="N84" s="32">
        <f t="shared" si="12"/>
        <v>0</v>
      </c>
      <c r="O84" s="32">
        <f t="shared" si="13"/>
        <v>0</v>
      </c>
      <c r="P84" s="31">
        <f t="shared" si="14"/>
        <v>0</v>
      </c>
      <c r="Q84" s="103">
        <v>0</v>
      </c>
      <c r="R84" s="31">
        <f t="shared" si="16"/>
        <v>0</v>
      </c>
      <c r="S84" s="32">
        <f t="shared" si="15"/>
        <v>0</v>
      </c>
      <c r="T84" s="32">
        <f t="shared" si="17"/>
        <v>12</v>
      </c>
      <c r="U84" s="31">
        <f t="shared" si="19"/>
        <v>1</v>
      </c>
      <c r="V84" s="41" t="str">
        <f>VLOOKUP(A84,'[1]ANALISIS FRANCYS'!A$3:C$195,3,0)</f>
        <v>NO DISPONIBLE</v>
      </c>
      <c r="W84" s="41"/>
      <c r="X84" s="41"/>
      <c r="Y84" s="41"/>
      <c r="AA84" s="34">
        <v>399</v>
      </c>
      <c r="AB84" s="30" t="s">
        <v>1443</v>
      </c>
      <c r="AC84" s="35"/>
      <c r="AD84" s="35"/>
      <c r="AE84" s="35">
        <v>175</v>
      </c>
      <c r="AF84" s="35">
        <v>175</v>
      </c>
    </row>
    <row r="85" spans="1:32">
      <c r="A85" s="30">
        <v>8201</v>
      </c>
      <c r="B85" s="30" t="s">
        <v>1405</v>
      </c>
      <c r="C85" s="30"/>
      <c r="D85" s="30" t="s">
        <v>1288</v>
      </c>
      <c r="E85" s="30" t="s">
        <v>1306</v>
      </c>
      <c r="F85" s="30"/>
      <c r="G85" s="30" t="s">
        <v>1406</v>
      </c>
      <c r="H85" s="30">
        <v>12</v>
      </c>
      <c r="I85" s="30">
        <f t="shared" si="10"/>
        <v>0</v>
      </c>
      <c r="J85" s="31">
        <f t="shared" si="18"/>
        <v>0</v>
      </c>
      <c r="K85" s="86">
        <v>12</v>
      </c>
      <c r="L85" s="31">
        <v>12</v>
      </c>
      <c r="M85" s="32">
        <f t="shared" si="11"/>
        <v>0</v>
      </c>
      <c r="N85" s="32">
        <f t="shared" si="12"/>
        <v>0</v>
      </c>
      <c r="O85" s="32">
        <f t="shared" si="13"/>
        <v>0</v>
      </c>
      <c r="P85" s="31">
        <f t="shared" si="14"/>
        <v>0</v>
      </c>
      <c r="Q85" s="103">
        <v>0</v>
      </c>
      <c r="R85" s="31">
        <f t="shared" si="16"/>
        <v>0</v>
      </c>
      <c r="S85" s="32">
        <f t="shared" si="15"/>
        <v>0</v>
      </c>
      <c r="T85" s="32">
        <f t="shared" si="17"/>
        <v>12</v>
      </c>
      <c r="U85" s="31">
        <f t="shared" si="19"/>
        <v>1</v>
      </c>
      <c r="V85" s="41" t="str">
        <f>VLOOKUP(A85,'[1]ANALISIS FRANCYS'!A$3:C$195,3,0)</f>
        <v>NO DISPONIBLE</v>
      </c>
      <c r="W85" s="41"/>
      <c r="X85" s="41"/>
      <c r="Y85" s="41"/>
      <c r="AA85" s="34">
        <v>400</v>
      </c>
      <c r="AB85" s="30" t="s">
        <v>1444</v>
      </c>
      <c r="AC85" s="35">
        <v>5</v>
      </c>
      <c r="AD85" s="35"/>
      <c r="AE85" s="35">
        <v>2</v>
      </c>
      <c r="AF85" s="35">
        <v>7</v>
      </c>
    </row>
    <row r="86" spans="1:32">
      <c r="A86" s="30">
        <v>10597</v>
      </c>
      <c r="B86" s="30" t="s">
        <v>854</v>
      </c>
      <c r="C86" s="30"/>
      <c r="D86" s="30" t="s">
        <v>1288</v>
      </c>
      <c r="E86" s="30" t="s">
        <v>1306</v>
      </c>
      <c r="F86" s="30"/>
      <c r="G86" s="30" t="s">
        <v>1408</v>
      </c>
      <c r="H86" s="30">
        <v>8</v>
      </c>
      <c r="I86" s="30">
        <f t="shared" si="10"/>
        <v>8</v>
      </c>
      <c r="J86" s="31">
        <f t="shared" si="18"/>
        <v>0.26666666666666666</v>
      </c>
      <c r="K86" s="86">
        <v>12</v>
      </c>
      <c r="L86" s="31">
        <v>12</v>
      </c>
      <c r="M86" s="32">
        <f t="shared" si="11"/>
        <v>0.53333333333333333</v>
      </c>
      <c r="N86" s="32">
        <f t="shared" si="12"/>
        <v>0.8</v>
      </c>
      <c r="O86" s="32">
        <f t="shared" si="13"/>
        <v>1.0666666666666667</v>
      </c>
      <c r="P86" s="31">
        <f t="shared" si="14"/>
        <v>0</v>
      </c>
      <c r="Q86" s="103">
        <v>21</v>
      </c>
      <c r="R86" s="31">
        <f t="shared" si="16"/>
        <v>21</v>
      </c>
      <c r="S86" s="32">
        <f t="shared" si="15"/>
        <v>0.8</v>
      </c>
      <c r="T86" s="32">
        <f t="shared" si="17"/>
        <v>-9</v>
      </c>
      <c r="U86" s="101" t="str">
        <f t="shared" si="19"/>
        <v>NO COMPRAR</v>
      </c>
      <c r="V86" s="41" t="str">
        <f>VLOOKUP(A86,'[1]ANALISIS FRANCYS'!A$3:C$195,3,0)</f>
        <v>DISPONIBLE</v>
      </c>
      <c r="W86" s="41"/>
      <c r="X86" s="41"/>
      <c r="Y86" s="41"/>
      <c r="AA86" s="34">
        <v>418</v>
      </c>
      <c r="AB86" s="30" t="s">
        <v>64</v>
      </c>
      <c r="AC86" s="35">
        <v>250</v>
      </c>
      <c r="AD86" s="35">
        <v>444</v>
      </c>
      <c r="AE86" s="35">
        <v>8220</v>
      </c>
      <c r="AF86" s="35">
        <v>8914</v>
      </c>
    </row>
    <row r="87" spans="1:32">
      <c r="A87" s="30">
        <v>2775</v>
      </c>
      <c r="B87" s="30" t="s">
        <v>1319</v>
      </c>
      <c r="C87" s="30"/>
      <c r="D87" s="30" t="s">
        <v>1288</v>
      </c>
      <c r="E87" s="30" t="s">
        <v>1306</v>
      </c>
      <c r="F87" s="30"/>
      <c r="G87" s="30" t="s">
        <v>1320</v>
      </c>
      <c r="H87" s="30">
        <v>8</v>
      </c>
      <c r="I87" s="30">
        <f t="shared" si="10"/>
        <v>0</v>
      </c>
      <c r="J87" s="31">
        <f t="shared" si="18"/>
        <v>0</v>
      </c>
      <c r="K87" s="86">
        <v>6</v>
      </c>
      <c r="L87" s="31">
        <v>12</v>
      </c>
      <c r="M87" s="32">
        <f t="shared" si="11"/>
        <v>0</v>
      </c>
      <c r="N87" s="32">
        <f t="shared" si="12"/>
        <v>0</v>
      </c>
      <c r="O87" s="32">
        <f t="shared" si="13"/>
        <v>0</v>
      </c>
      <c r="P87" s="31">
        <f t="shared" si="14"/>
        <v>0</v>
      </c>
      <c r="Q87" s="103">
        <v>0</v>
      </c>
      <c r="R87" s="31">
        <f t="shared" si="16"/>
        <v>0</v>
      </c>
      <c r="S87" s="32">
        <f t="shared" si="15"/>
        <v>0</v>
      </c>
      <c r="T87" s="32">
        <f t="shared" si="17"/>
        <v>6</v>
      </c>
      <c r="U87" s="31">
        <f t="shared" si="19"/>
        <v>0.75</v>
      </c>
      <c r="V87" s="41" t="str">
        <f>VLOOKUP(A87,'[1]ANALISIS FRANCYS'!A$3:C$195,3,0)</f>
        <v>NO DISPONIBLE</v>
      </c>
      <c r="W87" s="41"/>
      <c r="X87" s="41"/>
      <c r="Y87" s="41"/>
      <c r="AA87" s="34">
        <v>419</v>
      </c>
      <c r="AB87" s="30" t="s">
        <v>188</v>
      </c>
      <c r="AC87" s="35">
        <v>10</v>
      </c>
      <c r="AD87" s="35">
        <v>2</v>
      </c>
      <c r="AE87" s="35">
        <v>9</v>
      </c>
      <c r="AF87" s="35">
        <v>21</v>
      </c>
    </row>
    <row r="88" spans="1:32">
      <c r="A88" s="30">
        <v>9631</v>
      </c>
      <c r="B88" s="64" t="s">
        <v>795</v>
      </c>
      <c r="C88" s="30"/>
      <c r="D88" s="30" t="s">
        <v>1288</v>
      </c>
      <c r="E88" s="30" t="s">
        <v>1306</v>
      </c>
      <c r="F88" s="30"/>
      <c r="G88" s="30" t="s">
        <v>1406</v>
      </c>
      <c r="H88" s="30">
        <v>8</v>
      </c>
      <c r="I88" s="30">
        <f t="shared" si="10"/>
        <v>1</v>
      </c>
      <c r="J88" s="31">
        <f t="shared" si="18"/>
        <v>3.3333333333333333E-2</v>
      </c>
      <c r="K88" s="86">
        <v>6</v>
      </c>
      <c r="L88" s="31">
        <v>24</v>
      </c>
      <c r="M88" s="32">
        <f t="shared" si="11"/>
        <v>6.6666666666666666E-2</v>
      </c>
      <c r="N88" s="32">
        <f t="shared" si="12"/>
        <v>0.1</v>
      </c>
      <c r="O88" s="32">
        <f t="shared" si="13"/>
        <v>0.13333333333333333</v>
      </c>
      <c r="P88" s="31">
        <f t="shared" si="14"/>
        <v>26</v>
      </c>
      <c r="Q88" s="103">
        <v>0</v>
      </c>
      <c r="R88" s="31">
        <f t="shared" si="16"/>
        <v>-26</v>
      </c>
      <c r="S88" s="32">
        <f t="shared" si="15"/>
        <v>0.1</v>
      </c>
      <c r="T88" s="32">
        <f t="shared" si="17"/>
        <v>6</v>
      </c>
      <c r="U88" s="101">
        <f t="shared" si="19"/>
        <v>0.75</v>
      </c>
      <c r="V88" s="41" t="str">
        <f>VLOOKUP(A88,'[1]ANALISIS FRANCYS'!A$3:C$195,3,0)</f>
        <v>DISPONIBLE</v>
      </c>
      <c r="W88" s="41"/>
      <c r="X88" s="41"/>
      <c r="Y88" s="41"/>
      <c r="AA88" s="34">
        <v>420</v>
      </c>
      <c r="AB88" s="30" t="s">
        <v>1130</v>
      </c>
      <c r="AC88" s="35"/>
      <c r="AD88" s="35">
        <v>0.13500000000000001</v>
      </c>
      <c r="AE88" s="35">
        <v>2.6250000000000004</v>
      </c>
      <c r="AF88" s="35">
        <v>2.7600000000000007</v>
      </c>
    </row>
    <row r="89" spans="1:32">
      <c r="A89" s="30">
        <v>8200</v>
      </c>
      <c r="B89" s="30" t="s">
        <v>1407</v>
      </c>
      <c r="C89" s="30"/>
      <c r="D89" s="30" t="s">
        <v>1288</v>
      </c>
      <c r="E89" s="30" t="s">
        <v>1306</v>
      </c>
      <c r="F89" s="30"/>
      <c r="G89" s="30" t="s">
        <v>1406</v>
      </c>
      <c r="H89" s="30">
        <v>8</v>
      </c>
      <c r="I89" s="30">
        <f t="shared" si="10"/>
        <v>0</v>
      </c>
      <c r="J89" s="31">
        <f t="shared" si="18"/>
        <v>0</v>
      </c>
      <c r="K89" s="86">
        <v>6</v>
      </c>
      <c r="L89" s="31">
        <v>12</v>
      </c>
      <c r="M89" s="32">
        <f t="shared" si="11"/>
        <v>0</v>
      </c>
      <c r="N89" s="32">
        <f t="shared" si="12"/>
        <v>0</v>
      </c>
      <c r="O89" s="32">
        <f t="shared" si="13"/>
        <v>0</v>
      </c>
      <c r="P89" s="31">
        <f t="shared" si="14"/>
        <v>0</v>
      </c>
      <c r="Q89" s="103">
        <v>0</v>
      </c>
      <c r="R89" s="31">
        <f t="shared" si="16"/>
        <v>0</v>
      </c>
      <c r="S89" s="32">
        <f t="shared" si="15"/>
        <v>0</v>
      </c>
      <c r="T89" s="32">
        <f t="shared" si="17"/>
        <v>6</v>
      </c>
      <c r="U89" s="31">
        <f t="shared" si="19"/>
        <v>0.75</v>
      </c>
      <c r="V89" s="41" t="str">
        <f>VLOOKUP(A89,'[1]ANALISIS FRANCYS'!A$3:C$195,3,0)</f>
        <v>NO DISPONIBLE</v>
      </c>
      <c r="W89" s="41"/>
      <c r="X89" s="41"/>
      <c r="Y89" s="41"/>
      <c r="AA89" s="34">
        <v>421</v>
      </c>
      <c r="AB89" s="30" t="s">
        <v>1018</v>
      </c>
      <c r="AC89" s="35">
        <v>1.5150000000000001</v>
      </c>
      <c r="AD89" s="35">
        <v>0.41000000000000003</v>
      </c>
      <c r="AE89" s="35">
        <v>1.98</v>
      </c>
      <c r="AF89" s="35">
        <v>3.9050000000000002</v>
      </c>
    </row>
    <row r="90" spans="1:32">
      <c r="A90" s="30">
        <v>7886</v>
      </c>
      <c r="B90" s="30" t="s">
        <v>982</v>
      </c>
      <c r="C90" s="30">
        <v>300</v>
      </c>
      <c r="D90" s="30" t="s">
        <v>1288</v>
      </c>
      <c r="E90" s="30" t="s">
        <v>2702</v>
      </c>
      <c r="F90" s="30" t="s">
        <v>2703</v>
      </c>
      <c r="G90" s="30" t="s">
        <v>1345</v>
      </c>
      <c r="H90" s="30">
        <v>8</v>
      </c>
      <c r="I90" s="30">
        <f t="shared" si="10"/>
        <v>27</v>
      </c>
      <c r="J90" s="31">
        <f t="shared" si="18"/>
        <v>0.9</v>
      </c>
      <c r="K90" s="86">
        <v>12</v>
      </c>
      <c r="L90" s="31">
        <v>24</v>
      </c>
      <c r="M90" s="32">
        <f t="shared" si="11"/>
        <v>1.8</v>
      </c>
      <c r="N90" s="32">
        <f t="shared" si="12"/>
        <v>2.7</v>
      </c>
      <c r="O90" s="32">
        <f t="shared" si="13"/>
        <v>3.6</v>
      </c>
      <c r="P90" s="31">
        <f t="shared" si="14"/>
        <v>0</v>
      </c>
      <c r="Q90" s="103">
        <v>0</v>
      </c>
      <c r="R90" s="31">
        <f t="shared" si="16"/>
        <v>0</v>
      </c>
      <c r="S90" s="32">
        <f t="shared" si="15"/>
        <v>2.7</v>
      </c>
      <c r="T90" s="32">
        <f t="shared" si="17"/>
        <v>12</v>
      </c>
      <c r="U90" s="31">
        <f t="shared" si="19"/>
        <v>1.5</v>
      </c>
      <c r="V90" s="41" t="str">
        <f>VLOOKUP(A90,'[1]ANALISIS FRANCYS'!A$3:C$195,3,0)</f>
        <v>NO DISPONIBLE</v>
      </c>
      <c r="W90" s="41"/>
      <c r="X90" s="41"/>
      <c r="Y90" s="41"/>
      <c r="AA90" s="34">
        <v>427</v>
      </c>
      <c r="AB90" s="30" t="s">
        <v>1445</v>
      </c>
      <c r="AC90" s="35">
        <v>0.435</v>
      </c>
      <c r="AD90" s="35"/>
      <c r="AE90" s="35">
        <v>3.19</v>
      </c>
      <c r="AF90" s="35">
        <v>3.625</v>
      </c>
    </row>
    <row r="91" spans="1:32">
      <c r="A91" s="30">
        <v>5729</v>
      </c>
      <c r="B91" s="64" t="s">
        <v>1189</v>
      </c>
      <c r="C91" s="30">
        <v>150</v>
      </c>
      <c r="D91" s="30" t="s">
        <v>1288</v>
      </c>
      <c r="E91" s="30" t="s">
        <v>1313</v>
      </c>
      <c r="F91" s="30"/>
      <c r="G91" s="30" t="s">
        <v>1386</v>
      </c>
      <c r="H91" s="30">
        <v>8</v>
      </c>
      <c r="I91" s="30">
        <f t="shared" si="10"/>
        <v>9</v>
      </c>
      <c r="J91" s="31">
        <f t="shared" si="18"/>
        <v>0.3</v>
      </c>
      <c r="K91" s="86">
        <v>24</v>
      </c>
      <c r="L91" s="31">
        <v>36</v>
      </c>
      <c r="M91" s="32">
        <f t="shared" si="11"/>
        <v>0.6</v>
      </c>
      <c r="N91" s="32">
        <f t="shared" si="12"/>
        <v>0.89999999999999991</v>
      </c>
      <c r="O91" s="32">
        <f t="shared" si="13"/>
        <v>1.2</v>
      </c>
      <c r="P91" s="31">
        <f t="shared" si="14"/>
        <v>9</v>
      </c>
      <c r="Q91" s="103">
        <v>29</v>
      </c>
      <c r="R91" s="31">
        <f t="shared" si="16"/>
        <v>20</v>
      </c>
      <c r="S91" s="32">
        <f t="shared" si="15"/>
        <v>0.89999999999999991</v>
      </c>
      <c r="T91" s="32">
        <f t="shared" si="17"/>
        <v>-5</v>
      </c>
      <c r="U91" s="101" t="str">
        <f t="shared" si="19"/>
        <v>NO COMPRAR</v>
      </c>
      <c r="V91" s="41" t="str">
        <f>VLOOKUP(A91,'[1]ANALISIS FRANCYS'!A$3:C$195,3,0)</f>
        <v>DISPONIBLE</v>
      </c>
      <c r="W91" s="41"/>
      <c r="X91" s="41"/>
      <c r="Y91" s="41"/>
      <c r="AA91" s="34">
        <v>429</v>
      </c>
      <c r="AB91" s="30" t="s">
        <v>421</v>
      </c>
      <c r="AC91" s="35">
        <v>1.7749999999999999</v>
      </c>
      <c r="AD91" s="35">
        <v>0.86</v>
      </c>
      <c r="AE91" s="35">
        <v>38.800000000000004</v>
      </c>
      <c r="AF91" s="35">
        <v>41.435000000000002</v>
      </c>
    </row>
    <row r="92" spans="1:32">
      <c r="A92" s="30">
        <v>5864</v>
      </c>
      <c r="B92" s="64" t="s">
        <v>459</v>
      </c>
      <c r="C92" s="30">
        <v>445</v>
      </c>
      <c r="D92" s="30" t="s">
        <v>1288</v>
      </c>
      <c r="E92" s="30" t="s">
        <v>1313</v>
      </c>
      <c r="F92" s="30"/>
      <c r="G92" s="30" t="s">
        <v>1345</v>
      </c>
      <c r="H92" s="30">
        <v>12</v>
      </c>
      <c r="I92" s="30">
        <f t="shared" si="10"/>
        <v>64</v>
      </c>
      <c r="J92" s="31">
        <f t="shared" si="18"/>
        <v>2.1333333333333333</v>
      </c>
      <c r="K92" s="86">
        <v>72</v>
      </c>
      <c r="L92" s="31">
        <v>120</v>
      </c>
      <c r="M92" s="32">
        <f t="shared" si="11"/>
        <v>4.2666666666666666</v>
      </c>
      <c r="N92" s="32">
        <f t="shared" si="12"/>
        <v>6.4</v>
      </c>
      <c r="O92" s="32">
        <f t="shared" si="13"/>
        <v>8.5333333333333332</v>
      </c>
      <c r="P92" s="31">
        <f t="shared" si="14"/>
        <v>0</v>
      </c>
      <c r="Q92" s="103">
        <v>29</v>
      </c>
      <c r="R92" s="31">
        <f t="shared" si="16"/>
        <v>29</v>
      </c>
      <c r="S92" s="32">
        <f t="shared" si="15"/>
        <v>6.4</v>
      </c>
      <c r="T92" s="32">
        <f t="shared" si="17"/>
        <v>43</v>
      </c>
      <c r="U92" s="101">
        <v>3</v>
      </c>
      <c r="V92" s="41" t="str">
        <f>VLOOKUP(A92,'[1]ANALISIS FRANCYS'!A$3:C$195,3,0)</f>
        <v>DISPONIBLE</v>
      </c>
      <c r="W92" s="41"/>
      <c r="X92" s="41"/>
      <c r="Y92" s="41"/>
      <c r="AA92" s="34">
        <v>433</v>
      </c>
      <c r="AB92" s="30" t="s">
        <v>1447</v>
      </c>
      <c r="AC92" s="35"/>
      <c r="AD92" s="35"/>
      <c r="AE92" s="35">
        <v>463.2</v>
      </c>
      <c r="AF92" s="35">
        <v>463.2</v>
      </c>
    </row>
    <row r="93" spans="1:32">
      <c r="A93" s="30">
        <v>908</v>
      </c>
      <c r="B93" s="30" t="s">
        <v>1338</v>
      </c>
      <c r="C93" s="30">
        <v>195</v>
      </c>
      <c r="D93" s="30" t="s">
        <v>1288</v>
      </c>
      <c r="E93" s="30" t="s">
        <v>1313</v>
      </c>
      <c r="F93" s="30"/>
      <c r="G93" s="30" t="s">
        <v>1336</v>
      </c>
      <c r="H93" s="30">
        <v>12</v>
      </c>
      <c r="I93" s="30">
        <f t="shared" si="10"/>
        <v>0</v>
      </c>
      <c r="J93" s="31">
        <f t="shared" si="18"/>
        <v>0</v>
      </c>
      <c r="K93" s="86">
        <v>24</v>
      </c>
      <c r="L93" s="31">
        <v>48</v>
      </c>
      <c r="M93" s="32">
        <f t="shared" si="11"/>
        <v>0</v>
      </c>
      <c r="N93" s="32">
        <f t="shared" si="12"/>
        <v>0</v>
      </c>
      <c r="O93" s="32">
        <f t="shared" si="13"/>
        <v>0</v>
      </c>
      <c r="P93" s="31">
        <f t="shared" si="14"/>
        <v>0</v>
      </c>
      <c r="Q93" s="103">
        <v>0</v>
      </c>
      <c r="R93" s="31">
        <f t="shared" si="16"/>
        <v>0</v>
      </c>
      <c r="S93" s="32">
        <f t="shared" si="15"/>
        <v>0</v>
      </c>
      <c r="T93" s="32">
        <f t="shared" si="17"/>
        <v>24</v>
      </c>
      <c r="U93" s="31">
        <f t="shared" si="19"/>
        <v>2</v>
      </c>
      <c r="V93" s="41" t="str">
        <f>VLOOKUP(A93,'[1]ANALISIS FRANCYS'!A$3:C$195,3,0)</f>
        <v>NO DISPONIBLE</v>
      </c>
      <c r="W93" s="41"/>
      <c r="X93" s="41"/>
      <c r="Y93" s="41"/>
      <c r="AA93" s="34">
        <v>434</v>
      </c>
      <c r="AB93" s="30" t="s">
        <v>1448</v>
      </c>
      <c r="AC93" s="35"/>
      <c r="AD93" s="35"/>
      <c r="AE93" s="35">
        <v>44.374999999999993</v>
      </c>
      <c r="AF93" s="35">
        <v>44.374999999999993</v>
      </c>
    </row>
    <row r="94" spans="1:32">
      <c r="A94" s="30">
        <v>9352</v>
      </c>
      <c r="B94" s="30" t="s">
        <v>1339</v>
      </c>
      <c r="C94" s="30">
        <v>113</v>
      </c>
      <c r="D94" s="30" t="s">
        <v>1288</v>
      </c>
      <c r="E94" s="30" t="s">
        <v>1313</v>
      </c>
      <c r="F94" s="30"/>
      <c r="G94" s="30" t="s">
        <v>1336</v>
      </c>
      <c r="H94" s="30">
        <v>12</v>
      </c>
      <c r="I94" s="30">
        <f t="shared" si="10"/>
        <v>0</v>
      </c>
      <c r="J94" s="31">
        <f t="shared" si="18"/>
        <v>0</v>
      </c>
      <c r="K94" s="86">
        <v>24</v>
      </c>
      <c r="L94" s="31">
        <v>36</v>
      </c>
      <c r="M94" s="32">
        <f t="shared" si="11"/>
        <v>0</v>
      </c>
      <c r="N94" s="32">
        <f t="shared" si="12"/>
        <v>0</v>
      </c>
      <c r="O94" s="32">
        <f t="shared" si="13"/>
        <v>0</v>
      </c>
      <c r="P94" s="31">
        <f t="shared" si="14"/>
        <v>0</v>
      </c>
      <c r="Q94" s="103">
        <v>0</v>
      </c>
      <c r="R94" s="31">
        <f t="shared" si="16"/>
        <v>0</v>
      </c>
      <c r="S94" s="32">
        <f t="shared" si="15"/>
        <v>0</v>
      </c>
      <c r="T94" s="32">
        <f t="shared" si="17"/>
        <v>24</v>
      </c>
      <c r="U94" s="31">
        <f t="shared" si="19"/>
        <v>2</v>
      </c>
      <c r="V94" s="41" t="str">
        <f>VLOOKUP(A94,'[1]ANALISIS FRANCYS'!A$3:C$195,3,0)</f>
        <v>NO DISPONIBLE</v>
      </c>
      <c r="W94" s="41"/>
      <c r="X94" s="41"/>
      <c r="Y94" s="41"/>
      <c r="AA94" s="34">
        <v>453</v>
      </c>
      <c r="AB94" s="30" t="s">
        <v>47</v>
      </c>
      <c r="AC94" s="35">
        <v>24.429999999999989</v>
      </c>
      <c r="AD94" s="35">
        <v>2.8950000000000005</v>
      </c>
      <c r="AE94" s="35">
        <v>58.289999999999992</v>
      </c>
      <c r="AF94" s="35">
        <v>85.614999999999981</v>
      </c>
    </row>
    <row r="95" spans="1:32">
      <c r="A95" s="30">
        <v>4968</v>
      </c>
      <c r="B95" s="64" t="s">
        <v>604</v>
      </c>
      <c r="C95" s="30">
        <v>190</v>
      </c>
      <c r="D95" s="30" t="s">
        <v>1288</v>
      </c>
      <c r="E95" s="30" t="s">
        <v>1313</v>
      </c>
      <c r="F95" s="30"/>
      <c r="G95" s="30" t="s">
        <v>1336</v>
      </c>
      <c r="H95" s="30">
        <v>24</v>
      </c>
      <c r="I95" s="30">
        <f t="shared" si="10"/>
        <v>13</v>
      </c>
      <c r="J95" s="31">
        <f t="shared" si="18"/>
        <v>0.43333333333333335</v>
      </c>
      <c r="K95" s="86">
        <v>12</v>
      </c>
      <c r="L95" s="31">
        <v>36</v>
      </c>
      <c r="M95" s="32">
        <f t="shared" si="11"/>
        <v>0.8666666666666667</v>
      </c>
      <c r="N95" s="32">
        <f t="shared" si="12"/>
        <v>1.3</v>
      </c>
      <c r="O95" s="32">
        <f t="shared" si="13"/>
        <v>1.7333333333333334</v>
      </c>
      <c r="P95" s="31">
        <f t="shared" si="14"/>
        <v>0</v>
      </c>
      <c r="Q95" s="103">
        <v>8</v>
      </c>
      <c r="R95" s="31">
        <f t="shared" si="16"/>
        <v>8</v>
      </c>
      <c r="S95" s="32">
        <f t="shared" si="15"/>
        <v>1.3</v>
      </c>
      <c r="T95" s="32">
        <f t="shared" si="17"/>
        <v>4</v>
      </c>
      <c r="U95" s="101">
        <f t="shared" si="19"/>
        <v>0.16666666666666666</v>
      </c>
      <c r="V95" s="41" t="str">
        <f>VLOOKUP(A95,'[1]ANALISIS FRANCYS'!A$3:C$195,3,0)</f>
        <v>DISPONIBLE</v>
      </c>
      <c r="W95" s="41"/>
      <c r="X95" s="41"/>
      <c r="Y95" s="41"/>
      <c r="AA95" s="34">
        <v>466</v>
      </c>
      <c r="AB95" s="30" t="s">
        <v>1451</v>
      </c>
      <c r="AC95" s="35">
        <v>4</v>
      </c>
      <c r="AD95" s="35"/>
      <c r="AE95" s="35">
        <v>28</v>
      </c>
      <c r="AF95" s="35">
        <v>32</v>
      </c>
    </row>
    <row r="96" spans="1:32">
      <c r="A96" s="30">
        <v>4967</v>
      </c>
      <c r="B96" s="64" t="s">
        <v>153</v>
      </c>
      <c r="C96" s="30">
        <v>490</v>
      </c>
      <c r="D96" s="30" t="s">
        <v>1288</v>
      </c>
      <c r="E96" s="30" t="s">
        <v>1313</v>
      </c>
      <c r="F96" s="30"/>
      <c r="G96" s="30" t="s">
        <v>1336</v>
      </c>
      <c r="H96" s="30">
        <v>24</v>
      </c>
      <c r="I96" s="30">
        <f t="shared" si="10"/>
        <v>13</v>
      </c>
      <c r="J96" s="31">
        <f t="shared" si="18"/>
        <v>0.43333333333333335</v>
      </c>
      <c r="K96" s="86">
        <v>12</v>
      </c>
      <c r="L96" s="31">
        <v>36</v>
      </c>
      <c r="M96" s="32">
        <f t="shared" si="11"/>
        <v>0.8666666666666667</v>
      </c>
      <c r="N96" s="32">
        <f t="shared" si="12"/>
        <v>1.3</v>
      </c>
      <c r="O96" s="32">
        <f t="shared" si="13"/>
        <v>1.7333333333333334</v>
      </c>
      <c r="P96" s="31">
        <f t="shared" si="14"/>
        <v>0</v>
      </c>
      <c r="Q96" s="103">
        <v>0</v>
      </c>
      <c r="R96" s="31">
        <f t="shared" si="16"/>
        <v>0</v>
      </c>
      <c r="S96" s="32">
        <f t="shared" si="15"/>
        <v>1.3</v>
      </c>
      <c r="T96" s="32">
        <f t="shared" si="17"/>
        <v>12</v>
      </c>
      <c r="U96" s="101">
        <f t="shared" si="19"/>
        <v>0.5</v>
      </c>
      <c r="V96" s="41" t="str">
        <f>VLOOKUP(A96,'[1]ANALISIS FRANCYS'!A$3:C$195,3,0)</f>
        <v>DISPONIBLE</v>
      </c>
      <c r="W96" s="41"/>
      <c r="X96" s="41"/>
      <c r="Y96" s="41"/>
      <c r="AA96" s="34">
        <v>469</v>
      </c>
      <c r="AB96" s="30" t="s">
        <v>1452</v>
      </c>
      <c r="AC96" s="35"/>
      <c r="AD96" s="35"/>
      <c r="AE96" s="35">
        <v>18.274999999999999</v>
      </c>
      <c r="AF96" s="35">
        <v>18.274999999999999</v>
      </c>
    </row>
    <row r="97" spans="1:32">
      <c r="A97" s="30">
        <v>6272</v>
      </c>
      <c r="B97" s="30" t="s">
        <v>571</v>
      </c>
      <c r="C97" s="30">
        <v>490</v>
      </c>
      <c r="D97" s="30" t="s">
        <v>1288</v>
      </c>
      <c r="E97" s="30" t="s">
        <v>1313</v>
      </c>
      <c r="F97" s="30"/>
      <c r="G97" s="30" t="s">
        <v>1336</v>
      </c>
      <c r="H97" s="30">
        <v>12</v>
      </c>
      <c r="I97" s="30">
        <f t="shared" si="10"/>
        <v>8</v>
      </c>
      <c r="J97" s="31">
        <f t="shared" si="18"/>
        <v>0.26666666666666666</v>
      </c>
      <c r="K97" s="86">
        <v>12</v>
      </c>
      <c r="L97" s="31">
        <v>36</v>
      </c>
      <c r="M97" s="32">
        <f t="shared" si="11"/>
        <v>0.53333333333333333</v>
      </c>
      <c r="N97" s="32">
        <f t="shared" si="12"/>
        <v>0.8</v>
      </c>
      <c r="O97" s="32">
        <f t="shared" si="13"/>
        <v>1.0666666666666667</v>
      </c>
      <c r="P97" s="31">
        <f t="shared" si="14"/>
        <v>0</v>
      </c>
      <c r="Q97" s="103">
        <v>0</v>
      </c>
      <c r="R97" s="31">
        <f t="shared" si="16"/>
        <v>0</v>
      </c>
      <c r="S97" s="32">
        <f t="shared" si="15"/>
        <v>0.8</v>
      </c>
      <c r="T97" s="32">
        <f t="shared" si="17"/>
        <v>12</v>
      </c>
      <c r="U97" s="101">
        <f t="shared" si="19"/>
        <v>1</v>
      </c>
      <c r="V97" s="41" t="str">
        <f>VLOOKUP(A97,'[1]ANALISIS FRANCYS'!A$3:C$195,3,0)</f>
        <v>DISPONIBLE</v>
      </c>
      <c r="W97" s="41"/>
      <c r="X97" s="41"/>
      <c r="Y97" s="41"/>
      <c r="AA97" s="34">
        <v>471</v>
      </c>
      <c r="AB97" s="30" t="s">
        <v>1453</v>
      </c>
      <c r="AC97" s="35"/>
      <c r="AD97" s="35"/>
      <c r="AE97" s="35">
        <v>0.48499999999999999</v>
      </c>
      <c r="AF97" s="35">
        <v>0.48499999999999999</v>
      </c>
    </row>
    <row r="98" spans="1:32">
      <c r="A98" s="30">
        <v>5733</v>
      </c>
      <c r="B98" s="64" t="s">
        <v>371</v>
      </c>
      <c r="C98" s="30">
        <v>150</v>
      </c>
      <c r="D98" s="30" t="s">
        <v>1288</v>
      </c>
      <c r="E98" s="30" t="s">
        <v>1313</v>
      </c>
      <c r="F98" s="30"/>
      <c r="G98" s="30" t="s">
        <v>1336</v>
      </c>
      <c r="H98" s="30">
        <v>24</v>
      </c>
      <c r="I98" s="30">
        <f t="shared" si="10"/>
        <v>4</v>
      </c>
      <c r="J98" s="31">
        <f t="shared" si="18"/>
        <v>0.13333333333333333</v>
      </c>
      <c r="K98" s="86">
        <v>24</v>
      </c>
      <c r="L98" s="31">
        <v>48</v>
      </c>
      <c r="M98" s="32">
        <f t="shared" si="11"/>
        <v>0.26666666666666666</v>
      </c>
      <c r="N98" s="32">
        <f t="shared" si="12"/>
        <v>0.4</v>
      </c>
      <c r="O98" s="32">
        <f t="shared" si="13"/>
        <v>0.53333333333333333</v>
      </c>
      <c r="P98" s="31">
        <f t="shared" si="14"/>
        <v>0</v>
      </c>
      <c r="Q98" s="103">
        <v>2</v>
      </c>
      <c r="R98" s="31">
        <f t="shared" si="16"/>
        <v>2</v>
      </c>
      <c r="S98" s="32">
        <f t="shared" si="15"/>
        <v>0.4</v>
      </c>
      <c r="T98" s="32">
        <f t="shared" si="17"/>
        <v>22</v>
      </c>
      <c r="U98" s="101">
        <f t="shared" si="19"/>
        <v>0.91666666666666663</v>
      </c>
      <c r="V98" s="41" t="str">
        <f>VLOOKUP(A98,'[1]ANALISIS FRANCYS'!A$3:C$195,3,0)</f>
        <v>DISPONIBLE</v>
      </c>
      <c r="W98" s="41"/>
      <c r="X98" s="41"/>
      <c r="Y98" s="41"/>
      <c r="AA98" s="34">
        <v>473</v>
      </c>
      <c r="AB98" s="30" t="s">
        <v>119</v>
      </c>
      <c r="AC98" s="35">
        <v>58.870000000000005</v>
      </c>
      <c r="AD98" s="35">
        <v>12.710000000000003</v>
      </c>
      <c r="AE98" s="35">
        <v>235.29000000000011</v>
      </c>
      <c r="AF98" s="35">
        <v>306.87000000000012</v>
      </c>
    </row>
    <row r="99" spans="1:32">
      <c r="A99" s="30">
        <v>6399</v>
      </c>
      <c r="B99" s="64" t="s">
        <v>537</v>
      </c>
      <c r="C99" s="30">
        <v>150</v>
      </c>
      <c r="D99" s="30" t="s">
        <v>1288</v>
      </c>
      <c r="E99" s="30" t="s">
        <v>1313</v>
      </c>
      <c r="F99" s="30"/>
      <c r="G99" s="30" t="s">
        <v>1336</v>
      </c>
      <c r="H99" s="30">
        <v>24</v>
      </c>
      <c r="I99" s="30">
        <f t="shared" si="10"/>
        <v>1</v>
      </c>
      <c r="J99" s="31">
        <f t="shared" si="18"/>
        <v>3.3333333333333333E-2</v>
      </c>
      <c r="K99" s="86">
        <v>12</v>
      </c>
      <c r="L99" s="31">
        <v>36</v>
      </c>
      <c r="M99" s="32">
        <f t="shared" si="11"/>
        <v>6.6666666666666666E-2</v>
      </c>
      <c r="N99" s="32">
        <f t="shared" si="12"/>
        <v>0.1</v>
      </c>
      <c r="O99" s="32">
        <f t="shared" si="13"/>
        <v>0.13333333333333333</v>
      </c>
      <c r="P99" s="31">
        <f t="shared" si="14"/>
        <v>0</v>
      </c>
      <c r="Q99" s="103">
        <v>0</v>
      </c>
      <c r="R99" s="31">
        <f t="shared" si="16"/>
        <v>0</v>
      </c>
      <c r="S99" s="32">
        <f t="shared" si="15"/>
        <v>0.1</v>
      </c>
      <c r="T99" s="32">
        <f t="shared" si="17"/>
        <v>12</v>
      </c>
      <c r="U99" s="101">
        <f t="shared" si="19"/>
        <v>0.5</v>
      </c>
      <c r="V99" s="41" t="str">
        <f>VLOOKUP(A99,'[1]ANALISIS FRANCYS'!A$3:C$195,3,0)</f>
        <v>DISPONIBLE</v>
      </c>
      <c r="W99" s="41"/>
      <c r="X99" s="41"/>
      <c r="Y99" s="41"/>
      <c r="AA99" s="34">
        <v>475</v>
      </c>
      <c r="AB99" s="30" t="s">
        <v>575</v>
      </c>
      <c r="AC99" s="35">
        <v>42.934999999999988</v>
      </c>
      <c r="AD99" s="35">
        <v>9.6449999999999996</v>
      </c>
      <c r="AE99" s="35">
        <v>212.18500000000003</v>
      </c>
      <c r="AF99" s="35">
        <v>264.76499999999999</v>
      </c>
    </row>
    <row r="100" spans="1:32">
      <c r="A100" s="30">
        <v>5735</v>
      </c>
      <c r="B100" s="64" t="s">
        <v>281</v>
      </c>
      <c r="C100" s="30">
        <v>300</v>
      </c>
      <c r="D100" s="30" t="s">
        <v>1288</v>
      </c>
      <c r="E100" s="30" t="s">
        <v>1313</v>
      </c>
      <c r="F100" s="30"/>
      <c r="G100" s="30" t="s">
        <v>1321</v>
      </c>
      <c r="H100" s="30">
        <v>24</v>
      </c>
      <c r="I100" s="30">
        <f t="shared" si="10"/>
        <v>7</v>
      </c>
      <c r="J100" s="31">
        <f t="shared" si="18"/>
        <v>0.23333333333333334</v>
      </c>
      <c r="K100" s="86">
        <v>24</v>
      </c>
      <c r="L100" s="31">
        <v>36</v>
      </c>
      <c r="M100" s="32">
        <f t="shared" si="11"/>
        <v>0.46666666666666667</v>
      </c>
      <c r="N100" s="32">
        <f t="shared" si="12"/>
        <v>0.7</v>
      </c>
      <c r="O100" s="32">
        <f t="shared" si="13"/>
        <v>0.93333333333333335</v>
      </c>
      <c r="P100" s="31">
        <f t="shared" si="14"/>
        <v>0</v>
      </c>
      <c r="Q100" s="103">
        <v>18</v>
      </c>
      <c r="R100" s="31">
        <f t="shared" si="16"/>
        <v>18</v>
      </c>
      <c r="S100" s="32">
        <f t="shared" si="15"/>
        <v>0.7</v>
      </c>
      <c r="T100" s="32">
        <f t="shared" si="17"/>
        <v>6</v>
      </c>
      <c r="U100" s="101">
        <f t="shared" si="19"/>
        <v>0.25</v>
      </c>
      <c r="V100" s="41" t="str">
        <f>VLOOKUP(A100,'[1]ANALISIS FRANCYS'!A$3:C$195,3,0)</f>
        <v>DISPONIBLE</v>
      </c>
      <c r="W100" s="41"/>
      <c r="X100" s="41"/>
      <c r="Y100" s="41"/>
      <c r="AA100" s="34">
        <v>484</v>
      </c>
      <c r="AB100" s="30" t="s">
        <v>1454</v>
      </c>
      <c r="AC100" s="35"/>
      <c r="AD100" s="35"/>
      <c r="AE100" s="35">
        <v>1</v>
      </c>
      <c r="AF100" s="35">
        <v>1</v>
      </c>
    </row>
    <row r="101" spans="1:32">
      <c r="A101" s="30">
        <v>5738</v>
      </c>
      <c r="B101" s="64" t="s">
        <v>49</v>
      </c>
      <c r="C101" s="30">
        <v>378</v>
      </c>
      <c r="D101" s="30" t="s">
        <v>1288</v>
      </c>
      <c r="E101" s="30" t="s">
        <v>1313</v>
      </c>
      <c r="F101" s="30"/>
      <c r="G101" s="30" t="s">
        <v>1336</v>
      </c>
      <c r="H101" s="30">
        <v>12</v>
      </c>
      <c r="I101" s="30">
        <f t="shared" si="10"/>
        <v>21</v>
      </c>
      <c r="J101" s="31">
        <f t="shared" si="18"/>
        <v>0.7</v>
      </c>
      <c r="K101" s="86">
        <v>12</v>
      </c>
      <c r="L101" s="31">
        <v>72</v>
      </c>
      <c r="M101" s="32">
        <f t="shared" si="11"/>
        <v>1.4</v>
      </c>
      <c r="N101" s="32">
        <f t="shared" si="12"/>
        <v>2.0999999999999996</v>
      </c>
      <c r="O101" s="32">
        <f t="shared" si="13"/>
        <v>2.8</v>
      </c>
      <c r="P101" s="31">
        <f t="shared" si="14"/>
        <v>0</v>
      </c>
      <c r="Q101" s="103">
        <v>0</v>
      </c>
      <c r="R101" s="31">
        <f t="shared" si="16"/>
        <v>0</v>
      </c>
      <c r="S101" s="32">
        <f t="shared" si="15"/>
        <v>2.0999999999999996</v>
      </c>
      <c r="T101" s="32">
        <f t="shared" si="17"/>
        <v>12</v>
      </c>
      <c r="U101" s="101">
        <f t="shared" si="19"/>
        <v>1</v>
      </c>
      <c r="V101" s="41" t="str">
        <f>VLOOKUP(A101,'[1]ANALISIS FRANCYS'!A$3:C$195,3,0)</f>
        <v>DISPONIBLE</v>
      </c>
      <c r="W101" s="41"/>
      <c r="X101" s="41"/>
      <c r="Y101" s="41"/>
      <c r="AA101" s="34">
        <v>487</v>
      </c>
      <c r="AB101" s="30" t="s">
        <v>2045</v>
      </c>
      <c r="AC101" s="35">
        <v>7</v>
      </c>
      <c r="AD101" s="35"/>
      <c r="AE101" s="35"/>
      <c r="AF101" s="35">
        <v>7</v>
      </c>
    </row>
    <row r="102" spans="1:32">
      <c r="A102" s="30">
        <v>3628</v>
      </c>
      <c r="B102" s="64" t="s">
        <v>2897</v>
      </c>
      <c r="C102" s="30"/>
      <c r="D102" s="30"/>
      <c r="E102" s="30"/>
      <c r="F102" s="30"/>
      <c r="G102" s="30"/>
      <c r="H102" s="30"/>
      <c r="I102" s="30">
        <f t="shared" si="10"/>
        <v>39</v>
      </c>
      <c r="J102" s="31">
        <f t="shared" si="18"/>
        <v>1.3</v>
      </c>
      <c r="K102" s="86"/>
      <c r="L102" s="31"/>
      <c r="M102" s="32">
        <f t="shared" si="11"/>
        <v>2.6</v>
      </c>
      <c r="N102" s="32">
        <f t="shared" si="12"/>
        <v>3.9000000000000004</v>
      </c>
      <c r="O102" s="32">
        <f t="shared" si="13"/>
        <v>5.2</v>
      </c>
      <c r="P102" s="31">
        <f t="shared" si="14"/>
        <v>47</v>
      </c>
      <c r="Q102" s="103">
        <v>6</v>
      </c>
      <c r="R102" s="31">
        <f t="shared" si="16"/>
        <v>-41</v>
      </c>
      <c r="S102" s="32">
        <f t="shared" si="15"/>
        <v>3.9000000000000004</v>
      </c>
      <c r="T102" s="32"/>
      <c r="U102" s="101">
        <v>1</v>
      </c>
      <c r="V102" s="41" t="str">
        <f>VLOOKUP(A102,'[1]ANALISIS FRANCYS'!A$3:C$195,3,0)</f>
        <v>DISPONIBLE</v>
      </c>
      <c r="W102" s="41"/>
      <c r="X102" s="41"/>
      <c r="Y102" s="41"/>
      <c r="AA102" s="34"/>
      <c r="AB102" s="30"/>
      <c r="AC102" s="35"/>
      <c r="AD102" s="35"/>
      <c r="AE102" s="35"/>
      <c r="AF102" s="35"/>
    </row>
    <row r="103" spans="1:32">
      <c r="A103" s="30">
        <v>7184</v>
      </c>
      <c r="B103" s="17" t="s">
        <v>1340</v>
      </c>
      <c r="C103" s="30">
        <v>388</v>
      </c>
      <c r="D103" s="30" t="s">
        <v>1288</v>
      </c>
      <c r="E103" s="30" t="s">
        <v>1313</v>
      </c>
      <c r="F103" s="30"/>
      <c r="G103" s="30" t="s">
        <v>1336</v>
      </c>
      <c r="H103" s="30">
        <v>12</v>
      </c>
      <c r="I103" s="30">
        <f t="shared" si="10"/>
        <v>1</v>
      </c>
      <c r="J103" s="31">
        <f t="shared" si="18"/>
        <v>3.3333333333333333E-2</v>
      </c>
      <c r="K103" s="86">
        <v>24</v>
      </c>
      <c r="L103" s="31">
        <v>36</v>
      </c>
      <c r="M103" s="32">
        <f t="shared" si="11"/>
        <v>6.6666666666666666E-2</v>
      </c>
      <c r="N103" s="32">
        <f t="shared" si="12"/>
        <v>0.1</v>
      </c>
      <c r="O103" s="32">
        <f t="shared" si="13"/>
        <v>0.13333333333333333</v>
      </c>
      <c r="P103" s="31">
        <f t="shared" si="14"/>
        <v>0</v>
      </c>
      <c r="Q103" s="103">
        <v>19</v>
      </c>
      <c r="R103" s="31">
        <f t="shared" si="16"/>
        <v>19</v>
      </c>
      <c r="S103" s="32">
        <f t="shared" si="15"/>
        <v>0.1</v>
      </c>
      <c r="T103" s="32">
        <f t="shared" si="17"/>
        <v>5</v>
      </c>
      <c r="U103" s="31">
        <f t="shared" si="19"/>
        <v>0.41666666666666669</v>
      </c>
      <c r="V103" s="41" t="str">
        <f>VLOOKUP(A103,'[1]ANALISIS FRANCYS'!A$3:C$195,3,0)</f>
        <v>DISPONIBLE</v>
      </c>
      <c r="W103" s="41"/>
      <c r="X103" s="41"/>
      <c r="Y103" s="41"/>
      <c r="AA103" s="34">
        <v>495</v>
      </c>
      <c r="AB103" s="30" t="s">
        <v>1455</v>
      </c>
      <c r="AC103" s="35"/>
      <c r="AD103" s="35"/>
      <c r="AE103" s="35">
        <v>4</v>
      </c>
      <c r="AF103" s="35">
        <v>4</v>
      </c>
    </row>
    <row r="104" spans="1:32" ht="14.25" customHeight="1">
      <c r="A104" s="30">
        <v>9008</v>
      </c>
      <c r="B104" s="64" t="s">
        <v>1341</v>
      </c>
      <c r="C104" s="30">
        <v>195</v>
      </c>
      <c r="D104" s="30" t="s">
        <v>1288</v>
      </c>
      <c r="E104" s="30" t="s">
        <v>1313</v>
      </c>
      <c r="F104" s="30"/>
      <c r="G104" s="30" t="s">
        <v>1336</v>
      </c>
      <c r="H104" s="30">
        <v>24</v>
      </c>
      <c r="I104" s="30">
        <f t="shared" si="10"/>
        <v>4</v>
      </c>
      <c r="J104" s="31">
        <f t="shared" si="18"/>
        <v>0.13333333333333333</v>
      </c>
      <c r="K104" s="86">
        <v>24</v>
      </c>
      <c r="L104" s="31">
        <v>48</v>
      </c>
      <c r="M104" s="32">
        <f t="shared" si="11"/>
        <v>0.26666666666666666</v>
      </c>
      <c r="N104" s="32">
        <f t="shared" si="12"/>
        <v>0.4</v>
      </c>
      <c r="O104" s="32">
        <f t="shared" si="13"/>
        <v>0.53333333333333333</v>
      </c>
      <c r="P104" s="31">
        <f t="shared" si="14"/>
        <v>0</v>
      </c>
      <c r="Q104" s="103">
        <v>15</v>
      </c>
      <c r="R104" s="31">
        <f t="shared" si="16"/>
        <v>15</v>
      </c>
      <c r="S104" s="32">
        <f t="shared" si="15"/>
        <v>0.4</v>
      </c>
      <c r="T104" s="32">
        <f t="shared" si="17"/>
        <v>9</v>
      </c>
      <c r="U104" s="101">
        <f t="shared" si="19"/>
        <v>0.375</v>
      </c>
      <c r="V104" s="41" t="str">
        <f>VLOOKUP(A104,'[1]ANALISIS FRANCYS'!A$3:C$195,3,0)</f>
        <v>DISPONIBLE</v>
      </c>
      <c r="W104" s="41"/>
      <c r="X104" s="41"/>
      <c r="Y104" s="41"/>
      <c r="AA104" s="34">
        <v>497</v>
      </c>
      <c r="AB104" s="30" t="s">
        <v>71</v>
      </c>
      <c r="AC104" s="35">
        <v>2</v>
      </c>
      <c r="AD104" s="35">
        <v>13</v>
      </c>
      <c r="AE104" s="35"/>
      <c r="AF104" s="35">
        <v>15</v>
      </c>
    </row>
    <row r="105" spans="1:32">
      <c r="A105" s="30">
        <v>5234</v>
      </c>
      <c r="B105" s="30" t="s">
        <v>591</v>
      </c>
      <c r="C105" s="30">
        <v>150</v>
      </c>
      <c r="D105" s="30" t="s">
        <v>1288</v>
      </c>
      <c r="E105" s="30" t="s">
        <v>1313</v>
      </c>
      <c r="F105" s="30"/>
      <c r="G105" s="30" t="s">
        <v>1336</v>
      </c>
      <c r="H105" s="30">
        <v>24</v>
      </c>
      <c r="I105" s="30">
        <f t="shared" si="10"/>
        <v>0</v>
      </c>
      <c r="J105" s="31">
        <f t="shared" si="18"/>
        <v>0</v>
      </c>
      <c r="K105" s="86">
        <v>24</v>
      </c>
      <c r="L105" s="31">
        <v>36</v>
      </c>
      <c r="M105" s="32">
        <f t="shared" si="11"/>
        <v>0</v>
      </c>
      <c r="N105" s="32">
        <f t="shared" si="12"/>
        <v>0</v>
      </c>
      <c r="O105" s="32">
        <f t="shared" si="13"/>
        <v>0</v>
      </c>
      <c r="P105" s="31">
        <f t="shared" si="14"/>
        <v>0</v>
      </c>
      <c r="Q105" s="103">
        <v>13</v>
      </c>
      <c r="R105" s="31">
        <f t="shared" si="16"/>
        <v>13</v>
      </c>
      <c r="S105" s="32">
        <f t="shared" si="15"/>
        <v>0</v>
      </c>
      <c r="T105" s="32">
        <f t="shared" si="17"/>
        <v>11</v>
      </c>
      <c r="U105" s="31">
        <f t="shared" si="19"/>
        <v>0.45833333333333331</v>
      </c>
      <c r="V105" s="41" t="str">
        <f>VLOOKUP(A105,'[1]ANALISIS FRANCYS'!A$3:C$195,3,0)</f>
        <v>DISPONIBLE</v>
      </c>
      <c r="W105" s="41"/>
      <c r="X105" s="41"/>
      <c r="Y105" s="41"/>
      <c r="AA105" s="34">
        <v>515</v>
      </c>
      <c r="AB105" s="30" t="s">
        <v>2047</v>
      </c>
      <c r="AC105" s="35">
        <v>12</v>
      </c>
      <c r="AD105" s="35"/>
      <c r="AE105" s="35"/>
      <c r="AF105" s="35">
        <v>12</v>
      </c>
    </row>
    <row r="106" spans="1:32">
      <c r="A106" s="30">
        <v>5233</v>
      </c>
      <c r="B106" s="64" t="s">
        <v>318</v>
      </c>
      <c r="C106" s="30">
        <v>300</v>
      </c>
      <c r="D106" s="30" t="s">
        <v>1288</v>
      </c>
      <c r="E106" s="30" t="s">
        <v>1313</v>
      </c>
      <c r="F106" s="30"/>
      <c r="G106" s="30" t="s">
        <v>1336</v>
      </c>
      <c r="H106" s="30">
        <v>12</v>
      </c>
      <c r="I106" s="30">
        <f t="shared" si="10"/>
        <v>1</v>
      </c>
      <c r="J106" s="31">
        <f t="shared" si="18"/>
        <v>3.3333333333333333E-2</v>
      </c>
      <c r="K106" s="86">
        <v>24</v>
      </c>
      <c r="L106" s="31">
        <v>36</v>
      </c>
      <c r="M106" s="32">
        <f t="shared" si="11"/>
        <v>6.6666666666666666E-2</v>
      </c>
      <c r="N106" s="32">
        <f t="shared" si="12"/>
        <v>0.1</v>
      </c>
      <c r="O106" s="32">
        <f t="shared" si="13"/>
        <v>0.13333333333333333</v>
      </c>
      <c r="P106" s="31">
        <f t="shared" si="14"/>
        <v>0</v>
      </c>
      <c r="Q106" s="103">
        <v>0</v>
      </c>
      <c r="R106" s="31">
        <f t="shared" si="16"/>
        <v>0</v>
      </c>
      <c r="S106" s="32">
        <f t="shared" si="15"/>
        <v>0.1</v>
      </c>
      <c r="T106" s="32">
        <f t="shared" si="17"/>
        <v>24</v>
      </c>
      <c r="U106" s="101">
        <f t="shared" si="19"/>
        <v>2</v>
      </c>
      <c r="V106" s="41" t="str">
        <f>VLOOKUP(A106,'[1]ANALISIS FRANCYS'!A$3:C$195,3,0)</f>
        <v>DISPONIBLE</v>
      </c>
      <c r="W106" s="41"/>
      <c r="X106" s="41"/>
      <c r="Y106" s="41"/>
      <c r="AA106" s="34">
        <v>526</v>
      </c>
      <c r="AB106" s="30" t="s">
        <v>882</v>
      </c>
      <c r="AC106" s="35">
        <v>5</v>
      </c>
      <c r="AD106" s="35">
        <v>6</v>
      </c>
      <c r="AE106" s="35">
        <v>17</v>
      </c>
      <c r="AF106" s="35">
        <v>28</v>
      </c>
    </row>
    <row r="107" spans="1:32">
      <c r="A107" s="30">
        <v>8728</v>
      </c>
      <c r="B107" s="30" t="s">
        <v>934</v>
      </c>
      <c r="C107" s="30">
        <v>150</v>
      </c>
      <c r="D107" s="30" t="s">
        <v>1288</v>
      </c>
      <c r="E107" s="30" t="s">
        <v>1313</v>
      </c>
      <c r="F107" s="30"/>
      <c r="G107" s="30" t="s">
        <v>1414</v>
      </c>
      <c r="H107" s="30">
        <v>24</v>
      </c>
      <c r="I107" s="30">
        <f t="shared" si="10"/>
        <v>0</v>
      </c>
      <c r="J107" s="31">
        <f t="shared" si="18"/>
        <v>0</v>
      </c>
      <c r="K107" s="86">
        <v>24</v>
      </c>
      <c r="L107" s="31">
        <v>36</v>
      </c>
      <c r="M107" s="32">
        <f t="shared" si="11"/>
        <v>0</v>
      </c>
      <c r="N107" s="32">
        <f t="shared" si="12"/>
        <v>0</v>
      </c>
      <c r="O107" s="32">
        <f t="shared" si="13"/>
        <v>0</v>
      </c>
      <c r="P107" s="31">
        <f t="shared" si="14"/>
        <v>0</v>
      </c>
      <c r="Q107" s="103">
        <v>19</v>
      </c>
      <c r="R107" s="31">
        <f t="shared" si="16"/>
        <v>19</v>
      </c>
      <c r="S107" s="32">
        <f t="shared" si="15"/>
        <v>0</v>
      </c>
      <c r="T107" s="32">
        <f t="shared" si="17"/>
        <v>5</v>
      </c>
      <c r="U107" s="31">
        <f t="shared" si="19"/>
        <v>0.20833333333333334</v>
      </c>
      <c r="V107" s="41" t="str">
        <f>VLOOKUP(A107,'[1]ANALISIS FRANCYS'!A$3:C$195,3,0)</f>
        <v>DISPONIBLE</v>
      </c>
      <c r="W107" s="41"/>
      <c r="X107" s="41"/>
      <c r="Y107" s="41"/>
      <c r="AA107" s="34">
        <v>529</v>
      </c>
      <c r="AB107" s="30" t="s">
        <v>815</v>
      </c>
      <c r="AC107" s="35">
        <v>2</v>
      </c>
      <c r="AD107" s="35">
        <v>2</v>
      </c>
      <c r="AE107" s="35"/>
      <c r="AF107" s="35">
        <v>4</v>
      </c>
    </row>
    <row r="108" spans="1:32">
      <c r="A108" s="30">
        <v>6750</v>
      </c>
      <c r="B108" s="64" t="s">
        <v>1378</v>
      </c>
      <c r="C108" s="30">
        <v>150</v>
      </c>
      <c r="D108" s="30" t="s">
        <v>1288</v>
      </c>
      <c r="E108" s="30" t="s">
        <v>1313</v>
      </c>
      <c r="F108" s="30"/>
      <c r="G108" s="30" t="s">
        <v>1377</v>
      </c>
      <c r="H108" s="30">
        <v>24</v>
      </c>
      <c r="I108" s="30">
        <f t="shared" si="10"/>
        <v>10</v>
      </c>
      <c r="J108" s="31">
        <f t="shared" si="18"/>
        <v>0.33333333333333331</v>
      </c>
      <c r="K108" s="86">
        <v>24</v>
      </c>
      <c r="L108" s="31">
        <v>36</v>
      </c>
      <c r="M108" s="32">
        <f t="shared" si="11"/>
        <v>0.66666666666666663</v>
      </c>
      <c r="N108" s="32">
        <f t="shared" si="12"/>
        <v>1</v>
      </c>
      <c r="O108" s="32">
        <f t="shared" si="13"/>
        <v>1.3333333333333333</v>
      </c>
      <c r="P108" s="31">
        <f t="shared" si="14"/>
        <v>0</v>
      </c>
      <c r="Q108" s="103">
        <v>1</v>
      </c>
      <c r="R108" s="31">
        <f t="shared" si="16"/>
        <v>1</v>
      </c>
      <c r="S108" s="32">
        <f t="shared" si="15"/>
        <v>1</v>
      </c>
      <c r="T108" s="32">
        <f t="shared" si="17"/>
        <v>23</v>
      </c>
      <c r="U108" s="101">
        <f t="shared" si="19"/>
        <v>0.95833333333333337</v>
      </c>
      <c r="V108" s="41" t="str">
        <f>VLOOKUP(A108,'[1]ANALISIS FRANCYS'!A$3:C$195,3,0)</f>
        <v>DISPONIBLE</v>
      </c>
      <c r="W108" s="41"/>
      <c r="X108" s="41"/>
      <c r="Y108" s="41"/>
      <c r="AA108" s="34">
        <v>544</v>
      </c>
      <c r="AB108" s="30" t="s">
        <v>626</v>
      </c>
      <c r="AC108" s="35">
        <v>58</v>
      </c>
      <c r="AD108" s="35">
        <v>25</v>
      </c>
      <c r="AE108" s="35">
        <v>19</v>
      </c>
      <c r="AF108" s="35">
        <v>102</v>
      </c>
    </row>
    <row r="109" spans="1:32">
      <c r="A109" s="30">
        <v>8508</v>
      </c>
      <c r="B109" s="64" t="s">
        <v>526</v>
      </c>
      <c r="C109" s="30">
        <v>150</v>
      </c>
      <c r="D109" s="30" t="s">
        <v>1288</v>
      </c>
      <c r="E109" s="30" t="s">
        <v>1313</v>
      </c>
      <c r="F109" s="30"/>
      <c r="G109" s="30" t="s">
        <v>1321</v>
      </c>
      <c r="H109" s="30">
        <v>24</v>
      </c>
      <c r="I109" s="30">
        <f t="shared" si="10"/>
        <v>3</v>
      </c>
      <c r="J109" s="31">
        <f t="shared" si="18"/>
        <v>0.1</v>
      </c>
      <c r="K109" s="86">
        <v>24</v>
      </c>
      <c r="L109" s="31">
        <v>36</v>
      </c>
      <c r="M109" s="32">
        <f t="shared" si="11"/>
        <v>0.2</v>
      </c>
      <c r="N109" s="32">
        <f t="shared" si="12"/>
        <v>0.30000000000000004</v>
      </c>
      <c r="O109" s="32">
        <f t="shared" si="13"/>
        <v>0.4</v>
      </c>
      <c r="P109" s="31">
        <f t="shared" si="14"/>
        <v>0</v>
      </c>
      <c r="Q109" s="103">
        <v>0</v>
      </c>
      <c r="R109" s="31">
        <f t="shared" si="16"/>
        <v>0</v>
      </c>
      <c r="S109" s="32">
        <f t="shared" si="15"/>
        <v>0.30000000000000004</v>
      </c>
      <c r="T109" s="32">
        <f t="shared" si="17"/>
        <v>24</v>
      </c>
      <c r="U109" s="101">
        <f t="shared" si="19"/>
        <v>1</v>
      </c>
      <c r="V109" s="41" t="str">
        <f>VLOOKUP(A109,'[1]ANALISIS FRANCYS'!A$3:C$195,3,0)</f>
        <v>DISPONIBLE</v>
      </c>
      <c r="W109" s="41"/>
      <c r="X109" s="41"/>
      <c r="Y109" s="41"/>
      <c r="AA109" s="34">
        <v>617</v>
      </c>
      <c r="AB109" s="30" t="s">
        <v>1034</v>
      </c>
      <c r="AC109" s="35"/>
      <c r="AD109" s="35">
        <v>5</v>
      </c>
      <c r="AE109" s="35">
        <v>3</v>
      </c>
      <c r="AF109" s="35">
        <v>8</v>
      </c>
    </row>
    <row r="110" spans="1:32">
      <c r="A110" s="30">
        <v>5740</v>
      </c>
      <c r="B110" s="64" t="s">
        <v>1379</v>
      </c>
      <c r="C110" s="30">
        <v>150</v>
      </c>
      <c r="D110" s="30" t="s">
        <v>1288</v>
      </c>
      <c r="E110" s="30" t="s">
        <v>1313</v>
      </c>
      <c r="F110" s="30"/>
      <c r="G110" s="30" t="s">
        <v>1377</v>
      </c>
      <c r="H110" s="30">
        <v>24</v>
      </c>
      <c r="I110" s="30">
        <f t="shared" si="10"/>
        <v>0</v>
      </c>
      <c r="J110" s="31">
        <f t="shared" si="18"/>
        <v>0</v>
      </c>
      <c r="K110" s="86">
        <v>24</v>
      </c>
      <c r="L110" s="31">
        <v>36</v>
      </c>
      <c r="M110" s="32">
        <f t="shared" si="11"/>
        <v>0</v>
      </c>
      <c r="N110" s="32">
        <f t="shared" si="12"/>
        <v>0</v>
      </c>
      <c r="O110" s="32">
        <f t="shared" si="13"/>
        <v>0</v>
      </c>
      <c r="P110" s="31">
        <f t="shared" si="14"/>
        <v>0</v>
      </c>
      <c r="Q110" s="103">
        <v>0</v>
      </c>
      <c r="R110" s="31">
        <f t="shared" si="16"/>
        <v>0</v>
      </c>
      <c r="S110" s="32">
        <f t="shared" si="15"/>
        <v>0</v>
      </c>
      <c r="T110" s="32">
        <f t="shared" si="17"/>
        <v>24</v>
      </c>
      <c r="U110" s="101">
        <f t="shared" si="19"/>
        <v>1</v>
      </c>
      <c r="V110" s="41" t="str">
        <f>VLOOKUP(A110,'[1]ANALISIS FRANCYS'!A$3:C$195,3,0)</f>
        <v>DISPONIBLE</v>
      </c>
      <c r="W110" s="41"/>
      <c r="X110" s="41"/>
      <c r="Y110" s="41"/>
      <c r="AA110" s="34">
        <v>620</v>
      </c>
      <c r="AB110" s="30" t="s">
        <v>808</v>
      </c>
      <c r="AC110" s="35">
        <v>6</v>
      </c>
      <c r="AD110" s="35">
        <v>6</v>
      </c>
      <c r="AE110" s="35"/>
      <c r="AF110" s="35">
        <v>12</v>
      </c>
    </row>
    <row r="111" spans="1:32">
      <c r="A111" s="30">
        <v>6401</v>
      </c>
      <c r="B111" s="30" t="s">
        <v>948</v>
      </c>
      <c r="C111" s="30">
        <v>300</v>
      </c>
      <c r="D111" s="30" t="s">
        <v>1288</v>
      </c>
      <c r="E111" s="30" t="s">
        <v>1313</v>
      </c>
      <c r="F111" s="30"/>
      <c r="G111" s="30" t="s">
        <v>1336</v>
      </c>
      <c r="H111" s="30">
        <v>24</v>
      </c>
      <c r="I111" s="30">
        <f t="shared" si="10"/>
        <v>0</v>
      </c>
      <c r="J111" s="31">
        <f t="shared" si="18"/>
        <v>0</v>
      </c>
      <c r="K111" s="86">
        <v>24</v>
      </c>
      <c r="L111" s="31">
        <v>36</v>
      </c>
      <c r="M111" s="32">
        <f t="shared" si="11"/>
        <v>0</v>
      </c>
      <c r="N111" s="32">
        <f t="shared" si="12"/>
        <v>0</v>
      </c>
      <c r="O111" s="32">
        <f t="shared" si="13"/>
        <v>0</v>
      </c>
      <c r="P111" s="31">
        <f t="shared" si="14"/>
        <v>2</v>
      </c>
      <c r="Q111" s="103">
        <v>8</v>
      </c>
      <c r="R111" s="31">
        <f t="shared" si="16"/>
        <v>6</v>
      </c>
      <c r="S111" s="32">
        <f t="shared" si="15"/>
        <v>0</v>
      </c>
      <c r="T111" s="32">
        <f t="shared" si="17"/>
        <v>16</v>
      </c>
      <c r="U111" s="101">
        <f t="shared" si="19"/>
        <v>0.66666666666666663</v>
      </c>
      <c r="V111" s="41" t="str">
        <f>VLOOKUP(A111,'[1]ANALISIS FRANCYS'!A$3:C$195,3,0)</f>
        <v>DISPONIBLE</v>
      </c>
      <c r="W111" s="41"/>
      <c r="X111" s="41"/>
      <c r="Y111" s="41"/>
      <c r="AA111" s="34">
        <v>622</v>
      </c>
      <c r="AB111" s="30" t="s">
        <v>445</v>
      </c>
      <c r="AC111" s="35">
        <v>1</v>
      </c>
      <c r="AD111" s="35">
        <v>3</v>
      </c>
      <c r="AE111" s="35"/>
      <c r="AF111" s="35">
        <v>4</v>
      </c>
    </row>
    <row r="112" spans="1:32">
      <c r="A112" s="30">
        <v>4964</v>
      </c>
      <c r="B112" s="64" t="s">
        <v>581</v>
      </c>
      <c r="C112" s="30">
        <v>397</v>
      </c>
      <c r="D112" s="30" t="s">
        <v>1288</v>
      </c>
      <c r="E112" s="30" t="s">
        <v>1313</v>
      </c>
      <c r="F112" s="30"/>
      <c r="G112" s="30" t="s">
        <v>1336</v>
      </c>
      <c r="H112" s="30">
        <v>12</v>
      </c>
      <c r="I112" s="30">
        <f t="shared" si="10"/>
        <v>7</v>
      </c>
      <c r="J112" s="31">
        <f t="shared" si="18"/>
        <v>0.23333333333333334</v>
      </c>
      <c r="K112" s="86">
        <v>24</v>
      </c>
      <c r="L112" s="31">
        <v>36</v>
      </c>
      <c r="M112" s="32">
        <f t="shared" si="11"/>
        <v>0.46666666666666667</v>
      </c>
      <c r="N112" s="32">
        <f t="shared" si="12"/>
        <v>0.7</v>
      </c>
      <c r="O112" s="32">
        <f t="shared" si="13"/>
        <v>0.93333333333333335</v>
      </c>
      <c r="P112" s="31">
        <f t="shared" si="14"/>
        <v>0</v>
      </c>
      <c r="Q112" s="103">
        <v>0</v>
      </c>
      <c r="R112" s="31">
        <f t="shared" si="16"/>
        <v>0</v>
      </c>
      <c r="S112" s="32">
        <f t="shared" si="15"/>
        <v>0.7</v>
      </c>
      <c r="T112" s="32">
        <f t="shared" si="17"/>
        <v>24</v>
      </c>
      <c r="U112" s="101">
        <f t="shared" si="19"/>
        <v>2</v>
      </c>
      <c r="V112" s="41" t="str">
        <f>VLOOKUP(A112,'[1]ANALISIS FRANCYS'!A$3:C$195,3,0)</f>
        <v>DISPONIBLE</v>
      </c>
      <c r="W112" s="41"/>
      <c r="X112" s="41"/>
      <c r="Y112" s="41"/>
      <c r="AA112" s="34">
        <v>661</v>
      </c>
      <c r="AB112" s="30" t="s">
        <v>1265</v>
      </c>
      <c r="AC112" s="35"/>
      <c r="AD112" s="35">
        <v>1</v>
      </c>
      <c r="AE112" s="35">
        <v>4</v>
      </c>
      <c r="AF112" s="35">
        <v>5</v>
      </c>
    </row>
    <row r="113" spans="1:32">
      <c r="A113" s="30">
        <v>6955</v>
      </c>
      <c r="B113" s="17" t="s">
        <v>1342</v>
      </c>
      <c r="C113" s="30">
        <v>567</v>
      </c>
      <c r="D113" s="30" t="s">
        <v>1288</v>
      </c>
      <c r="E113" s="30" t="s">
        <v>1313</v>
      </c>
      <c r="F113" s="30"/>
      <c r="G113" s="30" t="s">
        <v>1336</v>
      </c>
      <c r="H113" s="30">
        <v>24</v>
      </c>
      <c r="I113" s="30">
        <f t="shared" si="10"/>
        <v>0</v>
      </c>
      <c r="J113" s="31">
        <f t="shared" si="18"/>
        <v>0</v>
      </c>
      <c r="K113" s="86">
        <v>48</v>
      </c>
      <c r="L113" s="31">
        <v>36</v>
      </c>
      <c r="M113" s="32">
        <f t="shared" si="11"/>
        <v>0</v>
      </c>
      <c r="N113" s="32">
        <f t="shared" si="12"/>
        <v>0</v>
      </c>
      <c r="O113" s="32">
        <f t="shared" si="13"/>
        <v>0</v>
      </c>
      <c r="P113" s="31">
        <f t="shared" si="14"/>
        <v>0</v>
      </c>
      <c r="Q113" s="103">
        <v>0</v>
      </c>
      <c r="R113" s="31">
        <f t="shared" si="16"/>
        <v>0</v>
      </c>
      <c r="S113" s="32">
        <f t="shared" si="15"/>
        <v>0</v>
      </c>
      <c r="T113" s="32">
        <f t="shared" si="17"/>
        <v>48</v>
      </c>
      <c r="U113" s="31">
        <f t="shared" si="19"/>
        <v>2</v>
      </c>
      <c r="V113" s="41" t="str">
        <f>VLOOKUP(A113,'[1]ANALISIS FRANCYS'!A$3:C$195,3,0)</f>
        <v>NO DISPONIBLE</v>
      </c>
      <c r="W113" s="41"/>
      <c r="X113" s="41"/>
      <c r="Y113" s="41"/>
      <c r="AA113" s="34">
        <v>665</v>
      </c>
      <c r="AB113" s="30" t="s">
        <v>202</v>
      </c>
      <c r="AC113" s="35"/>
      <c r="AD113" s="35">
        <v>3</v>
      </c>
      <c r="AE113" s="35"/>
      <c r="AF113" s="35">
        <v>3</v>
      </c>
    </row>
    <row r="114" spans="1:32">
      <c r="A114" s="30">
        <v>9009</v>
      </c>
      <c r="B114" s="17" t="s">
        <v>495</v>
      </c>
      <c r="C114" s="30">
        <v>195</v>
      </c>
      <c r="D114" s="30" t="s">
        <v>1288</v>
      </c>
      <c r="E114" s="30" t="s">
        <v>1313</v>
      </c>
      <c r="F114" s="30"/>
      <c r="G114" s="30" t="s">
        <v>1336</v>
      </c>
      <c r="H114" s="30">
        <v>24</v>
      </c>
      <c r="I114" s="30">
        <f t="shared" si="10"/>
        <v>5</v>
      </c>
      <c r="J114" s="31">
        <f t="shared" si="18"/>
        <v>0.16666666666666666</v>
      </c>
      <c r="K114" s="86">
        <v>24</v>
      </c>
      <c r="L114" s="31">
        <v>36</v>
      </c>
      <c r="M114" s="32">
        <f t="shared" si="11"/>
        <v>0.33333333333333331</v>
      </c>
      <c r="N114" s="32">
        <f t="shared" si="12"/>
        <v>0.5</v>
      </c>
      <c r="O114" s="32">
        <f t="shared" si="13"/>
        <v>0.66666666666666663</v>
      </c>
      <c r="P114" s="31">
        <f t="shared" si="14"/>
        <v>0</v>
      </c>
      <c r="Q114" s="103">
        <v>16</v>
      </c>
      <c r="R114" s="31">
        <f t="shared" si="16"/>
        <v>16</v>
      </c>
      <c r="S114" s="32">
        <f t="shared" si="15"/>
        <v>0.5</v>
      </c>
      <c r="T114" s="32">
        <f t="shared" si="17"/>
        <v>8</v>
      </c>
      <c r="U114" s="31">
        <f t="shared" si="19"/>
        <v>0.33333333333333331</v>
      </c>
      <c r="V114" s="41" t="str">
        <f>VLOOKUP(A114,'[1]ANALISIS FRANCYS'!A$3:C$195,3,0)</f>
        <v>NO DISPONIBLE</v>
      </c>
      <c r="W114" s="41"/>
      <c r="X114" s="41"/>
      <c r="Y114" s="41"/>
      <c r="AA114" s="34">
        <v>666</v>
      </c>
      <c r="AB114" s="30" t="s">
        <v>2052</v>
      </c>
      <c r="AC114" s="35">
        <v>4</v>
      </c>
      <c r="AD114" s="35"/>
      <c r="AE114" s="35"/>
      <c r="AF114" s="35">
        <v>4</v>
      </c>
    </row>
    <row r="115" spans="1:32">
      <c r="A115" s="30">
        <v>828</v>
      </c>
      <c r="B115" s="17" t="s">
        <v>379</v>
      </c>
      <c r="C115" s="30">
        <v>495</v>
      </c>
      <c r="D115" s="30" t="s">
        <v>1288</v>
      </c>
      <c r="E115" s="30" t="s">
        <v>1313</v>
      </c>
      <c r="F115" s="30"/>
      <c r="G115" s="30" t="s">
        <v>1336</v>
      </c>
      <c r="H115" s="30">
        <v>24</v>
      </c>
      <c r="I115" s="30">
        <f t="shared" si="10"/>
        <v>0</v>
      </c>
      <c r="J115" s="31">
        <f t="shared" si="18"/>
        <v>0</v>
      </c>
      <c r="K115" s="86">
        <v>12</v>
      </c>
      <c r="L115" s="31">
        <v>36</v>
      </c>
      <c r="M115" s="32">
        <f t="shared" si="11"/>
        <v>0</v>
      </c>
      <c r="N115" s="32">
        <f t="shared" si="12"/>
        <v>0</v>
      </c>
      <c r="O115" s="32">
        <f t="shared" si="13"/>
        <v>0</v>
      </c>
      <c r="P115" s="31">
        <f t="shared" si="14"/>
        <v>0</v>
      </c>
      <c r="Q115" s="103">
        <v>10</v>
      </c>
      <c r="R115" s="31">
        <f t="shared" si="16"/>
        <v>10</v>
      </c>
      <c r="S115" s="32">
        <f t="shared" si="15"/>
        <v>0</v>
      </c>
      <c r="T115" s="32">
        <f t="shared" si="17"/>
        <v>2</v>
      </c>
      <c r="U115" s="31">
        <f t="shared" si="19"/>
        <v>8.3333333333333329E-2</v>
      </c>
      <c r="V115" s="41" t="str">
        <f>VLOOKUP(A115,'[1]ANALISIS FRANCYS'!A$3:C$195,3,0)</f>
        <v>DISPONIBLE</v>
      </c>
      <c r="W115" s="41"/>
      <c r="X115" s="41"/>
      <c r="Y115" s="41"/>
      <c r="AA115" s="34">
        <v>667</v>
      </c>
      <c r="AB115" s="30" t="s">
        <v>1082</v>
      </c>
      <c r="AC115" s="35">
        <v>3</v>
      </c>
      <c r="AD115" s="35">
        <v>1</v>
      </c>
      <c r="AE115" s="35"/>
      <c r="AF115" s="35">
        <v>4</v>
      </c>
    </row>
    <row r="116" spans="1:32">
      <c r="A116" s="30">
        <v>9765</v>
      </c>
      <c r="B116" s="64" t="s">
        <v>1343</v>
      </c>
      <c r="C116" s="30">
        <v>480</v>
      </c>
      <c r="D116" s="30" t="s">
        <v>1288</v>
      </c>
      <c r="E116" s="30" t="s">
        <v>1313</v>
      </c>
      <c r="F116" s="30"/>
      <c r="G116" s="30" t="s">
        <v>1336</v>
      </c>
      <c r="H116" s="30">
        <v>12</v>
      </c>
      <c r="I116" s="30">
        <f t="shared" si="10"/>
        <v>2</v>
      </c>
      <c r="J116" s="31">
        <f t="shared" si="18"/>
        <v>6.6666666666666666E-2</v>
      </c>
      <c r="K116" s="86">
        <v>12</v>
      </c>
      <c r="L116" s="31">
        <v>24</v>
      </c>
      <c r="M116" s="32">
        <f t="shared" si="11"/>
        <v>0.13333333333333333</v>
      </c>
      <c r="N116" s="32">
        <f t="shared" si="12"/>
        <v>0.2</v>
      </c>
      <c r="O116" s="32">
        <f t="shared" si="13"/>
        <v>0.26666666666666666</v>
      </c>
      <c r="P116" s="31">
        <f t="shared" si="14"/>
        <v>9</v>
      </c>
      <c r="Q116" s="103">
        <v>0</v>
      </c>
      <c r="R116" s="31">
        <f t="shared" si="16"/>
        <v>-9</v>
      </c>
      <c r="S116" s="32">
        <f t="shared" si="15"/>
        <v>0.2</v>
      </c>
      <c r="T116" s="32">
        <f t="shared" si="17"/>
        <v>12</v>
      </c>
      <c r="U116" s="101">
        <f t="shared" si="19"/>
        <v>1</v>
      </c>
      <c r="V116" s="41" t="str">
        <f>VLOOKUP(A116,'[1]ANALISIS FRANCYS'!A$3:C$195,3,0)</f>
        <v>DISPONIBLE</v>
      </c>
      <c r="W116" s="160"/>
      <c r="X116" s="41"/>
      <c r="Y116" s="41"/>
      <c r="AA116" s="34">
        <v>677</v>
      </c>
      <c r="AB116" s="30" t="s">
        <v>633</v>
      </c>
      <c r="AC116" s="35">
        <v>1</v>
      </c>
      <c r="AD116" s="35">
        <v>4</v>
      </c>
      <c r="AE116" s="35"/>
      <c r="AF116" s="35">
        <v>5</v>
      </c>
    </row>
    <row r="117" spans="1:32">
      <c r="A117" s="30">
        <v>8199</v>
      </c>
      <c r="B117" s="64" t="s">
        <v>565</v>
      </c>
      <c r="C117" s="30">
        <v>495</v>
      </c>
      <c r="D117" s="30" t="s">
        <v>1288</v>
      </c>
      <c r="E117" s="30" t="s">
        <v>1313</v>
      </c>
      <c r="F117" s="30"/>
      <c r="G117" s="30" t="s">
        <v>1336</v>
      </c>
      <c r="H117" s="30">
        <v>18</v>
      </c>
      <c r="I117" s="30">
        <f t="shared" si="10"/>
        <v>0</v>
      </c>
      <c r="J117" s="31">
        <f t="shared" si="18"/>
        <v>0</v>
      </c>
      <c r="K117" s="86">
        <v>24</v>
      </c>
      <c r="L117" s="31">
        <v>36</v>
      </c>
      <c r="M117" s="32">
        <f t="shared" si="11"/>
        <v>0</v>
      </c>
      <c r="N117" s="32">
        <f t="shared" si="12"/>
        <v>0</v>
      </c>
      <c r="O117" s="32">
        <f t="shared" si="13"/>
        <v>0</v>
      </c>
      <c r="P117" s="31">
        <f t="shared" si="14"/>
        <v>0</v>
      </c>
      <c r="Q117" s="103">
        <v>2</v>
      </c>
      <c r="R117" s="31">
        <f t="shared" si="16"/>
        <v>2</v>
      </c>
      <c r="S117" s="32">
        <f t="shared" si="15"/>
        <v>0</v>
      </c>
      <c r="T117" s="32">
        <f t="shared" si="17"/>
        <v>22</v>
      </c>
      <c r="U117" s="101">
        <f t="shared" si="19"/>
        <v>1.2222222222222223</v>
      </c>
      <c r="V117" s="41" t="str">
        <f>VLOOKUP(A117,'[1]ANALISIS FRANCYS'!A$3:C$195,3,0)</f>
        <v>DISPONIBLE</v>
      </c>
      <c r="W117" s="41"/>
      <c r="X117" s="41"/>
      <c r="Y117" s="41"/>
      <c r="AA117" s="34">
        <v>708</v>
      </c>
      <c r="AB117" s="30" t="s">
        <v>97</v>
      </c>
      <c r="AC117" s="35">
        <v>24</v>
      </c>
      <c r="AD117" s="35">
        <v>5</v>
      </c>
      <c r="AE117" s="35">
        <v>10</v>
      </c>
      <c r="AF117" s="35">
        <v>39</v>
      </c>
    </row>
    <row r="118" spans="1:32">
      <c r="A118" s="30">
        <v>9179</v>
      </c>
      <c r="B118" s="30" t="s">
        <v>767</v>
      </c>
      <c r="C118" s="30">
        <v>150</v>
      </c>
      <c r="D118" s="30" t="s">
        <v>1288</v>
      </c>
      <c r="E118" s="30" t="s">
        <v>1313</v>
      </c>
      <c r="F118" s="30"/>
      <c r="G118" s="30" t="s">
        <v>1336</v>
      </c>
      <c r="H118" s="30">
        <v>12</v>
      </c>
      <c r="I118" s="30">
        <f t="shared" si="10"/>
        <v>2</v>
      </c>
      <c r="J118" s="31">
        <f t="shared" si="18"/>
        <v>6.6666666666666666E-2</v>
      </c>
      <c r="K118" s="86">
        <v>12</v>
      </c>
      <c r="L118" s="31">
        <v>36</v>
      </c>
      <c r="M118" s="32">
        <f t="shared" si="11"/>
        <v>0.13333333333333333</v>
      </c>
      <c r="N118" s="32">
        <f t="shared" si="12"/>
        <v>0.2</v>
      </c>
      <c r="O118" s="32">
        <f t="shared" si="13"/>
        <v>0.26666666666666666</v>
      </c>
      <c r="P118" s="31">
        <f t="shared" si="14"/>
        <v>0</v>
      </c>
      <c r="Q118" s="103">
        <v>0</v>
      </c>
      <c r="R118" s="31">
        <f t="shared" si="16"/>
        <v>0</v>
      </c>
      <c r="S118" s="32">
        <f t="shared" si="15"/>
        <v>0.2</v>
      </c>
      <c r="T118" s="32">
        <f t="shared" si="17"/>
        <v>12</v>
      </c>
      <c r="U118" s="31">
        <f t="shared" si="19"/>
        <v>1</v>
      </c>
      <c r="V118" s="41" t="str">
        <f>VLOOKUP(A118,'[1]ANALISIS FRANCYS'!A$3:C$195,3,0)</f>
        <v>NO DISPONIBLE</v>
      </c>
      <c r="W118" s="41"/>
      <c r="X118" s="41"/>
      <c r="Y118" s="41"/>
      <c r="AA118" s="34">
        <v>711</v>
      </c>
      <c r="AB118" s="30" t="s">
        <v>1459</v>
      </c>
      <c r="AC118" s="35">
        <v>9</v>
      </c>
      <c r="AD118" s="35"/>
      <c r="AE118" s="35">
        <v>4</v>
      </c>
      <c r="AF118" s="35">
        <v>13</v>
      </c>
    </row>
    <row r="119" spans="1:32">
      <c r="A119" s="30">
        <v>8716</v>
      </c>
      <c r="B119" s="64" t="s">
        <v>914</v>
      </c>
      <c r="C119" s="30">
        <v>397</v>
      </c>
      <c r="D119" s="30" t="s">
        <v>1288</v>
      </c>
      <c r="E119" s="30" t="s">
        <v>1313</v>
      </c>
      <c r="F119" s="30"/>
      <c r="G119" s="30" t="s">
        <v>1321</v>
      </c>
      <c r="H119" s="30">
        <v>24</v>
      </c>
      <c r="I119" s="30">
        <f t="shared" si="10"/>
        <v>24</v>
      </c>
      <c r="J119" s="31">
        <f t="shared" si="18"/>
        <v>0.8</v>
      </c>
      <c r="K119" s="86">
        <v>48</v>
      </c>
      <c r="L119" s="31">
        <v>72</v>
      </c>
      <c r="M119" s="32">
        <f t="shared" si="11"/>
        <v>1.6</v>
      </c>
      <c r="N119" s="32">
        <f t="shared" si="12"/>
        <v>2.4000000000000004</v>
      </c>
      <c r="O119" s="32">
        <f t="shared" si="13"/>
        <v>3.2</v>
      </c>
      <c r="P119" s="31">
        <f t="shared" si="14"/>
        <v>0</v>
      </c>
      <c r="Q119" s="103">
        <v>0</v>
      </c>
      <c r="R119" s="31">
        <f t="shared" si="16"/>
        <v>0</v>
      </c>
      <c r="S119" s="32">
        <f t="shared" si="15"/>
        <v>2.4000000000000004</v>
      </c>
      <c r="T119" s="32">
        <f t="shared" si="17"/>
        <v>48</v>
      </c>
      <c r="U119" s="101">
        <f t="shared" si="19"/>
        <v>2</v>
      </c>
      <c r="V119" s="41" t="str">
        <f>VLOOKUP(A119,'[1]ANALISIS FRANCYS'!A$3:C$195,3,0)</f>
        <v>DISPONIBLE</v>
      </c>
      <c r="W119" s="41"/>
      <c r="X119" s="41"/>
      <c r="Y119" s="41"/>
      <c r="AA119" s="34">
        <v>729</v>
      </c>
      <c r="AB119" s="30" t="s">
        <v>639</v>
      </c>
      <c r="AC119" s="35"/>
      <c r="AD119" s="35">
        <v>2</v>
      </c>
      <c r="AE119" s="35"/>
      <c r="AF119" s="35">
        <v>2</v>
      </c>
    </row>
    <row r="120" spans="1:32">
      <c r="A120" s="30">
        <v>4979</v>
      </c>
      <c r="B120" s="64" t="s">
        <v>1301</v>
      </c>
      <c r="C120" s="30"/>
      <c r="D120" s="30" t="s">
        <v>1288</v>
      </c>
      <c r="E120" s="30" t="s">
        <v>1302</v>
      </c>
      <c r="F120" s="30"/>
      <c r="G120" s="30" t="s">
        <v>1303</v>
      </c>
      <c r="H120" s="30">
        <v>24</v>
      </c>
      <c r="I120" s="30">
        <f t="shared" si="10"/>
        <v>36</v>
      </c>
      <c r="J120" s="31">
        <f t="shared" si="18"/>
        <v>1.2</v>
      </c>
      <c r="K120" s="86">
        <v>48</v>
      </c>
      <c r="L120" s="31">
        <v>72</v>
      </c>
      <c r="M120" s="32">
        <f t="shared" si="11"/>
        <v>2.4</v>
      </c>
      <c r="N120" s="32">
        <f t="shared" si="12"/>
        <v>3.5999999999999996</v>
      </c>
      <c r="O120" s="32">
        <f t="shared" si="13"/>
        <v>4.8</v>
      </c>
      <c r="P120" s="31">
        <f t="shared" si="14"/>
        <v>0</v>
      </c>
      <c r="Q120" s="103">
        <v>3</v>
      </c>
      <c r="R120" s="31">
        <f t="shared" si="16"/>
        <v>3</v>
      </c>
      <c r="S120" s="32">
        <f t="shared" si="15"/>
        <v>3.5999999999999996</v>
      </c>
      <c r="T120" s="32">
        <f t="shared" si="17"/>
        <v>45</v>
      </c>
      <c r="U120" s="101">
        <v>3</v>
      </c>
      <c r="V120" s="41" t="str">
        <f>VLOOKUP(A120,'[1]ANALISIS FRANCYS'!A$3:C$195,3,0)</f>
        <v>DISPONIBLE</v>
      </c>
      <c r="W120" s="41"/>
      <c r="X120" s="41"/>
      <c r="Y120" s="41"/>
      <c r="AA120" s="34">
        <v>731</v>
      </c>
      <c r="AB120" s="30" t="s">
        <v>1460</v>
      </c>
      <c r="AC120" s="35"/>
      <c r="AD120" s="35"/>
      <c r="AE120" s="35">
        <v>2</v>
      </c>
      <c r="AF120" s="35">
        <v>2</v>
      </c>
    </row>
    <row r="121" spans="1:32">
      <c r="A121" s="30">
        <v>4978</v>
      </c>
      <c r="B121" s="30" t="s">
        <v>1134</v>
      </c>
      <c r="C121" s="30"/>
      <c r="D121" s="30" t="s">
        <v>1288</v>
      </c>
      <c r="E121" s="30" t="s">
        <v>1302</v>
      </c>
      <c r="F121" s="30"/>
      <c r="G121" s="30" t="s">
        <v>1413</v>
      </c>
      <c r="H121" s="30">
        <v>6</v>
      </c>
      <c r="I121" s="30">
        <f t="shared" si="10"/>
        <v>17</v>
      </c>
      <c r="J121" s="31">
        <f t="shared" si="18"/>
        <v>0.56666666666666665</v>
      </c>
      <c r="K121" s="86">
        <v>12</v>
      </c>
      <c r="L121" s="31">
        <v>12</v>
      </c>
      <c r="M121" s="32">
        <f t="shared" si="11"/>
        <v>1.1333333333333333</v>
      </c>
      <c r="N121" s="32">
        <f t="shared" si="12"/>
        <v>1.7</v>
      </c>
      <c r="O121" s="32">
        <f t="shared" si="13"/>
        <v>2.2666666666666666</v>
      </c>
      <c r="P121" s="31">
        <f t="shared" si="14"/>
        <v>0</v>
      </c>
      <c r="Q121" s="103">
        <v>0</v>
      </c>
      <c r="R121" s="31">
        <f t="shared" si="16"/>
        <v>0</v>
      </c>
      <c r="S121" s="32">
        <f t="shared" si="15"/>
        <v>1.7</v>
      </c>
      <c r="T121" s="32">
        <f t="shared" si="17"/>
        <v>12</v>
      </c>
      <c r="U121" s="31">
        <f t="shared" si="19"/>
        <v>2</v>
      </c>
      <c r="V121" s="41" t="str">
        <f>VLOOKUP(A121,'[1]ANALISIS FRANCYS'!A$3:C$195,3,0)</f>
        <v>NO DISPONIBLE</v>
      </c>
      <c r="W121" s="41"/>
      <c r="X121" s="41"/>
      <c r="Y121" s="41"/>
      <c r="AA121" s="34">
        <v>734</v>
      </c>
      <c r="AB121" s="30" t="s">
        <v>1136</v>
      </c>
      <c r="AC121" s="35"/>
      <c r="AD121" s="35">
        <v>1</v>
      </c>
      <c r="AE121" s="35"/>
      <c r="AF121" s="35">
        <v>1</v>
      </c>
    </row>
    <row r="122" spans="1:32" s="14" customFormat="1">
      <c r="A122" s="10">
        <v>10713</v>
      </c>
      <c r="B122" s="10" t="s">
        <v>1260</v>
      </c>
      <c r="C122" s="10"/>
      <c r="D122" s="10" t="s">
        <v>1288</v>
      </c>
      <c r="E122" s="10" t="s">
        <v>1302</v>
      </c>
      <c r="F122" s="10"/>
      <c r="G122" s="10" t="s">
        <v>1385</v>
      </c>
      <c r="H122" s="10">
        <v>50</v>
      </c>
      <c r="I122" s="10">
        <f t="shared" si="10"/>
        <v>39</v>
      </c>
      <c r="J122" s="11">
        <f t="shared" si="18"/>
        <v>1.3</v>
      </c>
      <c r="K122" s="86">
        <v>50</v>
      </c>
      <c r="L122" s="11">
        <v>50</v>
      </c>
      <c r="M122" s="12">
        <f t="shared" si="11"/>
        <v>2.6</v>
      </c>
      <c r="N122" s="12">
        <f t="shared" si="12"/>
        <v>3.9000000000000004</v>
      </c>
      <c r="O122" s="12">
        <f t="shared" si="13"/>
        <v>5.2</v>
      </c>
      <c r="P122" s="11">
        <f t="shared" si="14"/>
        <v>0</v>
      </c>
      <c r="Q122" s="103">
        <v>0</v>
      </c>
      <c r="R122" s="11">
        <f t="shared" si="16"/>
        <v>0</v>
      </c>
      <c r="S122" s="12">
        <f t="shared" si="15"/>
        <v>3.9000000000000004</v>
      </c>
      <c r="T122" s="12">
        <f t="shared" si="17"/>
        <v>50</v>
      </c>
      <c r="U122" s="11">
        <f t="shared" si="19"/>
        <v>1</v>
      </c>
      <c r="V122" s="13" t="str">
        <f>VLOOKUP(A122,'[1]ANALISIS FRANCYS'!A$3:C$195,3,0)</f>
        <v>NO DISPONIBLE</v>
      </c>
      <c r="W122" s="13"/>
      <c r="X122" s="13"/>
      <c r="Y122" s="13"/>
      <c r="AA122" s="15">
        <v>736</v>
      </c>
      <c r="AB122" s="10" t="s">
        <v>139</v>
      </c>
      <c r="AC122" s="16">
        <v>1</v>
      </c>
      <c r="AD122" s="16">
        <v>4</v>
      </c>
      <c r="AE122" s="16">
        <v>6</v>
      </c>
      <c r="AF122" s="16">
        <v>11</v>
      </c>
    </row>
    <row r="123" spans="1:32">
      <c r="A123" s="30">
        <v>10520</v>
      </c>
      <c r="B123" s="30" t="s">
        <v>1417</v>
      </c>
      <c r="C123" s="30"/>
      <c r="D123" s="30" t="s">
        <v>1288</v>
      </c>
      <c r="E123" s="30" t="s">
        <v>1302</v>
      </c>
      <c r="F123" s="30"/>
      <c r="G123" s="30" t="s">
        <v>1416</v>
      </c>
      <c r="H123" s="30">
        <v>50</v>
      </c>
      <c r="I123" s="30">
        <f t="shared" si="10"/>
        <v>58</v>
      </c>
      <c r="J123" s="31">
        <f t="shared" si="18"/>
        <v>1.9333333333333333</v>
      </c>
      <c r="K123" s="86">
        <v>50</v>
      </c>
      <c r="L123" s="31"/>
      <c r="M123" s="32">
        <f t="shared" si="11"/>
        <v>3.8666666666666667</v>
      </c>
      <c r="N123" s="32">
        <f t="shared" si="12"/>
        <v>5.8</v>
      </c>
      <c r="O123" s="32">
        <f t="shared" si="13"/>
        <v>7.7333333333333334</v>
      </c>
      <c r="P123" s="31">
        <f t="shared" si="14"/>
        <v>0</v>
      </c>
      <c r="Q123" s="103">
        <v>0</v>
      </c>
      <c r="R123" s="31">
        <f t="shared" si="16"/>
        <v>0</v>
      </c>
      <c r="S123" s="32">
        <f t="shared" si="15"/>
        <v>5.8</v>
      </c>
      <c r="T123" s="32">
        <f t="shared" si="17"/>
        <v>50</v>
      </c>
      <c r="U123" s="31">
        <f t="shared" si="19"/>
        <v>1</v>
      </c>
      <c r="V123" s="41" t="str">
        <f>VLOOKUP(A123,'[1]ANALISIS FRANCYS'!A$3:C$195,3,0)</f>
        <v>NO DISPONIBLE</v>
      </c>
      <c r="W123" s="41"/>
      <c r="X123" s="41"/>
      <c r="Y123" s="41"/>
      <c r="AA123" s="34">
        <v>739</v>
      </c>
      <c r="AB123" s="30" t="s">
        <v>1461</v>
      </c>
      <c r="AC123" s="35"/>
      <c r="AD123" s="35"/>
      <c r="AE123" s="35">
        <v>1</v>
      </c>
      <c r="AF123" s="35">
        <v>1</v>
      </c>
    </row>
    <row r="124" spans="1:32">
      <c r="A124" s="30">
        <v>6937</v>
      </c>
      <c r="B124" s="64" t="s">
        <v>931</v>
      </c>
      <c r="C124" s="30"/>
      <c r="D124" s="30" t="s">
        <v>1288</v>
      </c>
      <c r="E124" s="30" t="s">
        <v>1309</v>
      </c>
      <c r="F124" s="30"/>
      <c r="G124" s="30" t="s">
        <v>1387</v>
      </c>
      <c r="H124" s="30">
        <v>80</v>
      </c>
      <c r="I124" s="30">
        <f t="shared" si="10"/>
        <v>4</v>
      </c>
      <c r="J124" s="31">
        <f t="shared" si="18"/>
        <v>0.13333333333333333</v>
      </c>
      <c r="K124" s="86">
        <v>50</v>
      </c>
      <c r="L124" s="31">
        <v>80</v>
      </c>
      <c r="M124" s="32">
        <f t="shared" si="11"/>
        <v>0.26666666666666666</v>
      </c>
      <c r="N124" s="32">
        <f t="shared" si="12"/>
        <v>0.4</v>
      </c>
      <c r="O124" s="32">
        <f t="shared" si="13"/>
        <v>0.53333333333333333</v>
      </c>
      <c r="P124" s="31">
        <f t="shared" si="14"/>
        <v>0</v>
      </c>
      <c r="Q124" s="103">
        <v>0</v>
      </c>
      <c r="R124" s="31">
        <f t="shared" si="16"/>
        <v>0</v>
      </c>
      <c r="S124" s="32">
        <f t="shared" si="15"/>
        <v>0.4</v>
      </c>
      <c r="T124" s="32">
        <f t="shared" si="17"/>
        <v>50</v>
      </c>
      <c r="U124" s="101">
        <f t="shared" si="19"/>
        <v>0.625</v>
      </c>
      <c r="V124" s="41" t="str">
        <f>VLOOKUP(A124,'[1]ANALISIS FRANCYS'!A$3:C$195,3,0)</f>
        <v>DISPONIBLE</v>
      </c>
      <c r="W124" s="41"/>
      <c r="X124" s="41"/>
      <c r="Y124" s="41"/>
      <c r="AA124" s="34">
        <v>745</v>
      </c>
      <c r="AB124" s="30" t="s">
        <v>316</v>
      </c>
      <c r="AC124" s="35">
        <v>11</v>
      </c>
      <c r="AD124" s="35">
        <v>2</v>
      </c>
      <c r="AE124" s="35">
        <v>2</v>
      </c>
      <c r="AF124" s="35">
        <v>15</v>
      </c>
    </row>
    <row r="125" spans="1:32">
      <c r="A125" s="30">
        <v>2287</v>
      </c>
      <c r="B125" s="30" t="s">
        <v>1383</v>
      </c>
      <c r="C125" s="30"/>
      <c r="D125" s="30" t="s">
        <v>1288</v>
      </c>
      <c r="E125" s="30" t="s">
        <v>1309</v>
      </c>
      <c r="F125" s="30"/>
      <c r="G125" s="30" t="s">
        <v>1384</v>
      </c>
      <c r="H125" s="30">
        <v>80</v>
      </c>
      <c r="I125" s="30">
        <f t="shared" si="10"/>
        <v>119</v>
      </c>
      <c r="J125" s="31">
        <f t="shared" si="18"/>
        <v>3.9666666666666668</v>
      </c>
      <c r="K125" s="86">
        <v>20</v>
      </c>
      <c r="L125" s="31"/>
      <c r="M125" s="32">
        <f t="shared" si="11"/>
        <v>7.9333333333333336</v>
      </c>
      <c r="N125" s="32">
        <f t="shared" si="12"/>
        <v>11.9</v>
      </c>
      <c r="O125" s="32">
        <f t="shared" si="13"/>
        <v>15.866666666666667</v>
      </c>
      <c r="P125" s="31">
        <f t="shared" si="14"/>
        <v>0</v>
      </c>
      <c r="Q125" s="103">
        <v>0</v>
      </c>
      <c r="R125" s="31">
        <f t="shared" si="16"/>
        <v>0</v>
      </c>
      <c r="S125" s="32">
        <f t="shared" si="15"/>
        <v>11.9</v>
      </c>
      <c r="T125" s="32">
        <f t="shared" si="17"/>
        <v>20</v>
      </c>
      <c r="U125" s="31">
        <f t="shared" si="19"/>
        <v>0.25</v>
      </c>
      <c r="V125" s="41" t="str">
        <f>VLOOKUP(A125,'[1]ANALISIS FRANCYS'!A$3:C$195,3,0)</f>
        <v>NO PEDIR</v>
      </c>
      <c r="W125" s="41"/>
      <c r="X125" s="41"/>
      <c r="Y125" s="41"/>
      <c r="AA125" s="34">
        <v>756</v>
      </c>
      <c r="AB125" s="30" t="s">
        <v>1462</v>
      </c>
      <c r="AC125" s="35"/>
      <c r="AD125" s="35"/>
      <c r="AE125" s="35">
        <v>16</v>
      </c>
      <c r="AF125" s="35">
        <v>16</v>
      </c>
    </row>
    <row r="126" spans="1:32">
      <c r="A126" s="30">
        <v>10714</v>
      </c>
      <c r="B126" s="30" t="s">
        <v>1243</v>
      </c>
      <c r="C126" s="30"/>
      <c r="D126" s="30" t="s">
        <v>1288</v>
      </c>
      <c r="E126" s="30" t="s">
        <v>1309</v>
      </c>
      <c r="F126" s="30"/>
      <c r="G126" s="30" t="s">
        <v>1310</v>
      </c>
      <c r="H126" s="30">
        <v>80</v>
      </c>
      <c r="I126" s="30">
        <f t="shared" si="10"/>
        <v>31</v>
      </c>
      <c r="J126" s="31">
        <f t="shared" si="18"/>
        <v>1.0333333333333334</v>
      </c>
      <c r="K126" s="86">
        <v>80</v>
      </c>
      <c r="L126" s="31">
        <v>120</v>
      </c>
      <c r="M126" s="32">
        <f t="shared" si="11"/>
        <v>2.0666666666666669</v>
      </c>
      <c r="N126" s="32">
        <f t="shared" si="12"/>
        <v>3.1000000000000005</v>
      </c>
      <c r="O126" s="32">
        <f t="shared" si="13"/>
        <v>4.1333333333333337</v>
      </c>
      <c r="P126" s="31">
        <f t="shared" si="14"/>
        <v>0</v>
      </c>
      <c r="Q126" s="103">
        <v>0</v>
      </c>
      <c r="R126" s="31">
        <f t="shared" si="16"/>
        <v>0</v>
      </c>
      <c r="S126" s="32">
        <f t="shared" si="15"/>
        <v>3.1000000000000005</v>
      </c>
      <c r="T126" s="32">
        <f t="shared" si="17"/>
        <v>80</v>
      </c>
      <c r="U126" s="31">
        <f t="shared" si="19"/>
        <v>1</v>
      </c>
      <c r="V126" s="41" t="str">
        <f>VLOOKUP(A126,'[1]ANALISIS FRANCYS'!A$3:C$195,3,0)</f>
        <v>NO PEDIR</v>
      </c>
      <c r="W126" s="41"/>
      <c r="X126" s="41"/>
      <c r="Y126" s="41"/>
      <c r="AA126" s="34"/>
      <c r="AB126" s="30" t="s">
        <v>1013</v>
      </c>
      <c r="AC126" s="35">
        <v>9</v>
      </c>
      <c r="AD126" s="35">
        <v>5</v>
      </c>
      <c r="AE126" s="35"/>
      <c r="AF126" s="35">
        <v>14</v>
      </c>
    </row>
    <row r="127" spans="1:32">
      <c r="A127" s="30">
        <v>848</v>
      </c>
      <c r="B127" s="30" t="s">
        <v>1375</v>
      </c>
      <c r="C127" s="30"/>
      <c r="D127" s="30" t="s">
        <v>1288</v>
      </c>
      <c r="E127" s="30" t="s">
        <v>1309</v>
      </c>
      <c r="F127" s="30"/>
      <c r="G127" s="30" t="s">
        <v>1376</v>
      </c>
      <c r="H127" s="30">
        <v>80</v>
      </c>
      <c r="I127" s="30">
        <f t="shared" si="10"/>
        <v>0</v>
      </c>
      <c r="J127" s="31">
        <f t="shared" si="18"/>
        <v>0</v>
      </c>
      <c r="K127" s="86"/>
      <c r="L127" s="31"/>
      <c r="M127" s="32">
        <f t="shared" si="11"/>
        <v>0</v>
      </c>
      <c r="N127" s="32">
        <f t="shared" si="12"/>
        <v>0</v>
      </c>
      <c r="O127" s="32">
        <f t="shared" si="13"/>
        <v>0</v>
      </c>
      <c r="P127" s="31">
        <f t="shared" si="14"/>
        <v>0</v>
      </c>
      <c r="Q127" s="103">
        <v>0</v>
      </c>
      <c r="R127" s="31">
        <f t="shared" si="16"/>
        <v>0</v>
      </c>
      <c r="S127" s="32">
        <f t="shared" si="15"/>
        <v>0</v>
      </c>
      <c r="T127" s="32">
        <f t="shared" si="17"/>
        <v>0</v>
      </c>
      <c r="U127" s="31" t="str">
        <f t="shared" si="19"/>
        <v>NO COMPRAR</v>
      </c>
      <c r="V127" s="41" t="str">
        <f>VLOOKUP(A127,'[1]ANALISIS FRANCYS'!A$3:C$195,3,0)</f>
        <v>NO PEDIR</v>
      </c>
      <c r="W127" s="41"/>
      <c r="X127" s="41"/>
      <c r="Y127" s="41"/>
      <c r="AA127" s="34">
        <v>757</v>
      </c>
      <c r="AB127" s="30" t="s">
        <v>1463</v>
      </c>
      <c r="AC127" s="35">
        <v>12</v>
      </c>
      <c r="AD127" s="35"/>
      <c r="AE127" s="35">
        <v>3</v>
      </c>
      <c r="AF127" s="35">
        <v>15</v>
      </c>
    </row>
    <row r="128" spans="1:32">
      <c r="A128" s="30">
        <v>4064</v>
      </c>
      <c r="B128" s="30" t="s">
        <v>799</v>
      </c>
      <c r="C128" s="30"/>
      <c r="D128" s="30" t="s">
        <v>1288</v>
      </c>
      <c r="E128" s="30" t="s">
        <v>1317</v>
      </c>
      <c r="F128" s="30"/>
      <c r="G128" s="30" t="s">
        <v>1336</v>
      </c>
      <c r="H128" s="30">
        <v>12</v>
      </c>
      <c r="I128" s="30">
        <f t="shared" si="10"/>
        <v>5</v>
      </c>
      <c r="J128" s="31">
        <f t="shared" si="18"/>
        <v>0.16666666666666666</v>
      </c>
      <c r="K128" s="86">
        <v>36</v>
      </c>
      <c r="L128" s="31">
        <v>60</v>
      </c>
      <c r="M128" s="32">
        <f t="shared" si="11"/>
        <v>0.33333333333333331</v>
      </c>
      <c r="N128" s="32">
        <f t="shared" si="12"/>
        <v>0.5</v>
      </c>
      <c r="O128" s="32">
        <f t="shared" si="13"/>
        <v>0.66666666666666663</v>
      </c>
      <c r="P128" s="31">
        <f t="shared" si="14"/>
        <v>0</v>
      </c>
      <c r="Q128" s="103">
        <v>32</v>
      </c>
      <c r="R128" s="31">
        <f t="shared" si="16"/>
        <v>32</v>
      </c>
      <c r="S128" s="32">
        <f t="shared" si="15"/>
        <v>0.5</v>
      </c>
      <c r="T128" s="32">
        <f t="shared" si="17"/>
        <v>4</v>
      </c>
      <c r="U128" s="101">
        <f t="shared" si="19"/>
        <v>0.33333333333333331</v>
      </c>
      <c r="V128" s="41" t="str">
        <f>VLOOKUP(A128,'[1]ANALISIS FRANCYS'!A$3:C$195,3,0)</f>
        <v>DISPONIBLE</v>
      </c>
      <c r="W128" s="41"/>
      <c r="X128" s="41"/>
      <c r="Y128" s="41"/>
      <c r="AA128" s="34">
        <v>764</v>
      </c>
      <c r="AB128" s="30" t="s">
        <v>487</v>
      </c>
      <c r="AC128" s="35">
        <v>17</v>
      </c>
      <c r="AD128" s="35">
        <v>6</v>
      </c>
      <c r="AE128" s="35">
        <v>4</v>
      </c>
      <c r="AF128" s="35">
        <v>27</v>
      </c>
    </row>
    <row r="129" spans="1:32">
      <c r="A129" s="30">
        <v>9088</v>
      </c>
      <c r="B129" s="30" t="s">
        <v>489</v>
      </c>
      <c r="C129" s="30"/>
      <c r="D129" s="30" t="s">
        <v>1288</v>
      </c>
      <c r="E129" s="30" t="s">
        <v>1317</v>
      </c>
      <c r="F129" s="30"/>
      <c r="G129" s="30" t="s">
        <v>1321</v>
      </c>
      <c r="H129" s="30">
        <v>12</v>
      </c>
      <c r="I129" s="30">
        <f t="shared" si="10"/>
        <v>24</v>
      </c>
      <c r="J129" s="31">
        <f t="shared" si="18"/>
        <v>0.8</v>
      </c>
      <c r="K129" s="86">
        <v>24</v>
      </c>
      <c r="L129" s="31">
        <v>48</v>
      </c>
      <c r="M129" s="32">
        <f t="shared" si="11"/>
        <v>1.6</v>
      </c>
      <c r="N129" s="32">
        <f t="shared" si="12"/>
        <v>2.4000000000000004</v>
      </c>
      <c r="O129" s="32">
        <f t="shared" si="13"/>
        <v>3.2</v>
      </c>
      <c r="P129" s="31">
        <f t="shared" si="14"/>
        <v>0</v>
      </c>
      <c r="Q129" s="103">
        <v>0</v>
      </c>
      <c r="R129" s="31">
        <f t="shared" si="16"/>
        <v>0</v>
      </c>
      <c r="S129" s="32">
        <f t="shared" si="15"/>
        <v>2.4000000000000004</v>
      </c>
      <c r="T129" s="32">
        <f t="shared" si="17"/>
        <v>24</v>
      </c>
      <c r="U129" s="101">
        <f t="shared" si="19"/>
        <v>2</v>
      </c>
      <c r="V129" s="41" t="str">
        <f>VLOOKUP(A129,'[1]ANALISIS FRANCYS'!A$3:C$195,3,0)</f>
        <v>DISPONIBLE</v>
      </c>
      <c r="W129" s="41"/>
      <c r="X129" s="41"/>
      <c r="Y129" s="41"/>
      <c r="AA129" s="34">
        <v>770</v>
      </c>
      <c r="AB129" s="30" t="s">
        <v>1464</v>
      </c>
      <c r="AC129" s="35">
        <v>6</v>
      </c>
      <c r="AD129" s="35"/>
      <c r="AE129" s="35">
        <v>4</v>
      </c>
      <c r="AF129" s="35">
        <v>10</v>
      </c>
    </row>
    <row r="130" spans="1:32">
      <c r="A130" s="30">
        <v>4068</v>
      </c>
      <c r="B130" s="30" t="s">
        <v>618</v>
      </c>
      <c r="C130" s="30"/>
      <c r="D130" s="30" t="s">
        <v>1288</v>
      </c>
      <c r="E130" s="30" t="s">
        <v>1317</v>
      </c>
      <c r="F130" s="30"/>
      <c r="G130" s="30" t="s">
        <v>1336</v>
      </c>
      <c r="H130" s="30">
        <v>24</v>
      </c>
      <c r="I130" s="30">
        <f t="shared" si="10"/>
        <v>6</v>
      </c>
      <c r="J130" s="31">
        <f t="shared" si="18"/>
        <v>0.2</v>
      </c>
      <c r="K130" s="86">
        <v>36</v>
      </c>
      <c r="L130" s="31">
        <v>48</v>
      </c>
      <c r="M130" s="32">
        <f t="shared" si="11"/>
        <v>0.4</v>
      </c>
      <c r="N130" s="32">
        <f t="shared" si="12"/>
        <v>0.60000000000000009</v>
      </c>
      <c r="O130" s="32">
        <f t="shared" si="13"/>
        <v>0.8</v>
      </c>
      <c r="P130" s="31">
        <f t="shared" si="14"/>
        <v>0</v>
      </c>
      <c r="Q130" s="103">
        <v>14</v>
      </c>
      <c r="R130" s="31">
        <f t="shared" si="16"/>
        <v>14</v>
      </c>
      <c r="S130" s="32">
        <f t="shared" si="15"/>
        <v>0.60000000000000009</v>
      </c>
      <c r="T130" s="32">
        <f t="shared" si="17"/>
        <v>22</v>
      </c>
      <c r="U130" s="101">
        <f t="shared" si="19"/>
        <v>0.91666666666666663</v>
      </c>
      <c r="V130" s="41" t="str">
        <f>VLOOKUP(A130,'[1]ANALISIS FRANCYS'!A$3:C$195,3,0)</f>
        <v>DISPONIBLE</v>
      </c>
      <c r="W130" s="41"/>
      <c r="X130" s="41"/>
      <c r="Y130" s="41"/>
      <c r="AA130" s="34">
        <v>774</v>
      </c>
      <c r="AB130" s="30" t="s">
        <v>390</v>
      </c>
      <c r="AC130" s="35">
        <v>5</v>
      </c>
      <c r="AD130" s="35">
        <v>3</v>
      </c>
      <c r="AE130" s="35"/>
      <c r="AF130" s="35">
        <v>8</v>
      </c>
    </row>
    <row r="131" spans="1:32">
      <c r="A131" s="30"/>
      <c r="B131" s="30" t="s">
        <v>2711</v>
      </c>
      <c r="C131" s="30">
        <v>12</v>
      </c>
      <c r="D131" s="30">
        <v>6</v>
      </c>
      <c r="E131" s="30">
        <v>12</v>
      </c>
      <c r="F131" s="30"/>
      <c r="G131" s="30">
        <v>0</v>
      </c>
      <c r="H131" s="30">
        <v>12</v>
      </c>
      <c r="I131" s="154">
        <v>6</v>
      </c>
      <c r="J131" s="42">
        <v>0.5</v>
      </c>
      <c r="K131" s="85">
        <v>12</v>
      </c>
      <c r="L131" s="30">
        <v>12</v>
      </c>
      <c r="Q131" s="103">
        <v>4</v>
      </c>
      <c r="T131" s="32">
        <f t="shared" si="17"/>
        <v>8</v>
      </c>
      <c r="U131" s="31">
        <v>0</v>
      </c>
      <c r="V131" s="41" t="s">
        <v>1878</v>
      </c>
      <c r="AA131" s="34">
        <v>804</v>
      </c>
      <c r="AB131" s="30" t="s">
        <v>1074</v>
      </c>
      <c r="AC131" s="35">
        <v>5</v>
      </c>
      <c r="AD131" s="35">
        <v>1</v>
      </c>
      <c r="AE131" s="35">
        <v>3</v>
      </c>
      <c r="AF131" s="35">
        <v>9</v>
      </c>
    </row>
    <row r="132" spans="1:32">
      <c r="A132" s="30"/>
      <c r="B132" s="30" t="s">
        <v>2712</v>
      </c>
      <c r="C132" s="30">
        <v>12</v>
      </c>
      <c r="D132" s="30">
        <v>6</v>
      </c>
      <c r="E132" s="30">
        <v>12</v>
      </c>
      <c r="F132" s="30"/>
      <c r="G132" s="30">
        <v>0</v>
      </c>
      <c r="H132" s="30">
        <v>12</v>
      </c>
      <c r="I132" s="154">
        <v>6</v>
      </c>
      <c r="J132" s="42">
        <v>0.5</v>
      </c>
      <c r="K132" s="85">
        <v>6</v>
      </c>
      <c r="L132" s="30">
        <v>12</v>
      </c>
      <c r="Q132" s="103">
        <v>0</v>
      </c>
      <c r="T132" s="32">
        <f t="shared" ref="T132:T140" si="20">+K132-Q132</f>
        <v>6</v>
      </c>
      <c r="U132" s="31">
        <v>0</v>
      </c>
      <c r="V132" s="41" t="s">
        <v>1878</v>
      </c>
      <c r="AA132" s="34">
        <v>806</v>
      </c>
      <c r="AB132" s="30" t="s">
        <v>623</v>
      </c>
      <c r="AC132" s="35">
        <v>5</v>
      </c>
      <c r="AD132" s="35">
        <v>5</v>
      </c>
      <c r="AE132" s="35">
        <v>1</v>
      </c>
      <c r="AF132" s="35">
        <v>11</v>
      </c>
    </row>
    <row r="133" spans="1:32">
      <c r="A133" s="30"/>
      <c r="B133" s="30" t="s">
        <v>2715</v>
      </c>
      <c r="C133" s="30">
        <v>24</v>
      </c>
      <c r="D133" s="30">
        <v>12</v>
      </c>
      <c r="E133" s="30">
        <v>24</v>
      </c>
      <c r="F133" s="30"/>
      <c r="G133" s="30">
        <v>0</v>
      </c>
      <c r="H133" s="30">
        <v>24</v>
      </c>
      <c r="I133" s="154">
        <v>12</v>
      </c>
      <c r="J133" s="42">
        <v>0.5</v>
      </c>
      <c r="K133" s="85">
        <v>12</v>
      </c>
      <c r="L133" s="30">
        <v>24</v>
      </c>
      <c r="Q133" s="103">
        <v>8</v>
      </c>
      <c r="T133" s="32">
        <f t="shared" si="20"/>
        <v>4</v>
      </c>
      <c r="U133" s="101">
        <f t="shared" ref="U133:U139" si="21">IFERROR(IF(T133&gt;0.1,(T133/H133),"NO COMPRAR"),0)</f>
        <v>0.16666666666666666</v>
      </c>
      <c r="V133" s="41" t="s">
        <v>1878</v>
      </c>
      <c r="AA133" s="34">
        <v>811</v>
      </c>
      <c r="AB133" s="30" t="s">
        <v>1466</v>
      </c>
      <c r="AC133" s="35">
        <v>10</v>
      </c>
      <c r="AD133" s="35"/>
      <c r="AE133" s="35">
        <v>7</v>
      </c>
      <c r="AF133" s="35">
        <v>17</v>
      </c>
    </row>
    <row r="134" spans="1:32" ht="15.75" customHeight="1">
      <c r="A134" s="30"/>
      <c r="B134" s="30" t="s">
        <v>2736</v>
      </c>
      <c r="C134" s="30">
        <v>12</v>
      </c>
      <c r="D134" s="30">
        <v>12</v>
      </c>
      <c r="E134" s="30">
        <v>18</v>
      </c>
      <c r="F134" s="30"/>
      <c r="G134" s="30">
        <v>0</v>
      </c>
      <c r="H134" s="30">
        <v>12</v>
      </c>
      <c r="I134" s="154">
        <v>12</v>
      </c>
      <c r="J134" s="42">
        <v>1</v>
      </c>
      <c r="K134" s="85">
        <v>12</v>
      </c>
      <c r="L134" s="30">
        <v>18</v>
      </c>
      <c r="Q134" s="103">
        <v>0</v>
      </c>
      <c r="T134" s="32">
        <f t="shared" si="20"/>
        <v>12</v>
      </c>
      <c r="U134" s="101">
        <f t="shared" si="21"/>
        <v>1</v>
      </c>
      <c r="V134" s="41" t="s">
        <v>1878</v>
      </c>
      <c r="AA134" s="34">
        <v>814</v>
      </c>
      <c r="AB134" s="30" t="s">
        <v>52</v>
      </c>
      <c r="AC134" s="35">
        <v>53</v>
      </c>
      <c r="AD134" s="35">
        <v>21</v>
      </c>
      <c r="AE134" s="35">
        <v>30</v>
      </c>
      <c r="AF134" s="35">
        <v>104</v>
      </c>
    </row>
    <row r="135" spans="1:32">
      <c r="A135" s="30"/>
      <c r="B135" s="30" t="s">
        <v>2737</v>
      </c>
      <c r="C135" s="30">
        <v>12</v>
      </c>
      <c r="D135" s="30">
        <v>12</v>
      </c>
      <c r="E135" s="30">
        <v>18</v>
      </c>
      <c r="F135" s="30"/>
      <c r="G135" s="30">
        <v>0</v>
      </c>
      <c r="H135" s="30">
        <v>12</v>
      </c>
      <c r="I135" s="154">
        <v>12</v>
      </c>
      <c r="J135" s="42">
        <v>1</v>
      </c>
      <c r="K135" s="85">
        <v>12</v>
      </c>
      <c r="L135" s="30">
        <v>18</v>
      </c>
      <c r="Q135" s="103">
        <v>9</v>
      </c>
      <c r="T135" s="32">
        <f t="shared" si="20"/>
        <v>3</v>
      </c>
      <c r="U135" s="155">
        <v>0</v>
      </c>
      <c r="V135" s="41" t="s">
        <v>1878</v>
      </c>
      <c r="AA135" s="34">
        <v>815</v>
      </c>
      <c r="AB135" s="30" t="s">
        <v>529</v>
      </c>
      <c r="AC135" s="35">
        <v>35</v>
      </c>
      <c r="AD135" s="35">
        <v>2</v>
      </c>
      <c r="AE135" s="35">
        <v>1</v>
      </c>
      <c r="AF135" s="35">
        <v>38</v>
      </c>
    </row>
    <row r="136" spans="1:32">
      <c r="A136" s="30"/>
      <c r="B136" s="30" t="s">
        <v>2738</v>
      </c>
      <c r="C136" s="30">
        <v>12</v>
      </c>
      <c r="D136" s="30">
        <v>12</v>
      </c>
      <c r="E136" s="30">
        <v>18</v>
      </c>
      <c r="F136" s="30"/>
      <c r="G136" s="30">
        <v>0</v>
      </c>
      <c r="H136" s="30">
        <v>12</v>
      </c>
      <c r="I136" s="154">
        <v>12</v>
      </c>
      <c r="J136" s="42">
        <v>1</v>
      </c>
      <c r="K136" s="85">
        <v>12</v>
      </c>
      <c r="L136" s="30">
        <v>18</v>
      </c>
      <c r="Q136" s="103">
        <v>17</v>
      </c>
      <c r="T136" s="32">
        <f t="shared" si="20"/>
        <v>-5</v>
      </c>
      <c r="U136" s="31" t="str">
        <f t="shared" si="21"/>
        <v>NO COMPRAR</v>
      </c>
      <c r="V136" s="41" t="s">
        <v>1878</v>
      </c>
      <c r="AA136" s="34">
        <v>816</v>
      </c>
      <c r="AB136" s="30" t="s">
        <v>1467</v>
      </c>
      <c r="AC136" s="35">
        <v>17</v>
      </c>
      <c r="AD136" s="35"/>
      <c r="AE136" s="35">
        <v>2</v>
      </c>
      <c r="AF136" s="35">
        <v>19</v>
      </c>
    </row>
    <row r="137" spans="1:32" s="14" customFormat="1">
      <c r="A137" s="10"/>
      <c r="B137" s="10" t="s">
        <v>2739</v>
      </c>
      <c r="C137" s="10">
        <v>12</v>
      </c>
      <c r="D137" s="10">
        <v>12</v>
      </c>
      <c r="E137" s="10">
        <v>18</v>
      </c>
      <c r="F137" s="10"/>
      <c r="G137" s="10">
        <v>0</v>
      </c>
      <c r="H137" s="10">
        <v>12</v>
      </c>
      <c r="I137" s="156">
        <v>12</v>
      </c>
      <c r="J137" s="46">
        <v>1</v>
      </c>
      <c r="K137" s="85">
        <v>12</v>
      </c>
      <c r="L137" s="10">
        <v>18</v>
      </c>
      <c r="Q137" s="103">
        <v>2</v>
      </c>
      <c r="T137" s="12">
        <f t="shared" si="20"/>
        <v>10</v>
      </c>
      <c r="U137" s="11">
        <v>0</v>
      </c>
      <c r="V137" s="13" t="s">
        <v>1878</v>
      </c>
      <c r="AA137" s="15">
        <v>818</v>
      </c>
      <c r="AB137" s="10" t="s">
        <v>1468</v>
      </c>
      <c r="AC137" s="16">
        <v>21</v>
      </c>
      <c r="AD137" s="16"/>
      <c r="AE137" s="16">
        <v>7</v>
      </c>
      <c r="AF137" s="16">
        <v>28</v>
      </c>
    </row>
    <row r="138" spans="1:32">
      <c r="A138" s="30"/>
      <c r="B138" s="30" t="s">
        <v>2724</v>
      </c>
      <c r="C138" s="30">
        <v>25</v>
      </c>
      <c r="D138" s="30">
        <v>25</v>
      </c>
      <c r="E138" s="30">
        <v>40</v>
      </c>
      <c r="F138" s="30"/>
      <c r="G138" s="30">
        <v>0</v>
      </c>
      <c r="H138" s="30">
        <v>25</v>
      </c>
      <c r="I138" s="154">
        <v>25</v>
      </c>
      <c r="J138" s="42">
        <v>1</v>
      </c>
      <c r="K138" s="85">
        <v>12</v>
      </c>
      <c r="L138" s="30">
        <v>40</v>
      </c>
      <c r="Q138" s="103">
        <v>45</v>
      </c>
      <c r="T138" s="32">
        <f t="shared" si="20"/>
        <v>-33</v>
      </c>
      <c r="U138" s="155" t="str">
        <f t="shared" si="21"/>
        <v>NO COMPRAR</v>
      </c>
      <c r="V138" s="41" t="s">
        <v>1878</v>
      </c>
      <c r="AA138" s="34">
        <v>821</v>
      </c>
      <c r="AB138" s="30" t="s">
        <v>1182</v>
      </c>
      <c r="AC138" s="35">
        <v>14</v>
      </c>
      <c r="AD138" s="35">
        <v>1</v>
      </c>
      <c r="AE138" s="35">
        <v>4</v>
      </c>
      <c r="AF138" s="35">
        <v>19</v>
      </c>
    </row>
    <row r="139" spans="1:32">
      <c r="A139" s="30"/>
      <c r="B139" s="30" t="s">
        <v>2740</v>
      </c>
      <c r="C139" s="30">
        <v>12</v>
      </c>
      <c r="D139" s="30">
        <v>6</v>
      </c>
      <c r="E139" s="30">
        <v>12</v>
      </c>
      <c r="F139" s="30"/>
      <c r="G139" s="30">
        <v>0</v>
      </c>
      <c r="H139" s="30">
        <v>12</v>
      </c>
      <c r="I139" s="32">
        <v>6</v>
      </c>
      <c r="J139" s="31">
        <v>0.5</v>
      </c>
      <c r="K139" s="85">
        <v>12</v>
      </c>
      <c r="L139" s="30">
        <v>12</v>
      </c>
      <c r="Q139" s="103">
        <v>0</v>
      </c>
      <c r="T139" s="32">
        <f t="shared" si="20"/>
        <v>12</v>
      </c>
      <c r="U139" s="101">
        <f t="shared" si="21"/>
        <v>1</v>
      </c>
      <c r="V139" s="41" t="s">
        <v>1878</v>
      </c>
      <c r="AA139" s="34">
        <v>833</v>
      </c>
      <c r="AB139" s="30" t="s">
        <v>853</v>
      </c>
      <c r="AC139" s="35"/>
      <c r="AD139" s="35">
        <v>1</v>
      </c>
      <c r="AE139" s="35"/>
      <c r="AF139" s="35">
        <v>1</v>
      </c>
    </row>
    <row r="140" spans="1:32">
      <c r="B140" s="44" t="s">
        <v>2898</v>
      </c>
      <c r="C140" s="44">
        <v>12</v>
      </c>
      <c r="H140" s="44">
        <v>12</v>
      </c>
      <c r="K140" s="157">
        <v>12</v>
      </c>
      <c r="L140" s="44">
        <v>24</v>
      </c>
      <c r="Q140" s="102">
        <v>4</v>
      </c>
      <c r="T140" s="47">
        <f t="shared" si="20"/>
        <v>8</v>
      </c>
      <c r="U140" s="101">
        <v>0</v>
      </c>
      <c r="V140" s="41" t="s">
        <v>1878</v>
      </c>
      <c r="AA140" s="34">
        <v>834</v>
      </c>
      <c r="AB140" s="30" t="s">
        <v>1355</v>
      </c>
      <c r="AC140" s="35"/>
      <c r="AD140" s="35"/>
      <c r="AE140" s="35">
        <v>1</v>
      </c>
      <c r="AF140" s="35">
        <v>1</v>
      </c>
    </row>
    <row r="141" spans="1:32">
      <c r="B141" s="44" t="s">
        <v>2899</v>
      </c>
      <c r="Q141" s="102">
        <v>0</v>
      </c>
      <c r="U141" s="33"/>
      <c r="V141" s="41" t="s">
        <v>1878</v>
      </c>
      <c r="AA141" s="34">
        <v>847</v>
      </c>
      <c r="AB141" s="30" t="s">
        <v>418</v>
      </c>
      <c r="AC141" s="35">
        <v>5</v>
      </c>
      <c r="AD141" s="35">
        <v>9</v>
      </c>
      <c r="AE141" s="35">
        <v>45</v>
      </c>
      <c r="AF141" s="35">
        <v>59</v>
      </c>
    </row>
    <row r="142" spans="1:32">
      <c r="B142" s="44" t="s">
        <v>2748</v>
      </c>
      <c r="Q142" s="102">
        <v>0</v>
      </c>
      <c r="U142" s="33"/>
      <c r="V142" s="41" t="s">
        <v>1878</v>
      </c>
      <c r="AA142" s="34">
        <v>851</v>
      </c>
      <c r="AB142" s="30" t="s">
        <v>1469</v>
      </c>
      <c r="AC142" s="35">
        <v>8</v>
      </c>
      <c r="AD142" s="35"/>
      <c r="AE142" s="35">
        <v>2</v>
      </c>
      <c r="AF142" s="35">
        <v>10</v>
      </c>
    </row>
    <row r="143" spans="1:32">
      <c r="B143" s="44" t="s">
        <v>2900</v>
      </c>
      <c r="Q143" s="102">
        <v>0</v>
      </c>
      <c r="U143" s="33"/>
      <c r="V143" s="41" t="s">
        <v>1878</v>
      </c>
      <c r="AA143" s="34">
        <v>856</v>
      </c>
      <c r="AB143" s="30" t="s">
        <v>1072</v>
      </c>
      <c r="AC143" s="35">
        <v>8</v>
      </c>
      <c r="AD143" s="35">
        <v>2</v>
      </c>
      <c r="AE143" s="35">
        <v>6</v>
      </c>
      <c r="AF143" s="35">
        <v>16</v>
      </c>
    </row>
    <row r="144" spans="1:32">
      <c r="B144" s="44" t="s">
        <v>2717</v>
      </c>
      <c r="Q144" s="102">
        <v>21</v>
      </c>
      <c r="U144" s="33"/>
      <c r="V144" s="41" t="s">
        <v>1878</v>
      </c>
      <c r="AA144" s="34">
        <v>861</v>
      </c>
      <c r="AB144" s="30" t="s">
        <v>873</v>
      </c>
      <c r="AC144" s="35">
        <v>7</v>
      </c>
      <c r="AD144" s="35">
        <v>2</v>
      </c>
      <c r="AE144" s="35">
        <v>12</v>
      </c>
      <c r="AF144" s="35">
        <v>21</v>
      </c>
    </row>
    <row r="145" spans="1:32">
      <c r="B145" s="44" t="s">
        <v>2718</v>
      </c>
      <c r="Q145" s="102">
        <v>0</v>
      </c>
      <c r="U145" s="33"/>
      <c r="V145" s="41" t="s">
        <v>1878</v>
      </c>
      <c r="AA145" s="34">
        <v>863</v>
      </c>
      <c r="AB145" s="30" t="s">
        <v>1014</v>
      </c>
      <c r="AC145" s="35">
        <v>36</v>
      </c>
      <c r="AD145" s="35">
        <v>5</v>
      </c>
      <c r="AE145" s="35">
        <v>7</v>
      </c>
      <c r="AF145" s="35">
        <v>48</v>
      </c>
    </row>
    <row r="146" spans="1:32">
      <c r="A146" s="30">
        <v>1398</v>
      </c>
      <c r="B146" s="30" t="s">
        <v>2754</v>
      </c>
      <c r="C146" s="30"/>
      <c r="D146" s="30"/>
      <c r="E146" s="30"/>
      <c r="F146" s="30"/>
      <c r="G146" s="30"/>
      <c r="H146" s="30"/>
      <c r="I146" s="30"/>
      <c r="J146" s="30"/>
      <c r="K146" s="85"/>
      <c r="L146" s="30"/>
      <c r="M146" s="30"/>
      <c r="N146" s="30"/>
      <c r="O146" s="30"/>
      <c r="P146" s="30"/>
      <c r="Q146" s="106">
        <v>0</v>
      </c>
      <c r="R146" s="30"/>
      <c r="S146" s="30"/>
      <c r="T146" s="32">
        <f t="shared" ref="T146:T157" si="22">+K146-Q146</f>
        <v>0</v>
      </c>
      <c r="U146" s="31" t="str">
        <f t="shared" ref="U146:U157" si="23">IFERROR(IF(T146&gt;0.1,(T146/H146),"NO COMPRAR"),0)</f>
        <v>NO COMPRAR</v>
      </c>
      <c r="V146" s="41" t="s">
        <v>1878</v>
      </c>
      <c r="AA146" s="34">
        <v>872</v>
      </c>
      <c r="AB146" s="30" t="s">
        <v>1470</v>
      </c>
      <c r="AC146" s="35">
        <v>2</v>
      </c>
      <c r="AD146" s="35"/>
      <c r="AE146" s="35">
        <v>2</v>
      </c>
      <c r="AF146" s="35">
        <v>4</v>
      </c>
    </row>
    <row r="147" spans="1:32">
      <c r="A147" s="30">
        <v>7868</v>
      </c>
      <c r="B147" s="30" t="s">
        <v>2755</v>
      </c>
      <c r="C147" s="30"/>
      <c r="D147" s="30"/>
      <c r="E147" s="30"/>
      <c r="F147" s="30"/>
      <c r="G147" s="30"/>
      <c r="H147" s="30"/>
      <c r="I147" s="30"/>
      <c r="J147" s="30"/>
      <c r="K147" s="85"/>
      <c r="L147" s="30"/>
      <c r="M147" s="30"/>
      <c r="N147" s="30"/>
      <c r="O147" s="30"/>
      <c r="P147" s="30"/>
      <c r="Q147" s="106">
        <v>45</v>
      </c>
      <c r="R147" s="30"/>
      <c r="S147" s="30"/>
      <c r="T147" s="32">
        <f t="shared" si="22"/>
        <v>-45</v>
      </c>
      <c r="U147" s="31" t="str">
        <f t="shared" si="23"/>
        <v>NO COMPRAR</v>
      </c>
      <c r="V147" s="41" t="s">
        <v>1878</v>
      </c>
      <c r="AA147" s="34">
        <v>896</v>
      </c>
      <c r="AB147" s="30" t="s">
        <v>2056</v>
      </c>
      <c r="AC147" s="35">
        <v>3</v>
      </c>
      <c r="AD147" s="35"/>
      <c r="AE147" s="35"/>
      <c r="AF147" s="35">
        <v>3</v>
      </c>
    </row>
    <row r="148" spans="1:32">
      <c r="A148" s="30">
        <v>12314</v>
      </c>
      <c r="B148" s="30" t="s">
        <v>2756</v>
      </c>
      <c r="C148" s="30"/>
      <c r="D148" s="30"/>
      <c r="E148" s="30"/>
      <c r="F148" s="30"/>
      <c r="G148" s="30"/>
      <c r="H148" s="30"/>
      <c r="I148" s="30"/>
      <c r="J148" s="30"/>
      <c r="K148" s="85"/>
      <c r="L148" s="30"/>
      <c r="M148" s="30"/>
      <c r="N148" s="30"/>
      <c r="O148" s="30"/>
      <c r="P148" s="30"/>
      <c r="Q148" s="106">
        <v>0</v>
      </c>
      <c r="R148" s="30"/>
      <c r="S148" s="30"/>
      <c r="T148" s="32">
        <f t="shared" si="22"/>
        <v>0</v>
      </c>
      <c r="U148" s="31" t="str">
        <f t="shared" si="23"/>
        <v>NO COMPRAR</v>
      </c>
      <c r="V148" s="41" t="s">
        <v>1878</v>
      </c>
      <c r="AA148" s="34">
        <v>897</v>
      </c>
      <c r="AB148" s="30" t="s">
        <v>1471</v>
      </c>
      <c r="AC148" s="35">
        <v>5</v>
      </c>
      <c r="AD148" s="35"/>
      <c r="AE148" s="35">
        <v>1</v>
      </c>
      <c r="AF148" s="35">
        <v>6</v>
      </c>
    </row>
    <row r="149" spans="1:32">
      <c r="A149" s="30">
        <v>4103</v>
      </c>
      <c r="B149" s="30" t="s">
        <v>2757</v>
      </c>
      <c r="C149" s="30"/>
      <c r="D149" s="30"/>
      <c r="E149" s="30"/>
      <c r="F149" s="30"/>
      <c r="G149" s="30"/>
      <c r="H149" s="30"/>
      <c r="I149" s="30"/>
      <c r="J149" s="30"/>
      <c r="K149" s="85"/>
      <c r="L149" s="30"/>
      <c r="M149" s="30"/>
      <c r="N149" s="30"/>
      <c r="O149" s="30"/>
      <c r="P149" s="30"/>
      <c r="Q149" s="106">
        <v>1</v>
      </c>
      <c r="R149" s="30"/>
      <c r="S149" s="30"/>
      <c r="T149" s="32">
        <f t="shared" si="22"/>
        <v>-1</v>
      </c>
      <c r="U149" s="31" t="str">
        <f t="shared" si="23"/>
        <v>NO COMPRAR</v>
      </c>
      <c r="V149" s="41" t="s">
        <v>1878</v>
      </c>
      <c r="AA149" s="34">
        <v>898</v>
      </c>
      <c r="AB149" s="30" t="s">
        <v>1242</v>
      </c>
      <c r="AC149" s="35">
        <v>4</v>
      </c>
      <c r="AD149" s="35">
        <v>1</v>
      </c>
      <c r="AE149" s="35">
        <v>1</v>
      </c>
      <c r="AF149" s="35">
        <v>6</v>
      </c>
    </row>
    <row r="150" spans="1:32">
      <c r="A150" s="30">
        <v>12324</v>
      </c>
      <c r="B150" s="30" t="s">
        <v>2758</v>
      </c>
      <c r="C150" s="30"/>
      <c r="D150" s="30"/>
      <c r="E150" s="30"/>
      <c r="F150" s="30"/>
      <c r="G150" s="30"/>
      <c r="H150" s="30"/>
      <c r="I150" s="30"/>
      <c r="J150" s="30"/>
      <c r="K150" s="85"/>
      <c r="L150" s="30"/>
      <c r="M150" s="30"/>
      <c r="N150" s="30"/>
      <c r="O150" s="30"/>
      <c r="P150" s="30"/>
      <c r="Q150" s="106">
        <v>0</v>
      </c>
      <c r="R150" s="30"/>
      <c r="S150" s="30"/>
      <c r="T150" s="32">
        <f t="shared" si="22"/>
        <v>0</v>
      </c>
      <c r="U150" s="31" t="str">
        <f t="shared" si="23"/>
        <v>NO COMPRAR</v>
      </c>
      <c r="V150" s="41" t="s">
        <v>1878</v>
      </c>
      <c r="AA150" s="34">
        <v>900</v>
      </c>
      <c r="AB150" s="30" t="s">
        <v>1247</v>
      </c>
      <c r="AC150" s="35">
        <v>3</v>
      </c>
      <c r="AD150" s="35">
        <v>1</v>
      </c>
      <c r="AE150" s="35">
        <v>1</v>
      </c>
      <c r="AF150" s="35">
        <v>5</v>
      </c>
    </row>
    <row r="151" spans="1:32">
      <c r="A151" s="30">
        <v>12315</v>
      </c>
      <c r="B151" s="30" t="s">
        <v>2759</v>
      </c>
      <c r="C151" s="30"/>
      <c r="D151" s="30"/>
      <c r="E151" s="30"/>
      <c r="F151" s="30"/>
      <c r="G151" s="30"/>
      <c r="H151" s="30"/>
      <c r="I151" s="30"/>
      <c r="J151" s="30"/>
      <c r="K151" s="85"/>
      <c r="L151" s="30"/>
      <c r="M151" s="30"/>
      <c r="N151" s="30"/>
      <c r="O151" s="30"/>
      <c r="P151" s="30"/>
      <c r="Q151" s="106">
        <v>0</v>
      </c>
      <c r="R151" s="30"/>
      <c r="S151" s="30"/>
      <c r="T151" s="32">
        <f t="shared" si="22"/>
        <v>0</v>
      </c>
      <c r="U151" s="31" t="str">
        <f t="shared" si="23"/>
        <v>NO COMPRAR</v>
      </c>
      <c r="V151" s="41" t="s">
        <v>1878</v>
      </c>
      <c r="AA151" s="34">
        <v>901</v>
      </c>
      <c r="AB151" s="30" t="s">
        <v>2057</v>
      </c>
      <c r="AC151" s="35">
        <v>9</v>
      </c>
      <c r="AD151" s="35"/>
      <c r="AE151" s="35"/>
      <c r="AF151" s="35">
        <v>9</v>
      </c>
    </row>
    <row r="152" spans="1:32">
      <c r="A152" s="30">
        <v>12316</v>
      </c>
      <c r="B152" s="30" t="s">
        <v>2760</v>
      </c>
      <c r="C152" s="30"/>
      <c r="D152" s="30"/>
      <c r="E152" s="30"/>
      <c r="F152" s="30"/>
      <c r="G152" s="30"/>
      <c r="H152" s="30"/>
      <c r="I152" s="30"/>
      <c r="J152" s="30"/>
      <c r="K152" s="85"/>
      <c r="L152" s="30"/>
      <c r="M152" s="30"/>
      <c r="N152" s="30"/>
      <c r="O152" s="30"/>
      <c r="P152" s="30"/>
      <c r="Q152" s="106">
        <v>0</v>
      </c>
      <c r="R152" s="30"/>
      <c r="S152" s="30"/>
      <c r="T152" s="32">
        <f t="shared" si="22"/>
        <v>0</v>
      </c>
      <c r="U152" s="31" t="str">
        <f t="shared" si="23"/>
        <v>NO COMPRAR</v>
      </c>
      <c r="V152" s="41" t="s">
        <v>1878</v>
      </c>
      <c r="AA152" s="34">
        <v>903</v>
      </c>
      <c r="AB152" s="30" t="s">
        <v>1170</v>
      </c>
      <c r="AC152" s="35">
        <v>4</v>
      </c>
      <c r="AD152" s="35">
        <v>1</v>
      </c>
      <c r="AE152" s="35">
        <v>2</v>
      </c>
      <c r="AF152" s="35">
        <v>7</v>
      </c>
    </row>
    <row r="153" spans="1:32">
      <c r="A153" s="30">
        <v>4108</v>
      </c>
      <c r="B153" s="30" t="s">
        <v>2761</v>
      </c>
      <c r="C153" s="30"/>
      <c r="D153" s="30"/>
      <c r="E153" s="30"/>
      <c r="F153" s="30"/>
      <c r="G153" s="30"/>
      <c r="H153" s="30"/>
      <c r="I153" s="30"/>
      <c r="J153" s="30"/>
      <c r="K153" s="85"/>
      <c r="L153" s="30"/>
      <c r="M153" s="30"/>
      <c r="N153" s="30"/>
      <c r="O153" s="30"/>
      <c r="P153" s="30"/>
      <c r="Q153" s="106">
        <v>0</v>
      </c>
      <c r="R153" s="30"/>
      <c r="S153" s="30"/>
      <c r="T153" s="32">
        <f t="shared" si="22"/>
        <v>0</v>
      </c>
      <c r="U153" s="31" t="str">
        <f t="shared" si="23"/>
        <v>NO COMPRAR</v>
      </c>
      <c r="V153" s="41" t="s">
        <v>1878</v>
      </c>
      <c r="AA153" s="34">
        <v>904</v>
      </c>
      <c r="AB153" s="30" t="s">
        <v>788</v>
      </c>
      <c r="AC153" s="35">
        <v>51</v>
      </c>
      <c r="AD153" s="35">
        <v>7</v>
      </c>
      <c r="AE153" s="35">
        <v>10</v>
      </c>
      <c r="AF153" s="35">
        <v>68</v>
      </c>
    </row>
    <row r="154" spans="1:32">
      <c r="A154" s="30">
        <v>4107</v>
      </c>
      <c r="B154" s="30" t="s">
        <v>2762</v>
      </c>
      <c r="C154" s="30"/>
      <c r="D154" s="30"/>
      <c r="E154" s="30"/>
      <c r="F154" s="30"/>
      <c r="G154" s="30"/>
      <c r="H154" s="30"/>
      <c r="I154" s="30"/>
      <c r="J154" s="30"/>
      <c r="K154" s="85"/>
      <c r="L154" s="30"/>
      <c r="M154" s="30"/>
      <c r="N154" s="30"/>
      <c r="O154" s="30"/>
      <c r="P154" s="30"/>
      <c r="Q154" s="106">
        <v>0</v>
      </c>
      <c r="R154" s="30"/>
      <c r="S154" s="30"/>
      <c r="T154" s="32">
        <f t="shared" si="22"/>
        <v>0</v>
      </c>
      <c r="U154" s="31" t="str">
        <f t="shared" si="23"/>
        <v>NO COMPRAR</v>
      </c>
      <c r="V154" s="41" t="s">
        <v>1878</v>
      </c>
      <c r="AA154" s="34">
        <v>909</v>
      </c>
      <c r="AB154" s="30" t="s">
        <v>358</v>
      </c>
      <c r="AC154" s="35">
        <v>28</v>
      </c>
      <c r="AD154" s="35">
        <v>10</v>
      </c>
      <c r="AE154" s="35">
        <v>24</v>
      </c>
      <c r="AF154" s="35">
        <v>62</v>
      </c>
    </row>
    <row r="155" spans="1:32">
      <c r="A155" s="30">
        <v>12325</v>
      </c>
      <c r="B155" s="30" t="s">
        <v>2763</v>
      </c>
      <c r="C155" s="30"/>
      <c r="D155" s="30"/>
      <c r="E155" s="30"/>
      <c r="F155" s="30"/>
      <c r="G155" s="30"/>
      <c r="H155" s="30"/>
      <c r="I155" s="30"/>
      <c r="J155" s="30"/>
      <c r="K155" s="85"/>
      <c r="L155" s="30"/>
      <c r="M155" s="30"/>
      <c r="N155" s="30"/>
      <c r="O155" s="30"/>
      <c r="P155" s="30"/>
      <c r="Q155" s="106">
        <v>0</v>
      </c>
      <c r="R155" s="30"/>
      <c r="S155" s="30"/>
      <c r="T155" s="32">
        <f t="shared" si="22"/>
        <v>0</v>
      </c>
      <c r="U155" s="31" t="str">
        <f t="shared" si="23"/>
        <v>NO COMPRAR</v>
      </c>
      <c r="V155" s="41" t="s">
        <v>1878</v>
      </c>
      <c r="AA155" s="34">
        <v>910</v>
      </c>
      <c r="AB155" s="30" t="s">
        <v>431</v>
      </c>
      <c r="AC155" s="35">
        <v>12</v>
      </c>
      <c r="AD155" s="35">
        <v>5</v>
      </c>
      <c r="AE155" s="35">
        <v>20</v>
      </c>
      <c r="AF155" s="35">
        <v>37</v>
      </c>
    </row>
    <row r="156" spans="1:32">
      <c r="A156" s="30">
        <v>12326</v>
      </c>
      <c r="B156" s="30" t="s">
        <v>2764</v>
      </c>
      <c r="C156" s="30"/>
      <c r="D156" s="30"/>
      <c r="E156" s="30"/>
      <c r="F156" s="30"/>
      <c r="G156" s="30"/>
      <c r="H156" s="30"/>
      <c r="I156" s="30"/>
      <c r="J156" s="30"/>
      <c r="K156" s="85"/>
      <c r="L156" s="30"/>
      <c r="M156" s="30"/>
      <c r="N156" s="30"/>
      <c r="O156" s="30"/>
      <c r="P156" s="30"/>
      <c r="Q156" s="106">
        <v>0</v>
      </c>
      <c r="R156" s="30"/>
      <c r="S156" s="30"/>
      <c r="T156" s="32">
        <f t="shared" si="22"/>
        <v>0</v>
      </c>
      <c r="U156" s="31" t="str">
        <f t="shared" si="23"/>
        <v>NO COMPRAR</v>
      </c>
      <c r="V156" s="41" t="s">
        <v>1878</v>
      </c>
      <c r="AA156" s="34">
        <v>911</v>
      </c>
      <c r="AB156" s="30" t="s">
        <v>441</v>
      </c>
      <c r="AC156" s="35">
        <v>47</v>
      </c>
      <c r="AD156" s="35">
        <v>12</v>
      </c>
      <c r="AE156" s="35">
        <v>30</v>
      </c>
      <c r="AF156" s="35">
        <v>89</v>
      </c>
    </row>
    <row r="157" spans="1:32" s="20" customFormat="1">
      <c r="A157" s="17">
        <v>8208</v>
      </c>
      <c r="B157" s="17" t="s">
        <v>1363</v>
      </c>
      <c r="C157" s="17"/>
      <c r="D157" s="17"/>
      <c r="E157" s="17"/>
      <c r="F157" s="17"/>
      <c r="G157" s="17"/>
      <c r="H157" s="17"/>
      <c r="I157" s="17"/>
      <c r="J157" s="17"/>
      <c r="K157" s="85"/>
      <c r="L157" s="17"/>
      <c r="M157" s="17"/>
      <c r="N157" s="17"/>
      <c r="O157" s="17"/>
      <c r="P157" s="17"/>
      <c r="Q157" s="114">
        <v>0</v>
      </c>
      <c r="R157" s="17"/>
      <c r="S157" s="17"/>
      <c r="T157" s="18">
        <f t="shared" si="22"/>
        <v>0</v>
      </c>
      <c r="U157" s="9" t="str">
        <f t="shared" si="23"/>
        <v>NO COMPRAR</v>
      </c>
      <c r="V157" s="41" t="s">
        <v>1878</v>
      </c>
      <c r="AA157" s="21">
        <v>913</v>
      </c>
      <c r="AB157" s="17" t="s">
        <v>417</v>
      </c>
      <c r="AC157" s="22">
        <v>601</v>
      </c>
      <c r="AD157" s="22">
        <v>157</v>
      </c>
      <c r="AE157" s="22">
        <v>456</v>
      </c>
      <c r="AF157" s="22">
        <v>1214</v>
      </c>
    </row>
    <row r="158" spans="1:32">
      <c r="A158" s="30"/>
      <c r="B158" s="30" t="s">
        <v>2766</v>
      </c>
      <c r="C158" s="30"/>
      <c r="Q158" s="106">
        <v>0</v>
      </c>
      <c r="U158" s="33"/>
      <c r="V158" s="41" t="s">
        <v>1878</v>
      </c>
      <c r="AA158" s="34">
        <v>1019</v>
      </c>
      <c r="AB158" s="30" t="s">
        <v>644</v>
      </c>
      <c r="AC158" s="35">
        <v>47</v>
      </c>
      <c r="AD158" s="35">
        <v>2</v>
      </c>
      <c r="AE158" s="35">
        <v>7</v>
      </c>
      <c r="AF158" s="35">
        <v>56</v>
      </c>
    </row>
    <row r="159" spans="1:32">
      <c r="A159" s="30"/>
      <c r="B159" s="30" t="s">
        <v>2767</v>
      </c>
      <c r="C159" s="30"/>
      <c r="Q159" s="106">
        <v>0</v>
      </c>
      <c r="U159" s="33"/>
      <c r="V159" s="41" t="s">
        <v>1878</v>
      </c>
      <c r="AA159" s="34">
        <v>1021</v>
      </c>
      <c r="AB159" s="30" t="s">
        <v>156</v>
      </c>
      <c r="AC159" s="35">
        <v>83</v>
      </c>
      <c r="AD159" s="35">
        <v>29</v>
      </c>
      <c r="AE159" s="35">
        <v>14</v>
      </c>
      <c r="AF159" s="35">
        <v>126</v>
      </c>
    </row>
    <row r="160" spans="1:32">
      <c r="A160" s="36"/>
      <c r="B160" s="36" t="s">
        <v>2768</v>
      </c>
      <c r="C160" s="36"/>
      <c r="Q160" s="158">
        <v>0</v>
      </c>
      <c r="U160" s="33"/>
      <c r="V160" s="41" t="s">
        <v>1878</v>
      </c>
      <c r="AA160" s="34">
        <v>1023</v>
      </c>
      <c r="AB160" s="30" t="s">
        <v>333</v>
      </c>
      <c r="AC160" s="35">
        <v>58</v>
      </c>
      <c r="AD160" s="35">
        <v>12</v>
      </c>
      <c r="AE160" s="35">
        <v>16</v>
      </c>
      <c r="AF160" s="35">
        <v>86</v>
      </c>
    </row>
    <row r="161" spans="1:32">
      <c r="A161" s="30"/>
      <c r="B161" s="30" t="s">
        <v>2901</v>
      </c>
      <c r="C161" s="30"/>
      <c r="D161" s="30"/>
      <c r="E161" s="30"/>
      <c r="F161" s="30"/>
      <c r="G161" s="30"/>
      <c r="H161" s="30"/>
      <c r="I161" s="30"/>
      <c r="J161" s="30"/>
      <c r="K161" s="85"/>
      <c r="L161" s="30"/>
      <c r="M161" s="30"/>
      <c r="N161" s="30"/>
      <c r="O161" s="30"/>
      <c r="P161" s="30"/>
      <c r="Q161" s="106">
        <v>0</v>
      </c>
      <c r="R161" s="30"/>
      <c r="S161" s="30"/>
      <c r="T161" s="30"/>
      <c r="U161" s="111"/>
      <c r="V161" s="41" t="s">
        <v>1878</v>
      </c>
      <c r="AA161" s="34">
        <v>1025</v>
      </c>
      <c r="AB161" s="30" t="s">
        <v>2063</v>
      </c>
      <c r="AC161" s="35">
        <v>1</v>
      </c>
      <c r="AD161" s="35"/>
      <c r="AE161" s="35"/>
      <c r="AF161" s="35">
        <v>1</v>
      </c>
    </row>
    <row r="162" spans="1:32">
      <c r="A162" s="30"/>
      <c r="B162" s="30" t="s">
        <v>2902</v>
      </c>
      <c r="C162" s="30"/>
      <c r="D162" s="30"/>
      <c r="E162" s="30"/>
      <c r="F162" s="30"/>
      <c r="G162" s="30"/>
      <c r="H162" s="30"/>
      <c r="I162" s="30"/>
      <c r="J162" s="30"/>
      <c r="K162" s="85"/>
      <c r="L162" s="30"/>
      <c r="M162" s="30"/>
      <c r="N162" s="30"/>
      <c r="O162" s="30"/>
      <c r="P162" s="30"/>
      <c r="Q162" s="106">
        <v>10</v>
      </c>
      <c r="R162" s="30"/>
      <c r="S162" s="30"/>
      <c r="T162" s="30"/>
      <c r="U162" s="111"/>
      <c r="V162" s="41" t="s">
        <v>1878</v>
      </c>
      <c r="AA162" s="34">
        <v>1026</v>
      </c>
      <c r="AB162" s="30" t="s">
        <v>953</v>
      </c>
      <c r="AC162" s="35"/>
      <c r="AD162" s="35">
        <v>1</v>
      </c>
      <c r="AE162" s="35"/>
      <c r="AF162" s="35">
        <v>1</v>
      </c>
    </row>
    <row r="163" spans="1:32">
      <c r="A163" s="30"/>
      <c r="B163" s="30" t="s">
        <v>2903</v>
      </c>
      <c r="C163" s="30"/>
      <c r="D163" s="30"/>
      <c r="E163" s="30"/>
      <c r="F163" s="30"/>
      <c r="G163" s="30"/>
      <c r="H163" s="30"/>
      <c r="I163" s="30"/>
      <c r="J163" s="30"/>
      <c r="K163" s="85"/>
      <c r="L163" s="30"/>
      <c r="M163" s="30"/>
      <c r="N163" s="30"/>
      <c r="O163" s="30"/>
      <c r="P163" s="30"/>
      <c r="Q163" s="106">
        <v>0</v>
      </c>
      <c r="R163" s="30"/>
      <c r="S163" s="30"/>
      <c r="T163" s="30"/>
      <c r="U163" s="111"/>
      <c r="V163" s="41" t="s">
        <v>1878</v>
      </c>
      <c r="AA163" s="34">
        <v>1028</v>
      </c>
      <c r="AB163" s="30" t="s">
        <v>2064</v>
      </c>
      <c r="AC163" s="35">
        <v>1</v>
      </c>
      <c r="AD163" s="35"/>
      <c r="AE163" s="35"/>
      <c r="AF163" s="35">
        <v>1</v>
      </c>
    </row>
    <row r="164" spans="1:32">
      <c r="A164" s="30"/>
      <c r="B164" s="30" t="s">
        <v>2904</v>
      </c>
      <c r="C164" s="30"/>
      <c r="D164" s="30"/>
      <c r="E164" s="30"/>
      <c r="F164" s="30"/>
      <c r="G164" s="30"/>
      <c r="H164" s="30"/>
      <c r="I164" s="30"/>
      <c r="J164" s="30"/>
      <c r="K164" s="85"/>
      <c r="L164" s="30"/>
      <c r="M164" s="30"/>
      <c r="N164" s="30"/>
      <c r="O164" s="30"/>
      <c r="P164" s="30"/>
      <c r="Q164" s="106">
        <v>0</v>
      </c>
      <c r="R164" s="30"/>
      <c r="S164" s="30"/>
      <c r="T164" s="30"/>
      <c r="U164" s="111">
        <v>1</v>
      </c>
      <c r="V164" s="41" t="s">
        <v>1878</v>
      </c>
      <c r="AA164" s="34">
        <v>1032</v>
      </c>
      <c r="AB164" s="30" t="s">
        <v>1478</v>
      </c>
      <c r="AC164" s="35">
        <v>11</v>
      </c>
      <c r="AD164" s="35"/>
      <c r="AE164" s="35">
        <v>16</v>
      </c>
      <c r="AF164" s="35">
        <v>27</v>
      </c>
    </row>
    <row r="165" spans="1:32">
      <c r="A165" s="30"/>
      <c r="B165" s="30" t="s">
        <v>2905</v>
      </c>
      <c r="C165" s="30"/>
      <c r="D165" s="30"/>
      <c r="E165" s="30"/>
      <c r="F165" s="30"/>
      <c r="G165" s="30"/>
      <c r="H165" s="30"/>
      <c r="I165" s="30"/>
      <c r="J165" s="30"/>
      <c r="K165" s="85"/>
      <c r="L165" s="30"/>
      <c r="M165" s="30"/>
      <c r="N165" s="30"/>
      <c r="O165" s="30"/>
      <c r="P165" s="30"/>
      <c r="Q165" s="106">
        <v>33</v>
      </c>
      <c r="R165" s="30"/>
      <c r="S165" s="30"/>
      <c r="T165" s="30"/>
      <c r="U165" s="111">
        <v>1</v>
      </c>
      <c r="V165" s="41" t="s">
        <v>1878</v>
      </c>
      <c r="AA165" s="34">
        <v>1043</v>
      </c>
      <c r="AB165" s="30" t="s">
        <v>1191</v>
      </c>
      <c r="AC165" s="35">
        <v>7</v>
      </c>
      <c r="AD165" s="35">
        <v>1</v>
      </c>
      <c r="AE165" s="35">
        <v>3</v>
      </c>
      <c r="AF165" s="35">
        <v>11</v>
      </c>
    </row>
    <row r="166" spans="1:32">
      <c r="A166" s="30"/>
      <c r="B166" s="30" t="s">
        <v>2906</v>
      </c>
      <c r="C166" s="30"/>
      <c r="D166" s="30"/>
      <c r="E166" s="30"/>
      <c r="F166" s="30"/>
      <c r="G166" s="30"/>
      <c r="H166" s="30"/>
      <c r="I166" s="30"/>
      <c r="J166" s="30"/>
      <c r="K166" s="85"/>
      <c r="L166" s="30"/>
      <c r="M166" s="30"/>
      <c r="N166" s="30"/>
      <c r="O166" s="30"/>
      <c r="P166" s="30"/>
      <c r="Q166" s="106">
        <v>0</v>
      </c>
      <c r="R166" s="30"/>
      <c r="S166" s="30"/>
      <c r="T166" s="30"/>
      <c r="U166" s="111">
        <v>1</v>
      </c>
      <c r="V166" s="41" t="s">
        <v>1878</v>
      </c>
      <c r="AA166" s="34">
        <v>1053</v>
      </c>
      <c r="AB166" s="30" t="s">
        <v>1479</v>
      </c>
      <c r="AC166" s="35"/>
      <c r="AD166" s="35"/>
      <c r="AE166" s="35">
        <v>6</v>
      </c>
      <c r="AF166" s="35">
        <v>6</v>
      </c>
    </row>
    <row r="167" spans="1:32">
      <c r="AA167" s="34">
        <v>1054</v>
      </c>
      <c r="AB167" s="30" t="s">
        <v>1480</v>
      </c>
      <c r="AC167" s="35"/>
      <c r="AD167" s="35"/>
      <c r="AE167" s="35">
        <v>1.3399999999999999</v>
      </c>
      <c r="AF167" s="35">
        <v>1.3399999999999999</v>
      </c>
    </row>
    <row r="168" spans="1:32">
      <c r="AA168" s="34">
        <v>1056</v>
      </c>
      <c r="AB168" s="30" t="s">
        <v>1481</v>
      </c>
      <c r="AC168" s="35"/>
      <c r="AD168" s="35"/>
      <c r="AE168" s="35">
        <v>1.9300000000000002</v>
      </c>
      <c r="AF168" s="35">
        <v>1.9300000000000002</v>
      </c>
    </row>
    <row r="169" spans="1:32">
      <c r="AA169" s="34">
        <v>1060</v>
      </c>
      <c r="AB169" s="30" t="s">
        <v>756</v>
      </c>
      <c r="AC169" s="35">
        <v>16</v>
      </c>
      <c r="AD169" s="35">
        <v>1</v>
      </c>
      <c r="AE169" s="35">
        <v>5</v>
      </c>
      <c r="AF169" s="35">
        <v>22</v>
      </c>
    </row>
    <row r="170" spans="1:32">
      <c r="AA170" s="34">
        <v>1065</v>
      </c>
      <c r="AB170" s="30" t="s">
        <v>370</v>
      </c>
      <c r="AC170" s="35">
        <v>60</v>
      </c>
      <c r="AD170" s="35">
        <v>12</v>
      </c>
      <c r="AE170" s="35">
        <v>17</v>
      </c>
      <c r="AF170" s="35">
        <v>89</v>
      </c>
    </row>
    <row r="171" spans="1:32">
      <c r="AA171" s="34">
        <v>1070</v>
      </c>
      <c r="AB171" s="30" t="s">
        <v>399</v>
      </c>
      <c r="AC171" s="35">
        <v>11</v>
      </c>
      <c r="AD171" s="35">
        <v>2</v>
      </c>
      <c r="AE171" s="35">
        <v>5</v>
      </c>
      <c r="AF171" s="35">
        <v>18</v>
      </c>
    </row>
    <row r="172" spans="1:32">
      <c r="AA172" s="34">
        <v>1071</v>
      </c>
      <c r="AB172" s="30" t="s">
        <v>1482</v>
      </c>
      <c r="AC172" s="35">
        <v>9</v>
      </c>
      <c r="AD172" s="35"/>
      <c r="AE172" s="35">
        <v>1</v>
      </c>
      <c r="AF172" s="35">
        <v>10</v>
      </c>
    </row>
    <row r="173" spans="1:32">
      <c r="AA173" s="34">
        <v>1074</v>
      </c>
      <c r="AB173" s="30" t="s">
        <v>1122</v>
      </c>
      <c r="AC173" s="35">
        <v>3.4549999999999996</v>
      </c>
      <c r="AD173" s="35">
        <v>0.25</v>
      </c>
      <c r="AE173" s="35">
        <v>13.724999999999998</v>
      </c>
      <c r="AF173" s="35">
        <v>17.429999999999996</v>
      </c>
    </row>
    <row r="174" spans="1:32">
      <c r="AA174" s="34">
        <v>1076</v>
      </c>
      <c r="AB174" s="30" t="s">
        <v>1483</v>
      </c>
      <c r="AC174" s="35"/>
      <c r="AD174" s="35"/>
      <c r="AE174" s="35">
        <v>3.6</v>
      </c>
      <c r="AF174" s="35">
        <v>3.6</v>
      </c>
    </row>
    <row r="175" spans="1:32">
      <c r="AA175" s="34">
        <v>1078</v>
      </c>
      <c r="AB175" s="30" t="s">
        <v>630</v>
      </c>
      <c r="AC175" s="35">
        <v>186</v>
      </c>
      <c r="AD175" s="35">
        <v>5</v>
      </c>
      <c r="AE175" s="35">
        <v>16</v>
      </c>
      <c r="AF175" s="35">
        <v>207</v>
      </c>
    </row>
    <row r="176" spans="1:32">
      <c r="AA176" s="34">
        <v>1079</v>
      </c>
      <c r="AB176" s="30" t="s">
        <v>1484</v>
      </c>
      <c r="AC176" s="35">
        <v>6.3449999999999998</v>
      </c>
      <c r="AD176" s="35"/>
      <c r="AE176" s="35">
        <v>33.76</v>
      </c>
      <c r="AF176" s="35">
        <v>40.104999999999997</v>
      </c>
    </row>
    <row r="177" spans="27:32">
      <c r="AA177" s="34">
        <v>1086</v>
      </c>
      <c r="AB177" s="30" t="s">
        <v>278</v>
      </c>
      <c r="AC177" s="35">
        <v>150</v>
      </c>
      <c r="AD177" s="35">
        <v>21</v>
      </c>
      <c r="AE177" s="35">
        <v>45</v>
      </c>
      <c r="AF177" s="35">
        <v>216</v>
      </c>
    </row>
    <row r="178" spans="27:32">
      <c r="AA178" s="34">
        <v>1088</v>
      </c>
      <c r="AB178" s="30" t="s">
        <v>2065</v>
      </c>
      <c r="AC178" s="35">
        <v>1</v>
      </c>
      <c r="AD178" s="35"/>
      <c r="AE178" s="35"/>
      <c r="AF178" s="35">
        <v>1</v>
      </c>
    </row>
    <row r="179" spans="27:32">
      <c r="AA179" s="34">
        <v>1092</v>
      </c>
      <c r="AB179" s="30" t="s">
        <v>177</v>
      </c>
      <c r="AC179" s="35">
        <v>236</v>
      </c>
      <c r="AD179" s="35">
        <v>33</v>
      </c>
      <c r="AE179" s="35">
        <v>66</v>
      </c>
      <c r="AF179" s="35">
        <v>335</v>
      </c>
    </row>
    <row r="180" spans="27:32">
      <c r="AA180" s="34">
        <v>1093</v>
      </c>
      <c r="AB180" s="30" t="s">
        <v>449</v>
      </c>
      <c r="AC180" s="35">
        <v>3.3650000000000015</v>
      </c>
      <c r="AD180" s="35">
        <v>0.46499999999999997</v>
      </c>
      <c r="AE180" s="35">
        <v>14.34</v>
      </c>
      <c r="AF180" s="35">
        <v>18.170000000000002</v>
      </c>
    </row>
    <row r="181" spans="27:32">
      <c r="AA181" s="34">
        <v>1094</v>
      </c>
      <c r="AB181" s="30" t="s">
        <v>568</v>
      </c>
      <c r="AC181" s="35">
        <v>3.0599999999999996</v>
      </c>
      <c r="AD181" s="35">
        <v>0.69499999999999995</v>
      </c>
      <c r="AE181" s="35">
        <v>34.265999999999991</v>
      </c>
      <c r="AF181" s="35">
        <v>38.020999999999994</v>
      </c>
    </row>
    <row r="182" spans="27:32">
      <c r="AA182" s="34">
        <v>1098</v>
      </c>
      <c r="AB182" s="30" t="s">
        <v>2066</v>
      </c>
      <c r="AC182" s="35">
        <v>0.36</v>
      </c>
      <c r="AD182" s="35"/>
      <c r="AE182" s="35"/>
      <c r="AF182" s="35">
        <v>0.36</v>
      </c>
    </row>
    <row r="183" spans="27:32">
      <c r="AA183" s="34">
        <v>1101</v>
      </c>
      <c r="AB183" s="30" t="s">
        <v>1485</v>
      </c>
      <c r="AC183" s="35"/>
      <c r="AD183" s="35"/>
      <c r="AE183" s="35">
        <v>1</v>
      </c>
      <c r="AF183" s="35">
        <v>1</v>
      </c>
    </row>
    <row r="184" spans="27:32">
      <c r="AA184" s="34">
        <v>1114</v>
      </c>
      <c r="AB184" s="30" t="s">
        <v>1486</v>
      </c>
      <c r="AC184" s="35"/>
      <c r="AD184" s="35"/>
      <c r="AE184" s="35">
        <v>5</v>
      </c>
      <c r="AF184" s="35">
        <v>5</v>
      </c>
    </row>
    <row r="185" spans="27:32">
      <c r="AA185" s="34">
        <v>1121</v>
      </c>
      <c r="AB185" s="30" t="s">
        <v>1039</v>
      </c>
      <c r="AC185" s="35">
        <v>4</v>
      </c>
      <c r="AD185" s="35">
        <v>1</v>
      </c>
      <c r="AE185" s="35"/>
      <c r="AF185" s="35">
        <v>5</v>
      </c>
    </row>
    <row r="186" spans="27:32">
      <c r="AA186" s="34">
        <v>1122</v>
      </c>
      <c r="AB186" s="30" t="s">
        <v>1114</v>
      </c>
      <c r="AC186" s="35">
        <v>15</v>
      </c>
      <c r="AD186" s="35">
        <v>1</v>
      </c>
      <c r="AE186" s="35">
        <v>7</v>
      </c>
      <c r="AF186" s="35">
        <v>23</v>
      </c>
    </row>
    <row r="187" spans="27:32">
      <c r="AA187" s="34">
        <v>1124</v>
      </c>
      <c r="AB187" s="30" t="s">
        <v>1487</v>
      </c>
      <c r="AC187" s="35">
        <v>41</v>
      </c>
      <c r="AD187" s="35"/>
      <c r="AE187" s="35">
        <v>2</v>
      </c>
      <c r="AF187" s="35">
        <v>43</v>
      </c>
    </row>
    <row r="188" spans="27:32">
      <c r="AA188" s="34">
        <v>1129</v>
      </c>
      <c r="AB188" s="30" t="s">
        <v>1488</v>
      </c>
      <c r="AC188" s="35">
        <v>4</v>
      </c>
      <c r="AD188" s="35"/>
      <c r="AE188" s="35">
        <v>3</v>
      </c>
      <c r="AF188" s="35">
        <v>7</v>
      </c>
    </row>
    <row r="189" spans="27:32">
      <c r="AA189" s="34">
        <v>1133</v>
      </c>
      <c r="AB189" s="30" t="s">
        <v>1489</v>
      </c>
      <c r="AC189" s="35">
        <v>6</v>
      </c>
      <c r="AD189" s="35"/>
      <c r="AE189" s="35">
        <v>1</v>
      </c>
      <c r="AF189" s="35">
        <v>7</v>
      </c>
    </row>
    <row r="190" spans="27:32">
      <c r="AA190" s="34">
        <v>1135</v>
      </c>
      <c r="AB190" s="30" t="s">
        <v>101</v>
      </c>
      <c r="AC190" s="35">
        <v>28</v>
      </c>
      <c r="AD190" s="35">
        <v>10</v>
      </c>
      <c r="AE190" s="35">
        <v>26</v>
      </c>
      <c r="AF190" s="35">
        <v>64</v>
      </c>
    </row>
    <row r="191" spans="27:32">
      <c r="AA191" s="34">
        <v>1136</v>
      </c>
      <c r="AB191" s="30" t="s">
        <v>454</v>
      </c>
      <c r="AC191" s="35">
        <v>11</v>
      </c>
      <c r="AD191" s="35">
        <v>1</v>
      </c>
      <c r="AE191" s="35">
        <v>8</v>
      </c>
      <c r="AF191" s="35">
        <v>20</v>
      </c>
    </row>
    <row r="192" spans="27:32">
      <c r="AA192" s="34">
        <v>1140</v>
      </c>
      <c r="AB192" s="30" t="s">
        <v>1054</v>
      </c>
      <c r="AC192" s="35">
        <v>12</v>
      </c>
      <c r="AD192" s="35">
        <v>3</v>
      </c>
      <c r="AE192" s="35">
        <v>2</v>
      </c>
      <c r="AF192" s="35">
        <v>17</v>
      </c>
    </row>
    <row r="193" spans="27:32">
      <c r="AA193" s="34">
        <v>1141</v>
      </c>
      <c r="AB193" s="30" t="s">
        <v>605</v>
      </c>
      <c r="AC193" s="35">
        <v>21</v>
      </c>
      <c r="AD193" s="35">
        <v>6</v>
      </c>
      <c r="AE193" s="35"/>
      <c r="AF193" s="35">
        <v>27</v>
      </c>
    </row>
    <row r="194" spans="27:32">
      <c r="AA194" s="34">
        <v>1143</v>
      </c>
      <c r="AB194" s="30" t="s">
        <v>1031</v>
      </c>
      <c r="AC194" s="35">
        <v>9</v>
      </c>
      <c r="AD194" s="35">
        <v>4</v>
      </c>
      <c r="AE194" s="35">
        <v>1</v>
      </c>
      <c r="AF194" s="35">
        <v>14</v>
      </c>
    </row>
    <row r="195" spans="27:32">
      <c r="AA195" s="34">
        <v>1144</v>
      </c>
      <c r="AB195" s="30" t="s">
        <v>855</v>
      </c>
      <c r="AC195" s="35"/>
      <c r="AD195" s="35">
        <v>3</v>
      </c>
      <c r="AE195" s="35">
        <v>8</v>
      </c>
      <c r="AF195" s="35">
        <v>11</v>
      </c>
    </row>
    <row r="196" spans="27:32">
      <c r="AA196" s="34">
        <v>1146</v>
      </c>
      <c r="AB196" s="30" t="s">
        <v>617</v>
      </c>
      <c r="AC196" s="35">
        <v>132</v>
      </c>
      <c r="AD196" s="35">
        <v>14</v>
      </c>
      <c r="AE196" s="35">
        <v>114</v>
      </c>
      <c r="AF196" s="35">
        <v>260</v>
      </c>
    </row>
    <row r="197" spans="27:32">
      <c r="AA197" s="34">
        <v>1150</v>
      </c>
      <c r="AB197" s="30" t="s">
        <v>521</v>
      </c>
      <c r="AC197" s="35">
        <v>26</v>
      </c>
      <c r="AD197" s="35">
        <v>1</v>
      </c>
      <c r="AE197" s="35">
        <v>12</v>
      </c>
      <c r="AF197" s="35">
        <v>39</v>
      </c>
    </row>
    <row r="198" spans="27:32">
      <c r="AA198" s="34">
        <v>1151</v>
      </c>
      <c r="AB198" s="30" t="s">
        <v>1490</v>
      </c>
      <c r="AC198" s="35">
        <v>11</v>
      </c>
      <c r="AD198" s="35"/>
      <c r="AE198" s="35">
        <v>9</v>
      </c>
      <c r="AF198" s="35">
        <v>20</v>
      </c>
    </row>
    <row r="199" spans="27:32">
      <c r="AA199" s="34">
        <v>1155</v>
      </c>
      <c r="AB199" s="30" t="s">
        <v>865</v>
      </c>
      <c r="AC199" s="35">
        <v>9</v>
      </c>
      <c r="AD199" s="35">
        <v>1</v>
      </c>
      <c r="AE199" s="35">
        <v>8</v>
      </c>
      <c r="AF199" s="35">
        <v>18</v>
      </c>
    </row>
    <row r="200" spans="27:32">
      <c r="AA200" s="34">
        <v>1156</v>
      </c>
      <c r="AB200" s="30" t="s">
        <v>2067</v>
      </c>
      <c r="AC200" s="35">
        <v>4</v>
      </c>
      <c r="AD200" s="35"/>
      <c r="AE200" s="35"/>
      <c r="AF200" s="35">
        <v>4</v>
      </c>
    </row>
    <row r="201" spans="27:32">
      <c r="AA201" s="34">
        <v>1157</v>
      </c>
      <c r="AB201" s="30" t="s">
        <v>2068</v>
      </c>
      <c r="AC201" s="35">
        <v>5</v>
      </c>
      <c r="AD201" s="35"/>
      <c r="AE201" s="35"/>
      <c r="AF201" s="35">
        <v>5</v>
      </c>
    </row>
    <row r="202" spans="27:32">
      <c r="AA202" s="34">
        <v>1158</v>
      </c>
      <c r="AB202" s="30" t="s">
        <v>908</v>
      </c>
      <c r="AC202" s="35"/>
      <c r="AD202" s="35">
        <v>1</v>
      </c>
      <c r="AE202" s="35"/>
      <c r="AF202" s="35">
        <v>1</v>
      </c>
    </row>
    <row r="203" spans="27:32">
      <c r="AA203" s="34">
        <v>1159</v>
      </c>
      <c r="AB203" s="30" t="s">
        <v>2069</v>
      </c>
      <c r="AC203" s="35">
        <v>4</v>
      </c>
      <c r="AD203" s="35"/>
      <c r="AE203" s="35"/>
      <c r="AF203" s="35">
        <v>4</v>
      </c>
    </row>
    <row r="204" spans="27:32">
      <c r="AA204" s="34">
        <v>1160</v>
      </c>
      <c r="AB204" s="30" t="s">
        <v>1491</v>
      </c>
      <c r="AC204" s="35">
        <v>2</v>
      </c>
      <c r="AD204" s="35"/>
      <c r="AE204" s="35">
        <v>1</v>
      </c>
      <c r="AF204" s="35">
        <v>3</v>
      </c>
    </row>
    <row r="205" spans="27:32">
      <c r="AA205" s="34">
        <v>1161</v>
      </c>
      <c r="AB205" s="30" t="s">
        <v>1038</v>
      </c>
      <c r="AC205" s="35">
        <v>44</v>
      </c>
      <c r="AD205" s="35">
        <v>3</v>
      </c>
      <c r="AE205" s="35">
        <v>5</v>
      </c>
      <c r="AF205" s="35">
        <v>52</v>
      </c>
    </row>
    <row r="206" spans="27:32">
      <c r="AA206" s="34">
        <v>1165</v>
      </c>
      <c r="AB206" s="30" t="s">
        <v>2070</v>
      </c>
      <c r="AC206" s="35">
        <v>14</v>
      </c>
      <c r="AD206" s="35"/>
      <c r="AE206" s="35"/>
      <c r="AF206" s="35">
        <v>14</v>
      </c>
    </row>
    <row r="207" spans="27:32">
      <c r="AA207" s="34">
        <v>1168</v>
      </c>
      <c r="AB207" s="30" t="s">
        <v>457</v>
      </c>
      <c r="AC207" s="35">
        <v>20</v>
      </c>
      <c r="AD207" s="35">
        <v>11</v>
      </c>
      <c r="AE207" s="35">
        <v>36</v>
      </c>
      <c r="AF207" s="35">
        <v>67</v>
      </c>
    </row>
    <row r="208" spans="27:32">
      <c r="AA208" s="34">
        <v>1169</v>
      </c>
      <c r="AB208" s="30" t="s">
        <v>1492</v>
      </c>
      <c r="AC208" s="35">
        <v>6</v>
      </c>
      <c r="AD208" s="35"/>
      <c r="AE208" s="35">
        <v>1</v>
      </c>
      <c r="AF208" s="35">
        <v>7</v>
      </c>
    </row>
    <row r="209" spans="27:32">
      <c r="AA209" s="34">
        <v>1171</v>
      </c>
      <c r="AB209" s="30" t="s">
        <v>1493</v>
      </c>
      <c r="AC209" s="35"/>
      <c r="AD209" s="35"/>
      <c r="AE209" s="35">
        <v>1</v>
      </c>
      <c r="AF209" s="35">
        <v>1</v>
      </c>
    </row>
    <row r="210" spans="27:32">
      <c r="AA210" s="34">
        <v>1177</v>
      </c>
      <c r="AB210" s="30" t="s">
        <v>2071</v>
      </c>
      <c r="AC210" s="35">
        <v>4</v>
      </c>
      <c r="AD210" s="35"/>
      <c r="AE210" s="35"/>
      <c r="AF210" s="35">
        <v>4</v>
      </c>
    </row>
    <row r="211" spans="27:32">
      <c r="AA211" s="34">
        <v>1179</v>
      </c>
      <c r="AB211" s="30" t="s">
        <v>131</v>
      </c>
      <c r="AC211" s="35"/>
      <c r="AD211" s="35">
        <v>2</v>
      </c>
      <c r="AE211" s="35"/>
      <c r="AF211" s="35">
        <v>2</v>
      </c>
    </row>
    <row r="212" spans="27:32">
      <c r="AA212" s="34">
        <v>1185</v>
      </c>
      <c r="AB212" s="30" t="s">
        <v>2072</v>
      </c>
      <c r="AC212" s="35">
        <v>4</v>
      </c>
      <c r="AD212" s="35"/>
      <c r="AE212" s="35"/>
      <c r="AF212" s="35">
        <v>4</v>
      </c>
    </row>
    <row r="213" spans="27:32">
      <c r="AA213" s="34">
        <v>1188</v>
      </c>
      <c r="AB213" s="30" t="s">
        <v>2073</v>
      </c>
      <c r="AC213" s="35">
        <v>4</v>
      </c>
      <c r="AD213" s="35"/>
      <c r="AE213" s="35"/>
      <c r="AF213" s="35">
        <v>4</v>
      </c>
    </row>
    <row r="214" spans="27:32">
      <c r="AA214" s="34">
        <v>1192</v>
      </c>
      <c r="AB214" s="30" t="s">
        <v>1494</v>
      </c>
      <c r="AC214" s="35">
        <v>6</v>
      </c>
      <c r="AD214" s="35"/>
      <c r="AE214" s="35">
        <v>3</v>
      </c>
      <c r="AF214" s="35">
        <v>9</v>
      </c>
    </row>
    <row r="215" spans="27:32">
      <c r="AA215" s="34">
        <v>1196</v>
      </c>
      <c r="AB215" s="30" t="s">
        <v>700</v>
      </c>
      <c r="AC215" s="35">
        <v>42</v>
      </c>
      <c r="AD215" s="35">
        <v>3</v>
      </c>
      <c r="AE215" s="35">
        <v>4</v>
      </c>
      <c r="AF215" s="35">
        <v>49</v>
      </c>
    </row>
    <row r="216" spans="27:32">
      <c r="AA216" s="34">
        <v>1198</v>
      </c>
      <c r="AB216" s="30" t="s">
        <v>535</v>
      </c>
      <c r="AC216" s="35">
        <v>41</v>
      </c>
      <c r="AD216" s="35">
        <v>6</v>
      </c>
      <c r="AE216" s="35">
        <v>20</v>
      </c>
      <c r="AF216" s="35">
        <v>67</v>
      </c>
    </row>
    <row r="217" spans="27:32">
      <c r="AA217" s="34">
        <v>1213</v>
      </c>
      <c r="AB217" s="30" t="s">
        <v>2074</v>
      </c>
      <c r="AC217" s="35">
        <v>11</v>
      </c>
      <c r="AD217" s="35"/>
      <c r="AE217" s="35"/>
      <c r="AF217" s="35">
        <v>11</v>
      </c>
    </row>
    <row r="218" spans="27:32">
      <c r="AA218" s="34">
        <v>1215</v>
      </c>
      <c r="AB218" s="30" t="s">
        <v>41</v>
      </c>
      <c r="AC218" s="35">
        <v>22</v>
      </c>
      <c r="AD218" s="35">
        <v>4</v>
      </c>
      <c r="AE218" s="35">
        <v>5</v>
      </c>
      <c r="AF218" s="35">
        <v>31</v>
      </c>
    </row>
    <row r="219" spans="27:32">
      <c r="AA219" s="34">
        <v>1216</v>
      </c>
      <c r="AB219" s="30" t="s">
        <v>427</v>
      </c>
      <c r="AC219" s="35">
        <v>3</v>
      </c>
      <c r="AD219" s="35">
        <v>1</v>
      </c>
      <c r="AE219" s="35">
        <v>2</v>
      </c>
      <c r="AF219" s="35">
        <v>6</v>
      </c>
    </row>
    <row r="220" spans="27:32">
      <c r="AA220" s="34">
        <v>1218</v>
      </c>
      <c r="AB220" s="30" t="s">
        <v>4</v>
      </c>
      <c r="AC220" s="35">
        <v>44</v>
      </c>
      <c r="AD220" s="35">
        <v>6</v>
      </c>
      <c r="AE220" s="35">
        <v>18</v>
      </c>
      <c r="AF220" s="35">
        <v>68</v>
      </c>
    </row>
    <row r="221" spans="27:32">
      <c r="AA221" s="34">
        <v>1235</v>
      </c>
      <c r="AB221" s="30" t="s">
        <v>2075</v>
      </c>
      <c r="AC221" s="35">
        <v>5</v>
      </c>
      <c r="AD221" s="35"/>
      <c r="AE221" s="35"/>
      <c r="AF221" s="35">
        <v>5</v>
      </c>
    </row>
    <row r="222" spans="27:32">
      <c r="AA222" s="34">
        <v>1240</v>
      </c>
      <c r="AB222" s="30" t="s">
        <v>2076</v>
      </c>
      <c r="AC222" s="35">
        <v>1</v>
      </c>
      <c r="AD222" s="35"/>
      <c r="AE222" s="35"/>
      <c r="AF222" s="35">
        <v>1</v>
      </c>
    </row>
    <row r="223" spans="27:32">
      <c r="AA223" s="34">
        <v>1242</v>
      </c>
      <c r="AB223" s="30" t="s">
        <v>738</v>
      </c>
      <c r="AC223" s="35">
        <v>64</v>
      </c>
      <c r="AD223" s="35">
        <v>2</v>
      </c>
      <c r="AE223" s="35">
        <v>5</v>
      </c>
      <c r="AF223" s="35">
        <v>71</v>
      </c>
    </row>
    <row r="224" spans="27:32">
      <c r="AA224" s="34">
        <v>1246</v>
      </c>
      <c r="AB224" s="30" t="s">
        <v>1495</v>
      </c>
      <c r="AC224" s="35"/>
      <c r="AD224" s="35"/>
      <c r="AE224" s="35">
        <v>1</v>
      </c>
      <c r="AF224" s="35">
        <v>1</v>
      </c>
    </row>
    <row r="225" spans="27:32">
      <c r="AA225" s="34">
        <v>1281</v>
      </c>
      <c r="AB225" s="30" t="s">
        <v>2077</v>
      </c>
      <c r="AC225" s="35">
        <v>8</v>
      </c>
      <c r="AD225" s="35"/>
      <c r="AE225" s="35"/>
      <c r="AF225" s="35">
        <v>8</v>
      </c>
    </row>
    <row r="226" spans="27:32">
      <c r="AA226" s="34">
        <v>1283</v>
      </c>
      <c r="AB226" s="30" t="s">
        <v>539</v>
      </c>
      <c r="AC226" s="35">
        <v>11</v>
      </c>
      <c r="AD226" s="35">
        <v>5</v>
      </c>
      <c r="AE226" s="35">
        <v>11</v>
      </c>
      <c r="AF226" s="35">
        <v>27</v>
      </c>
    </row>
    <row r="227" spans="27:32">
      <c r="AA227" s="34">
        <v>1285</v>
      </c>
      <c r="AB227" s="30" t="s">
        <v>478</v>
      </c>
      <c r="AC227" s="35">
        <v>18</v>
      </c>
      <c r="AD227" s="35">
        <v>12</v>
      </c>
      <c r="AE227" s="35">
        <v>6</v>
      </c>
      <c r="AF227" s="35">
        <v>36</v>
      </c>
    </row>
    <row r="228" spans="27:32">
      <c r="AA228" s="34">
        <v>1289</v>
      </c>
      <c r="AB228" s="30" t="s">
        <v>503</v>
      </c>
      <c r="AC228" s="35">
        <v>128</v>
      </c>
      <c r="AD228" s="35">
        <v>14</v>
      </c>
      <c r="AE228" s="35">
        <v>49</v>
      </c>
      <c r="AF228" s="35">
        <v>191</v>
      </c>
    </row>
    <row r="229" spans="27:32">
      <c r="AA229" s="34">
        <v>1293</v>
      </c>
      <c r="AB229" s="30" t="s">
        <v>160</v>
      </c>
      <c r="AC229" s="35">
        <v>222</v>
      </c>
      <c r="AD229" s="35">
        <v>78</v>
      </c>
      <c r="AE229" s="35">
        <v>136</v>
      </c>
      <c r="AF229" s="35">
        <v>436</v>
      </c>
    </row>
    <row r="230" spans="27:32">
      <c r="AA230" s="34">
        <v>1295</v>
      </c>
      <c r="AB230" s="30" t="s">
        <v>2078</v>
      </c>
      <c r="AC230" s="35">
        <v>11</v>
      </c>
      <c r="AD230" s="35"/>
      <c r="AE230" s="35"/>
      <c r="AF230" s="35">
        <v>11</v>
      </c>
    </row>
    <row r="231" spans="27:32">
      <c r="AA231" s="34">
        <v>1298</v>
      </c>
      <c r="AB231" s="30" t="s">
        <v>243</v>
      </c>
      <c r="AC231" s="35">
        <v>47</v>
      </c>
      <c r="AD231" s="35">
        <v>26</v>
      </c>
      <c r="AE231" s="35">
        <v>28</v>
      </c>
      <c r="AF231" s="35">
        <v>101</v>
      </c>
    </row>
    <row r="232" spans="27:32">
      <c r="AA232" s="34">
        <v>1303</v>
      </c>
      <c r="AB232" s="30" t="s">
        <v>2079</v>
      </c>
      <c r="AC232" s="35">
        <v>2</v>
      </c>
      <c r="AD232" s="35"/>
      <c r="AE232" s="35"/>
      <c r="AF232" s="35">
        <v>2</v>
      </c>
    </row>
    <row r="233" spans="27:32">
      <c r="AA233" s="34">
        <v>1306</v>
      </c>
      <c r="AB233" s="30" t="s">
        <v>515</v>
      </c>
      <c r="AC233" s="35">
        <v>19</v>
      </c>
      <c r="AD233" s="35">
        <v>5</v>
      </c>
      <c r="AE233" s="35">
        <v>8</v>
      </c>
      <c r="AF233" s="35">
        <v>32</v>
      </c>
    </row>
    <row r="234" spans="27:32">
      <c r="AA234" s="34">
        <v>1310</v>
      </c>
      <c r="AB234" s="30" t="s">
        <v>580</v>
      </c>
      <c r="AC234" s="35">
        <v>46</v>
      </c>
      <c r="AD234" s="35">
        <v>16</v>
      </c>
      <c r="AE234" s="35">
        <v>7</v>
      </c>
      <c r="AF234" s="35">
        <v>69</v>
      </c>
    </row>
    <row r="235" spans="27:32">
      <c r="AA235" s="34">
        <v>1312</v>
      </c>
      <c r="AB235" s="30" t="s">
        <v>402</v>
      </c>
      <c r="AC235" s="35">
        <v>18</v>
      </c>
      <c r="AD235" s="35">
        <v>1</v>
      </c>
      <c r="AE235" s="35">
        <v>6</v>
      </c>
      <c r="AF235" s="35">
        <v>25</v>
      </c>
    </row>
    <row r="236" spans="27:32">
      <c r="AA236" s="34">
        <v>1319</v>
      </c>
      <c r="AB236" s="30" t="s">
        <v>1221</v>
      </c>
      <c r="AC236" s="35">
        <v>47</v>
      </c>
      <c r="AD236" s="35">
        <v>3</v>
      </c>
      <c r="AE236" s="35">
        <v>4</v>
      </c>
      <c r="AF236" s="35">
        <v>54</v>
      </c>
    </row>
    <row r="237" spans="27:32">
      <c r="AA237" s="34">
        <v>1320</v>
      </c>
      <c r="AB237" s="30" t="s">
        <v>615</v>
      </c>
      <c r="AC237" s="35">
        <v>12</v>
      </c>
      <c r="AD237" s="35">
        <v>1</v>
      </c>
      <c r="AE237" s="35"/>
      <c r="AF237" s="35">
        <v>13</v>
      </c>
    </row>
    <row r="238" spans="27:32">
      <c r="AA238" s="34">
        <v>1321</v>
      </c>
      <c r="AB238" s="30" t="s">
        <v>676</v>
      </c>
      <c r="AC238" s="35">
        <v>120</v>
      </c>
      <c r="AD238" s="35">
        <v>25</v>
      </c>
      <c r="AE238" s="35">
        <v>8</v>
      </c>
      <c r="AF238" s="35">
        <v>153</v>
      </c>
    </row>
    <row r="239" spans="27:32">
      <c r="AA239" s="34">
        <v>1337</v>
      </c>
      <c r="AB239" s="30" t="s">
        <v>2080</v>
      </c>
      <c r="AC239" s="35">
        <v>7</v>
      </c>
      <c r="AD239" s="35"/>
      <c r="AE239" s="35"/>
      <c r="AF239" s="35">
        <v>7</v>
      </c>
    </row>
    <row r="240" spans="27:32">
      <c r="AA240" s="34">
        <v>1346</v>
      </c>
      <c r="AB240" s="30" t="s">
        <v>347</v>
      </c>
      <c r="AC240" s="35"/>
      <c r="AD240" s="35">
        <v>2</v>
      </c>
      <c r="AE240" s="35"/>
      <c r="AF240" s="35">
        <v>2</v>
      </c>
    </row>
    <row r="241" spans="27:32">
      <c r="AA241" s="34">
        <v>1356</v>
      </c>
      <c r="AB241" s="30" t="s">
        <v>1091</v>
      </c>
      <c r="AC241" s="35">
        <v>16</v>
      </c>
      <c r="AD241" s="35">
        <v>4</v>
      </c>
      <c r="AE241" s="35">
        <v>8</v>
      </c>
      <c r="AF241" s="35">
        <v>28</v>
      </c>
    </row>
    <row r="242" spans="27:32">
      <c r="AA242" s="34">
        <v>1360</v>
      </c>
      <c r="AB242" s="30" t="s">
        <v>1063</v>
      </c>
      <c r="AC242" s="35"/>
      <c r="AD242" s="35">
        <v>1</v>
      </c>
      <c r="AE242" s="35"/>
      <c r="AF242" s="35">
        <v>1</v>
      </c>
    </row>
    <row r="243" spans="27:32">
      <c r="AA243" s="34">
        <v>1362</v>
      </c>
      <c r="AB243" s="30" t="s">
        <v>1496</v>
      </c>
      <c r="AC243" s="35">
        <v>17</v>
      </c>
      <c r="AD243" s="35"/>
      <c r="AE243" s="35">
        <v>14</v>
      </c>
      <c r="AF243" s="35">
        <v>31</v>
      </c>
    </row>
    <row r="244" spans="27:32">
      <c r="AA244" s="34">
        <v>1363</v>
      </c>
      <c r="AB244" s="30" t="s">
        <v>265</v>
      </c>
      <c r="AC244" s="35">
        <v>79</v>
      </c>
      <c r="AD244" s="35">
        <v>18</v>
      </c>
      <c r="AE244" s="35">
        <v>26</v>
      </c>
      <c r="AF244" s="35">
        <v>123</v>
      </c>
    </row>
    <row r="245" spans="27:32">
      <c r="AA245" s="34">
        <v>1368</v>
      </c>
      <c r="AB245" s="30" t="s">
        <v>68</v>
      </c>
      <c r="AC245" s="35">
        <v>38</v>
      </c>
      <c r="AD245" s="35">
        <v>41</v>
      </c>
      <c r="AE245" s="35">
        <v>7</v>
      </c>
      <c r="AF245" s="35">
        <v>86</v>
      </c>
    </row>
    <row r="246" spans="27:32">
      <c r="AA246" s="34">
        <v>1374</v>
      </c>
      <c r="AB246" s="30" t="s">
        <v>1497</v>
      </c>
      <c r="AC246" s="35">
        <v>24</v>
      </c>
      <c r="AD246" s="35"/>
      <c r="AE246" s="35">
        <v>14</v>
      </c>
      <c r="AF246" s="35">
        <v>38</v>
      </c>
    </row>
    <row r="247" spans="27:32">
      <c r="AA247" s="34">
        <v>1376</v>
      </c>
      <c r="AB247" s="30" t="s">
        <v>1498</v>
      </c>
      <c r="AC247" s="35"/>
      <c r="AD247" s="35"/>
      <c r="AE247" s="35">
        <v>7</v>
      </c>
      <c r="AF247" s="35">
        <v>7</v>
      </c>
    </row>
    <row r="248" spans="27:32">
      <c r="AA248" s="34">
        <v>1377</v>
      </c>
      <c r="AB248" s="30" t="s">
        <v>223</v>
      </c>
      <c r="AC248" s="35">
        <v>39</v>
      </c>
      <c r="AD248" s="35">
        <v>14</v>
      </c>
      <c r="AE248" s="35">
        <v>9</v>
      </c>
      <c r="AF248" s="35">
        <v>62</v>
      </c>
    </row>
    <row r="249" spans="27:32">
      <c r="AA249" s="34">
        <v>1380</v>
      </c>
      <c r="AB249" s="30" t="s">
        <v>540</v>
      </c>
      <c r="AC249" s="35">
        <v>66</v>
      </c>
      <c r="AD249" s="35">
        <v>26</v>
      </c>
      <c r="AE249" s="35">
        <v>16</v>
      </c>
      <c r="AF249" s="35">
        <v>108</v>
      </c>
    </row>
    <row r="250" spans="27:32">
      <c r="AA250" s="34">
        <v>1382</v>
      </c>
      <c r="AB250" s="30" t="s">
        <v>890</v>
      </c>
      <c r="AC250" s="35">
        <v>49</v>
      </c>
      <c r="AD250" s="35">
        <v>28</v>
      </c>
      <c r="AE250" s="35">
        <v>18</v>
      </c>
      <c r="AF250" s="35">
        <v>95</v>
      </c>
    </row>
    <row r="251" spans="27:32">
      <c r="AA251" s="34">
        <v>1383</v>
      </c>
      <c r="AB251" s="30" t="s">
        <v>273</v>
      </c>
      <c r="AC251" s="35">
        <v>60</v>
      </c>
      <c r="AD251" s="35">
        <v>24</v>
      </c>
      <c r="AE251" s="35">
        <v>59</v>
      </c>
      <c r="AF251" s="35">
        <v>143</v>
      </c>
    </row>
    <row r="252" spans="27:32">
      <c r="AA252" s="34">
        <v>1385</v>
      </c>
      <c r="AB252" s="30" t="s">
        <v>1499</v>
      </c>
      <c r="AC252" s="35">
        <v>1</v>
      </c>
      <c r="AD252" s="35"/>
      <c r="AE252" s="35">
        <v>2</v>
      </c>
      <c r="AF252" s="35">
        <v>3</v>
      </c>
    </row>
    <row r="253" spans="27:32">
      <c r="AA253" s="34">
        <v>1386</v>
      </c>
      <c r="AB253" s="30" t="s">
        <v>904</v>
      </c>
      <c r="AC253" s="35">
        <v>69</v>
      </c>
      <c r="AD253" s="35">
        <v>27</v>
      </c>
      <c r="AE253" s="35">
        <v>26</v>
      </c>
      <c r="AF253" s="35">
        <v>122</v>
      </c>
    </row>
    <row r="254" spans="27:32">
      <c r="AA254" s="34">
        <v>1388</v>
      </c>
      <c r="AB254" s="30" t="s">
        <v>1223</v>
      </c>
      <c r="AC254" s="35">
        <v>27</v>
      </c>
      <c r="AD254" s="35">
        <v>1</v>
      </c>
      <c r="AE254" s="35">
        <v>4</v>
      </c>
      <c r="AF254" s="35">
        <v>32</v>
      </c>
    </row>
    <row r="255" spans="27:32">
      <c r="AA255" s="34">
        <v>1390</v>
      </c>
      <c r="AB255" s="30" t="s">
        <v>824</v>
      </c>
      <c r="AC255" s="35">
        <v>28</v>
      </c>
      <c r="AD255" s="35">
        <v>12</v>
      </c>
      <c r="AE255" s="35">
        <v>12</v>
      </c>
      <c r="AF255" s="35">
        <v>52</v>
      </c>
    </row>
    <row r="256" spans="27:32">
      <c r="AA256" s="34">
        <v>1391</v>
      </c>
      <c r="AB256" s="30" t="s">
        <v>1370</v>
      </c>
      <c r="AC256" s="35">
        <v>1</v>
      </c>
      <c r="AD256" s="35"/>
      <c r="AE256" s="35"/>
      <c r="AF256" s="35">
        <v>1</v>
      </c>
    </row>
    <row r="257" spans="27:32">
      <c r="AA257" s="34">
        <v>1392</v>
      </c>
      <c r="AB257" s="30" t="s">
        <v>434</v>
      </c>
      <c r="AC257" s="35">
        <v>22</v>
      </c>
      <c r="AD257" s="35">
        <v>3</v>
      </c>
      <c r="AE257" s="35">
        <v>10</v>
      </c>
      <c r="AF257" s="35">
        <v>35</v>
      </c>
    </row>
    <row r="258" spans="27:32">
      <c r="AA258" s="34">
        <v>1393</v>
      </c>
      <c r="AB258" s="30" t="s">
        <v>693</v>
      </c>
      <c r="AC258" s="35">
        <v>34</v>
      </c>
      <c r="AD258" s="35">
        <v>8</v>
      </c>
      <c r="AE258" s="35"/>
      <c r="AF258" s="35">
        <v>42</v>
      </c>
    </row>
    <row r="259" spans="27:32">
      <c r="AA259" s="34">
        <v>1394</v>
      </c>
      <c r="AB259" s="30" t="s">
        <v>874</v>
      </c>
      <c r="AC259" s="35">
        <v>42</v>
      </c>
      <c r="AD259" s="35">
        <v>4</v>
      </c>
      <c r="AE259" s="35">
        <v>18</v>
      </c>
      <c r="AF259" s="35">
        <v>64</v>
      </c>
    </row>
    <row r="260" spans="27:32">
      <c r="AA260" s="34">
        <v>1397</v>
      </c>
      <c r="AB260" s="30" t="s">
        <v>990</v>
      </c>
      <c r="AC260" s="35">
        <v>28</v>
      </c>
      <c r="AD260" s="35">
        <v>4</v>
      </c>
      <c r="AE260" s="35">
        <v>15</v>
      </c>
      <c r="AF260" s="35">
        <v>47</v>
      </c>
    </row>
    <row r="261" spans="27:32">
      <c r="AA261" s="34">
        <v>1404</v>
      </c>
      <c r="AB261" s="30" t="s">
        <v>1500</v>
      </c>
      <c r="AC261" s="35"/>
      <c r="AD261" s="35"/>
      <c r="AE261" s="35">
        <v>3</v>
      </c>
      <c r="AF261" s="35">
        <v>3</v>
      </c>
    </row>
    <row r="262" spans="27:32">
      <c r="AA262" s="34">
        <v>1406</v>
      </c>
      <c r="AB262" s="30" t="s">
        <v>1501</v>
      </c>
      <c r="AC262" s="35">
        <v>5</v>
      </c>
      <c r="AD262" s="35"/>
      <c r="AE262" s="35">
        <v>2</v>
      </c>
      <c r="AF262" s="35">
        <v>7</v>
      </c>
    </row>
    <row r="263" spans="27:32">
      <c r="AA263" s="34">
        <v>1410</v>
      </c>
      <c r="AB263" s="30" t="s">
        <v>240</v>
      </c>
      <c r="AC263" s="35">
        <v>52</v>
      </c>
      <c r="AD263" s="35">
        <v>26</v>
      </c>
      <c r="AE263" s="35">
        <v>35</v>
      </c>
      <c r="AF263" s="35">
        <v>113</v>
      </c>
    </row>
    <row r="264" spans="27:32">
      <c r="AA264" s="34">
        <v>1411</v>
      </c>
      <c r="AB264" s="30" t="s">
        <v>995</v>
      </c>
      <c r="AC264" s="35">
        <v>47</v>
      </c>
      <c r="AD264" s="35">
        <v>9</v>
      </c>
      <c r="AE264" s="35">
        <v>15</v>
      </c>
      <c r="AF264" s="35">
        <v>71</v>
      </c>
    </row>
    <row r="265" spans="27:32">
      <c r="AA265" s="34">
        <v>1415</v>
      </c>
      <c r="AB265" s="30" t="s">
        <v>634</v>
      </c>
      <c r="AC265" s="35">
        <v>7</v>
      </c>
      <c r="AD265" s="35">
        <v>1</v>
      </c>
      <c r="AE265" s="35">
        <v>2</v>
      </c>
      <c r="AF265" s="35">
        <v>10</v>
      </c>
    </row>
    <row r="266" spans="27:32">
      <c r="AA266" s="34">
        <v>1417</v>
      </c>
      <c r="AB266" s="30" t="s">
        <v>1235</v>
      </c>
      <c r="AC266" s="35">
        <v>24</v>
      </c>
      <c r="AD266" s="35">
        <v>2</v>
      </c>
      <c r="AE266" s="35">
        <v>2</v>
      </c>
      <c r="AF266" s="35">
        <v>28</v>
      </c>
    </row>
    <row r="267" spans="27:32">
      <c r="AA267" s="34">
        <v>1418</v>
      </c>
      <c r="AB267" s="30" t="s">
        <v>173</v>
      </c>
      <c r="AC267" s="35">
        <v>401</v>
      </c>
      <c r="AD267" s="35">
        <v>22</v>
      </c>
      <c r="AE267" s="35">
        <v>107</v>
      </c>
      <c r="AF267" s="35">
        <v>530</v>
      </c>
    </row>
    <row r="268" spans="27:32">
      <c r="AA268" s="34">
        <v>1421</v>
      </c>
      <c r="AB268" s="30" t="s">
        <v>1206</v>
      </c>
      <c r="AC268" s="35">
        <v>22</v>
      </c>
      <c r="AD268" s="35">
        <v>8</v>
      </c>
      <c r="AE268" s="35">
        <v>2</v>
      </c>
      <c r="AF268" s="35">
        <v>32</v>
      </c>
    </row>
    <row r="269" spans="27:32">
      <c r="AA269" s="34">
        <v>1422</v>
      </c>
      <c r="AB269" s="30" t="s">
        <v>242</v>
      </c>
      <c r="AC269" s="35">
        <v>35</v>
      </c>
      <c r="AD269" s="35">
        <v>4</v>
      </c>
      <c r="AE269" s="35">
        <v>15</v>
      </c>
      <c r="AF269" s="35">
        <v>54</v>
      </c>
    </row>
    <row r="270" spans="27:32">
      <c r="AA270" s="34">
        <v>1428</v>
      </c>
      <c r="AB270" s="30" t="s">
        <v>126</v>
      </c>
      <c r="AC270" s="35">
        <v>189</v>
      </c>
      <c r="AD270" s="35">
        <v>15</v>
      </c>
      <c r="AE270" s="35">
        <v>57</v>
      </c>
      <c r="AF270" s="35">
        <v>261</v>
      </c>
    </row>
    <row r="271" spans="27:32">
      <c r="AA271" s="34">
        <v>1431</v>
      </c>
      <c r="AB271" s="30" t="s">
        <v>661</v>
      </c>
      <c r="AC271" s="35">
        <v>125</v>
      </c>
      <c r="AD271" s="35">
        <v>21</v>
      </c>
      <c r="AE271" s="35">
        <v>27</v>
      </c>
      <c r="AF271" s="35">
        <v>173</v>
      </c>
    </row>
    <row r="272" spans="27:32">
      <c r="AA272" s="34">
        <v>1433</v>
      </c>
      <c r="AB272" s="30" t="s">
        <v>295</v>
      </c>
      <c r="AC272" s="35">
        <v>54</v>
      </c>
      <c r="AD272" s="35">
        <v>7</v>
      </c>
      <c r="AE272" s="35">
        <v>28</v>
      </c>
      <c r="AF272" s="35">
        <v>89</v>
      </c>
    </row>
    <row r="273" spans="27:32">
      <c r="AA273" s="34">
        <v>1436</v>
      </c>
      <c r="AB273" s="30" t="s">
        <v>79</v>
      </c>
      <c r="AC273" s="35">
        <v>1047</v>
      </c>
      <c r="AD273" s="35">
        <v>502</v>
      </c>
      <c r="AE273" s="35">
        <v>464</v>
      </c>
      <c r="AF273" s="35">
        <v>2013</v>
      </c>
    </row>
    <row r="274" spans="27:32">
      <c r="AA274" s="34">
        <v>1437</v>
      </c>
      <c r="AB274" s="30" t="s">
        <v>1502</v>
      </c>
      <c r="AC274" s="35">
        <v>12</v>
      </c>
      <c r="AD274" s="35"/>
      <c r="AE274" s="35">
        <v>5</v>
      </c>
      <c r="AF274" s="35">
        <v>17</v>
      </c>
    </row>
    <row r="275" spans="27:32">
      <c r="AA275" s="34">
        <v>1438</v>
      </c>
      <c r="AB275" s="30" t="s">
        <v>578</v>
      </c>
      <c r="AC275" s="35">
        <v>51</v>
      </c>
      <c r="AD275" s="35">
        <v>8</v>
      </c>
      <c r="AE275" s="35">
        <v>20</v>
      </c>
      <c r="AF275" s="35">
        <v>79</v>
      </c>
    </row>
    <row r="276" spans="27:32">
      <c r="AA276" s="34">
        <v>1441</v>
      </c>
      <c r="AB276" s="30" t="s">
        <v>1503</v>
      </c>
      <c r="AC276" s="35">
        <v>16</v>
      </c>
      <c r="AD276" s="35"/>
      <c r="AE276" s="35">
        <v>4</v>
      </c>
      <c r="AF276" s="35">
        <v>20</v>
      </c>
    </row>
    <row r="277" spans="27:32">
      <c r="AA277" s="34">
        <v>1446</v>
      </c>
      <c r="AB277" s="30" t="s">
        <v>1504</v>
      </c>
      <c r="AC277" s="35">
        <v>1</v>
      </c>
      <c r="AD277" s="35"/>
      <c r="AE277" s="35">
        <v>5</v>
      </c>
      <c r="AF277" s="35">
        <v>6</v>
      </c>
    </row>
    <row r="278" spans="27:32">
      <c r="AA278" s="34">
        <v>1458</v>
      </c>
      <c r="AB278" s="30" t="s">
        <v>155</v>
      </c>
      <c r="AC278" s="35">
        <v>267</v>
      </c>
      <c r="AD278" s="35">
        <v>34</v>
      </c>
      <c r="AE278" s="35">
        <v>100</v>
      </c>
      <c r="AF278" s="35">
        <v>401</v>
      </c>
    </row>
    <row r="279" spans="27:32">
      <c r="AA279" s="34">
        <v>1461</v>
      </c>
      <c r="AB279" s="30" t="s">
        <v>2081</v>
      </c>
      <c r="AC279" s="35">
        <v>24</v>
      </c>
      <c r="AD279" s="35"/>
      <c r="AE279" s="35"/>
      <c r="AF279" s="35">
        <v>24</v>
      </c>
    </row>
    <row r="280" spans="27:32">
      <c r="AA280" s="34">
        <v>1462</v>
      </c>
      <c r="AB280" s="30" t="s">
        <v>2082</v>
      </c>
      <c r="AC280" s="35">
        <v>39</v>
      </c>
      <c r="AD280" s="35"/>
      <c r="AE280" s="35"/>
      <c r="AF280" s="35">
        <v>39</v>
      </c>
    </row>
    <row r="281" spans="27:32">
      <c r="AA281" s="34">
        <v>1463</v>
      </c>
      <c r="AB281" s="30" t="s">
        <v>2083</v>
      </c>
      <c r="AC281" s="35">
        <v>23</v>
      </c>
      <c r="AD281" s="35"/>
      <c r="AE281" s="35"/>
      <c r="AF281" s="35">
        <v>23</v>
      </c>
    </row>
    <row r="282" spans="27:32">
      <c r="AA282" s="34">
        <v>1468</v>
      </c>
      <c r="AB282" s="30" t="s">
        <v>1505</v>
      </c>
      <c r="AC282" s="35">
        <v>10</v>
      </c>
      <c r="AD282" s="35"/>
      <c r="AE282" s="35">
        <v>1</v>
      </c>
      <c r="AF282" s="35">
        <v>11</v>
      </c>
    </row>
    <row r="283" spans="27:32">
      <c r="AA283" s="34">
        <v>1470</v>
      </c>
      <c r="AB283" s="30" t="s">
        <v>2084</v>
      </c>
      <c r="AC283" s="35">
        <v>1</v>
      </c>
      <c r="AD283" s="35"/>
      <c r="AE283" s="35"/>
      <c r="AF283" s="35">
        <v>1</v>
      </c>
    </row>
    <row r="284" spans="27:32">
      <c r="AA284" s="34">
        <v>1474</v>
      </c>
      <c r="AB284" s="30" t="s">
        <v>731</v>
      </c>
      <c r="AC284" s="35">
        <v>17</v>
      </c>
      <c r="AD284" s="35">
        <v>2</v>
      </c>
      <c r="AE284" s="35">
        <v>11</v>
      </c>
      <c r="AF284" s="35">
        <v>30</v>
      </c>
    </row>
    <row r="285" spans="27:32">
      <c r="AA285" s="34">
        <v>1477</v>
      </c>
      <c r="AB285" s="30" t="s">
        <v>827</v>
      </c>
      <c r="AC285" s="35">
        <v>19</v>
      </c>
      <c r="AD285" s="35">
        <v>1</v>
      </c>
      <c r="AE285" s="35">
        <v>26</v>
      </c>
      <c r="AF285" s="35">
        <v>46</v>
      </c>
    </row>
    <row r="286" spans="27:32">
      <c r="AA286" s="34">
        <v>1483</v>
      </c>
      <c r="AB286" s="30" t="s">
        <v>1506</v>
      </c>
      <c r="AC286" s="35">
        <v>16</v>
      </c>
      <c r="AD286" s="35"/>
      <c r="AE286" s="35">
        <v>13</v>
      </c>
      <c r="AF286" s="35">
        <v>29</v>
      </c>
    </row>
    <row r="287" spans="27:32">
      <c r="AA287" s="34">
        <v>1495</v>
      </c>
      <c r="AB287" s="30" t="s">
        <v>297</v>
      </c>
      <c r="AC287" s="35">
        <v>38</v>
      </c>
      <c r="AD287" s="35">
        <v>13</v>
      </c>
      <c r="AE287" s="35">
        <v>19</v>
      </c>
      <c r="AF287" s="35">
        <v>70</v>
      </c>
    </row>
    <row r="288" spans="27:32">
      <c r="AA288" s="34">
        <v>1496</v>
      </c>
      <c r="AB288" s="30" t="s">
        <v>1507</v>
      </c>
      <c r="AC288" s="35">
        <v>70</v>
      </c>
      <c r="AD288" s="35"/>
      <c r="AE288" s="35">
        <v>41</v>
      </c>
      <c r="AF288" s="35">
        <v>111</v>
      </c>
    </row>
    <row r="289" spans="27:32">
      <c r="AA289" s="34">
        <v>1502</v>
      </c>
      <c r="AB289" s="30" t="s">
        <v>2085</v>
      </c>
      <c r="AC289" s="35">
        <v>21</v>
      </c>
      <c r="AD289" s="35"/>
      <c r="AE289" s="35"/>
      <c r="AF289" s="35">
        <v>21</v>
      </c>
    </row>
    <row r="290" spans="27:32">
      <c r="AA290" s="34">
        <v>1508</v>
      </c>
      <c r="AB290" s="30" t="s">
        <v>1067</v>
      </c>
      <c r="AC290" s="35">
        <v>4</v>
      </c>
      <c r="AD290" s="35">
        <v>2</v>
      </c>
      <c r="AE290" s="35">
        <v>21</v>
      </c>
      <c r="AF290" s="35">
        <v>27</v>
      </c>
    </row>
    <row r="291" spans="27:32">
      <c r="AA291" s="34">
        <v>1509</v>
      </c>
      <c r="AB291" s="30" t="s">
        <v>166</v>
      </c>
      <c r="AC291" s="35">
        <v>79</v>
      </c>
      <c r="AD291" s="35">
        <v>5</v>
      </c>
      <c r="AE291" s="35">
        <v>15</v>
      </c>
      <c r="AF291" s="35">
        <v>99</v>
      </c>
    </row>
    <row r="292" spans="27:32">
      <c r="AA292" s="34">
        <v>1510</v>
      </c>
      <c r="AB292" s="30" t="s">
        <v>506</v>
      </c>
      <c r="AC292" s="35">
        <v>9</v>
      </c>
      <c r="AD292" s="35">
        <v>2</v>
      </c>
      <c r="AE292" s="35">
        <v>17</v>
      </c>
      <c r="AF292" s="35">
        <v>28</v>
      </c>
    </row>
    <row r="293" spans="27:32">
      <c r="AA293" s="34">
        <v>1511</v>
      </c>
      <c r="AB293" s="30" t="s">
        <v>1508</v>
      </c>
      <c r="AC293" s="35">
        <v>17</v>
      </c>
      <c r="AD293" s="35"/>
      <c r="AE293" s="35">
        <v>26</v>
      </c>
      <c r="AF293" s="35">
        <v>43</v>
      </c>
    </row>
    <row r="294" spans="27:32">
      <c r="AA294" s="34">
        <v>1514</v>
      </c>
      <c r="AB294" s="30" t="s">
        <v>2086</v>
      </c>
      <c r="AC294" s="35">
        <v>1</v>
      </c>
      <c r="AD294" s="35"/>
      <c r="AE294" s="35"/>
      <c r="AF294" s="35">
        <v>1</v>
      </c>
    </row>
    <row r="295" spans="27:32">
      <c r="AA295" s="34">
        <v>1519</v>
      </c>
      <c r="AB295" s="30" t="s">
        <v>342</v>
      </c>
      <c r="AC295" s="35">
        <v>22</v>
      </c>
      <c r="AD295" s="35">
        <v>9</v>
      </c>
      <c r="AE295" s="35">
        <v>3</v>
      </c>
      <c r="AF295" s="35">
        <v>34</v>
      </c>
    </row>
    <row r="296" spans="27:32">
      <c r="AA296" s="34">
        <v>1520</v>
      </c>
      <c r="AB296" s="30" t="s">
        <v>1024</v>
      </c>
      <c r="AC296" s="35">
        <v>33</v>
      </c>
      <c r="AD296" s="35">
        <v>6</v>
      </c>
      <c r="AE296" s="35">
        <v>8</v>
      </c>
      <c r="AF296" s="35">
        <v>47</v>
      </c>
    </row>
    <row r="297" spans="27:32">
      <c r="AA297" s="34">
        <v>1523</v>
      </c>
      <c r="AB297" s="30" t="s">
        <v>1509</v>
      </c>
      <c r="AC297" s="35">
        <v>2</v>
      </c>
      <c r="AD297" s="35"/>
      <c r="AE297" s="35">
        <v>4</v>
      </c>
      <c r="AF297" s="35">
        <v>6</v>
      </c>
    </row>
    <row r="298" spans="27:32">
      <c r="AA298" s="34">
        <v>1524</v>
      </c>
      <c r="AB298" s="30" t="s">
        <v>250</v>
      </c>
      <c r="AC298" s="35"/>
      <c r="AD298" s="35">
        <v>3</v>
      </c>
      <c r="AE298" s="35"/>
      <c r="AF298" s="35">
        <v>3</v>
      </c>
    </row>
    <row r="299" spans="27:32">
      <c r="AA299" s="34">
        <v>1525</v>
      </c>
      <c r="AB299" s="30" t="s">
        <v>375</v>
      </c>
      <c r="AC299" s="35"/>
      <c r="AD299" s="35">
        <v>6</v>
      </c>
      <c r="AE299" s="35">
        <v>1</v>
      </c>
      <c r="AF299" s="35">
        <v>7</v>
      </c>
    </row>
    <row r="300" spans="27:32">
      <c r="AA300" s="34">
        <v>1528</v>
      </c>
      <c r="AB300" s="30" t="s">
        <v>455</v>
      </c>
      <c r="AC300" s="35">
        <v>28</v>
      </c>
      <c r="AD300" s="35">
        <v>6</v>
      </c>
      <c r="AE300" s="35">
        <v>37</v>
      </c>
      <c r="AF300" s="35">
        <v>71</v>
      </c>
    </row>
    <row r="301" spans="27:32">
      <c r="AA301" s="34">
        <v>1529</v>
      </c>
      <c r="AB301" s="30" t="s">
        <v>1510</v>
      </c>
      <c r="AC301" s="35">
        <v>11</v>
      </c>
      <c r="AD301" s="35"/>
      <c r="AE301" s="35">
        <v>22</v>
      </c>
      <c r="AF301" s="35">
        <v>33</v>
      </c>
    </row>
    <row r="302" spans="27:32">
      <c r="AA302" s="34">
        <v>1530</v>
      </c>
      <c r="AB302" s="30" t="s">
        <v>1102</v>
      </c>
      <c r="AC302" s="35">
        <v>6</v>
      </c>
      <c r="AD302" s="35">
        <v>1</v>
      </c>
      <c r="AE302" s="35">
        <v>20</v>
      </c>
      <c r="AF302" s="35">
        <v>27</v>
      </c>
    </row>
    <row r="303" spans="27:32">
      <c r="AA303" s="34">
        <v>1531</v>
      </c>
      <c r="AB303" s="30" t="s">
        <v>45</v>
      </c>
      <c r="AC303" s="35">
        <v>41</v>
      </c>
      <c r="AD303" s="35">
        <v>20</v>
      </c>
      <c r="AE303" s="35">
        <v>58</v>
      </c>
      <c r="AF303" s="35">
        <v>119</v>
      </c>
    </row>
    <row r="304" spans="27:32">
      <c r="AA304" s="34">
        <v>1532</v>
      </c>
      <c r="AB304" s="30" t="s">
        <v>576</v>
      </c>
      <c r="AC304" s="35">
        <v>69</v>
      </c>
      <c r="AD304" s="35">
        <v>13</v>
      </c>
      <c r="AE304" s="35">
        <v>12</v>
      </c>
      <c r="AF304" s="35">
        <v>94</v>
      </c>
    </row>
    <row r="305" spans="27:32">
      <c r="AA305" s="34">
        <v>1537</v>
      </c>
      <c r="AB305" s="30" t="s">
        <v>846</v>
      </c>
      <c r="AC305" s="35">
        <v>8</v>
      </c>
      <c r="AD305" s="35">
        <v>2</v>
      </c>
      <c r="AE305" s="35">
        <v>4</v>
      </c>
      <c r="AF305" s="35">
        <v>14</v>
      </c>
    </row>
    <row r="306" spans="27:32">
      <c r="AA306" s="34">
        <v>1543</v>
      </c>
      <c r="AB306" s="30" t="s">
        <v>910</v>
      </c>
      <c r="AC306" s="35"/>
      <c r="AD306" s="35">
        <v>1</v>
      </c>
      <c r="AE306" s="35">
        <v>2</v>
      </c>
      <c r="AF306" s="35">
        <v>3</v>
      </c>
    </row>
    <row r="307" spans="27:32">
      <c r="AA307" s="34">
        <v>1552</v>
      </c>
      <c r="AB307" s="30" t="s">
        <v>1511</v>
      </c>
      <c r="AC307" s="35">
        <v>3</v>
      </c>
      <c r="AD307" s="35"/>
      <c r="AE307" s="35">
        <v>2</v>
      </c>
      <c r="AF307" s="35">
        <v>5</v>
      </c>
    </row>
    <row r="308" spans="27:32">
      <c r="AA308" s="34">
        <v>1570</v>
      </c>
      <c r="AB308" s="30" t="s">
        <v>1512</v>
      </c>
      <c r="AC308" s="35">
        <v>3</v>
      </c>
      <c r="AD308" s="35"/>
      <c r="AE308" s="35">
        <v>2</v>
      </c>
      <c r="AF308" s="35">
        <v>5</v>
      </c>
    </row>
    <row r="309" spans="27:32">
      <c r="AA309" s="34">
        <v>1573</v>
      </c>
      <c r="AB309" s="30" t="s">
        <v>1133</v>
      </c>
      <c r="AC309" s="35">
        <v>2</v>
      </c>
      <c r="AD309" s="35">
        <v>1</v>
      </c>
      <c r="AE309" s="35">
        <v>2</v>
      </c>
      <c r="AF309" s="35">
        <v>5</v>
      </c>
    </row>
    <row r="310" spans="27:32">
      <c r="AA310" s="34">
        <v>1578</v>
      </c>
      <c r="AB310" s="30" t="s">
        <v>499</v>
      </c>
      <c r="AC310" s="35">
        <v>7</v>
      </c>
      <c r="AD310" s="35">
        <v>2</v>
      </c>
      <c r="AE310" s="35">
        <v>3</v>
      </c>
      <c r="AF310" s="35">
        <v>12</v>
      </c>
    </row>
    <row r="311" spans="27:32">
      <c r="AA311" s="34">
        <v>1583</v>
      </c>
      <c r="AB311" s="30" t="s">
        <v>268</v>
      </c>
      <c r="AC311" s="35">
        <v>24</v>
      </c>
      <c r="AD311" s="35">
        <v>11</v>
      </c>
      <c r="AE311" s="35">
        <v>80</v>
      </c>
      <c r="AF311" s="35">
        <v>115</v>
      </c>
    </row>
    <row r="312" spans="27:32">
      <c r="AA312" s="34">
        <v>1590</v>
      </c>
      <c r="AB312" s="30" t="s">
        <v>451</v>
      </c>
      <c r="AC312" s="35">
        <v>29</v>
      </c>
      <c r="AD312" s="35">
        <v>7</v>
      </c>
      <c r="AE312" s="35">
        <v>7</v>
      </c>
      <c r="AF312" s="35">
        <v>43</v>
      </c>
    </row>
    <row r="313" spans="27:32">
      <c r="AA313" s="34">
        <v>1593</v>
      </c>
      <c r="AB313" s="30" t="s">
        <v>253</v>
      </c>
      <c r="AC313" s="35">
        <v>17</v>
      </c>
      <c r="AD313" s="35">
        <v>2</v>
      </c>
      <c r="AE313" s="35">
        <v>12</v>
      </c>
      <c r="AF313" s="35">
        <v>31</v>
      </c>
    </row>
    <row r="314" spans="27:32">
      <c r="AA314" s="34">
        <v>1595</v>
      </c>
      <c r="AB314" s="30" t="s">
        <v>408</v>
      </c>
      <c r="AC314" s="35">
        <v>14</v>
      </c>
      <c r="AD314" s="35">
        <v>1</v>
      </c>
      <c r="AE314" s="35">
        <v>6</v>
      </c>
      <c r="AF314" s="35">
        <v>21</v>
      </c>
    </row>
    <row r="315" spans="27:32">
      <c r="AA315" s="34">
        <v>1605</v>
      </c>
      <c r="AB315" s="30" t="s">
        <v>1513</v>
      </c>
      <c r="AC315" s="35">
        <v>4</v>
      </c>
      <c r="AD315" s="35"/>
      <c r="AE315" s="35">
        <v>2</v>
      </c>
      <c r="AF315" s="35">
        <v>6</v>
      </c>
    </row>
    <row r="316" spans="27:32">
      <c r="AA316" s="34">
        <v>1606</v>
      </c>
      <c r="AB316" s="30" t="s">
        <v>1514</v>
      </c>
      <c r="AC316" s="35">
        <v>1</v>
      </c>
      <c r="AD316" s="35"/>
      <c r="AE316" s="35">
        <v>2</v>
      </c>
      <c r="AF316" s="35">
        <v>3</v>
      </c>
    </row>
    <row r="317" spans="27:32">
      <c r="AA317" s="34">
        <v>1608</v>
      </c>
      <c r="AB317" s="30" t="s">
        <v>2087</v>
      </c>
      <c r="AC317" s="35">
        <v>1</v>
      </c>
      <c r="AD317" s="35"/>
      <c r="AE317" s="35"/>
      <c r="AF317" s="35">
        <v>1</v>
      </c>
    </row>
    <row r="318" spans="27:32">
      <c r="AA318" s="34">
        <v>1613</v>
      </c>
      <c r="AB318" s="30" t="s">
        <v>1515</v>
      </c>
      <c r="AC318" s="35">
        <v>3</v>
      </c>
      <c r="AD318" s="35"/>
      <c r="AE318" s="35">
        <v>8</v>
      </c>
      <c r="AF318" s="35">
        <v>11</v>
      </c>
    </row>
    <row r="319" spans="27:32">
      <c r="AA319" s="34">
        <v>1614</v>
      </c>
      <c r="AB319" s="30" t="s">
        <v>1516</v>
      </c>
      <c r="AC319" s="35">
        <v>1</v>
      </c>
      <c r="AD319" s="35"/>
      <c r="AE319" s="35">
        <v>5</v>
      </c>
      <c r="AF319" s="35">
        <v>6</v>
      </c>
    </row>
    <row r="320" spans="27:32">
      <c r="AA320" s="34">
        <v>1615</v>
      </c>
      <c r="AB320" s="30" t="s">
        <v>1517</v>
      </c>
      <c r="AC320" s="35"/>
      <c r="AD320" s="35"/>
      <c r="AE320" s="35">
        <v>1</v>
      </c>
      <c r="AF320" s="35">
        <v>1</v>
      </c>
    </row>
    <row r="321" spans="27:32">
      <c r="AA321" s="34">
        <v>1617</v>
      </c>
      <c r="AB321" s="30" t="s">
        <v>1518</v>
      </c>
      <c r="AC321" s="35">
        <v>2</v>
      </c>
      <c r="AD321" s="35"/>
      <c r="AE321" s="35">
        <v>2</v>
      </c>
      <c r="AF321" s="35">
        <v>4</v>
      </c>
    </row>
    <row r="322" spans="27:32">
      <c r="AA322" s="34">
        <v>1623</v>
      </c>
      <c r="AB322" s="30" t="s">
        <v>720</v>
      </c>
      <c r="AC322" s="35">
        <v>24</v>
      </c>
      <c r="AD322" s="35">
        <v>4</v>
      </c>
      <c r="AE322" s="35">
        <v>29</v>
      </c>
      <c r="AF322" s="35">
        <v>57</v>
      </c>
    </row>
    <row r="323" spans="27:32">
      <c r="AA323" s="34">
        <v>1624</v>
      </c>
      <c r="AB323" s="30" t="s">
        <v>1008</v>
      </c>
      <c r="AC323" s="35">
        <v>12</v>
      </c>
      <c r="AD323" s="35">
        <v>2</v>
      </c>
      <c r="AE323" s="35">
        <v>2</v>
      </c>
      <c r="AF323" s="35">
        <v>16</v>
      </c>
    </row>
    <row r="324" spans="27:32">
      <c r="AA324" s="34">
        <v>1628</v>
      </c>
      <c r="AB324" s="30" t="s">
        <v>339</v>
      </c>
      <c r="AC324" s="35">
        <v>33</v>
      </c>
      <c r="AD324" s="35">
        <v>16</v>
      </c>
      <c r="AE324" s="35">
        <v>24</v>
      </c>
      <c r="AF324" s="35">
        <v>73</v>
      </c>
    </row>
    <row r="325" spans="27:32">
      <c r="AA325" s="34">
        <v>1629</v>
      </c>
      <c r="AB325" s="30" t="s">
        <v>840</v>
      </c>
      <c r="AC325" s="35">
        <v>16</v>
      </c>
      <c r="AD325" s="35">
        <v>2</v>
      </c>
      <c r="AE325" s="35">
        <v>5</v>
      </c>
      <c r="AF325" s="35">
        <v>23</v>
      </c>
    </row>
    <row r="326" spans="27:32">
      <c r="AA326" s="34">
        <v>1630</v>
      </c>
      <c r="AB326" s="30" t="s">
        <v>1172</v>
      </c>
      <c r="AC326" s="35">
        <v>11</v>
      </c>
      <c r="AD326" s="35">
        <v>1</v>
      </c>
      <c r="AE326" s="35">
        <v>5</v>
      </c>
      <c r="AF326" s="35">
        <v>17</v>
      </c>
    </row>
    <row r="327" spans="27:32">
      <c r="AA327" s="34">
        <v>1631</v>
      </c>
      <c r="AB327" s="30" t="s">
        <v>1519</v>
      </c>
      <c r="AC327" s="35">
        <v>17.470000000000002</v>
      </c>
      <c r="AD327" s="35"/>
      <c r="AE327" s="35">
        <v>0.19500000000000001</v>
      </c>
      <c r="AF327" s="35">
        <v>17.665000000000003</v>
      </c>
    </row>
    <row r="328" spans="27:32">
      <c r="AA328" s="34">
        <v>1634</v>
      </c>
      <c r="AB328" s="30" t="s">
        <v>2088</v>
      </c>
      <c r="AC328" s="35">
        <v>3.6349999999999998</v>
      </c>
      <c r="AD328" s="35"/>
      <c r="AE328" s="35"/>
      <c r="AF328" s="35">
        <v>3.6349999999999998</v>
      </c>
    </row>
    <row r="329" spans="27:32">
      <c r="AA329" s="34">
        <v>1635</v>
      </c>
      <c r="AB329" s="30" t="s">
        <v>2089</v>
      </c>
      <c r="AC329" s="35">
        <v>0.94500000000000006</v>
      </c>
      <c r="AD329" s="35"/>
      <c r="AE329" s="35"/>
      <c r="AF329" s="35">
        <v>0.94500000000000006</v>
      </c>
    </row>
    <row r="330" spans="27:32">
      <c r="AA330" s="34">
        <v>1636</v>
      </c>
      <c r="AB330" s="30" t="s">
        <v>2090</v>
      </c>
      <c r="AC330" s="35">
        <v>0.69</v>
      </c>
      <c r="AD330" s="35"/>
      <c r="AE330" s="35"/>
      <c r="AF330" s="35">
        <v>0.69</v>
      </c>
    </row>
    <row r="331" spans="27:32">
      <c r="AA331" s="34">
        <v>1644</v>
      </c>
      <c r="AB331" s="30" t="s">
        <v>1520</v>
      </c>
      <c r="AC331" s="35">
        <v>21.305000000000003</v>
      </c>
      <c r="AD331" s="35"/>
      <c r="AE331" s="35">
        <v>1.605</v>
      </c>
      <c r="AF331" s="35">
        <v>22.910000000000004</v>
      </c>
    </row>
    <row r="332" spans="27:32">
      <c r="AA332" s="34">
        <v>1648</v>
      </c>
      <c r="AB332" s="30" t="s">
        <v>1111</v>
      </c>
      <c r="AC332" s="35"/>
      <c r="AD332" s="35">
        <v>1</v>
      </c>
      <c r="AE332" s="35"/>
      <c r="AF332" s="35">
        <v>1</v>
      </c>
    </row>
    <row r="333" spans="27:32">
      <c r="AA333" s="34">
        <v>1650</v>
      </c>
      <c r="AB333" s="30" t="s">
        <v>1521</v>
      </c>
      <c r="AC333" s="35">
        <v>10.585000000000001</v>
      </c>
      <c r="AD333" s="35"/>
      <c r="AE333" s="35">
        <v>12.175000000000001</v>
      </c>
      <c r="AF333" s="35">
        <v>22.76</v>
      </c>
    </row>
    <row r="334" spans="27:32">
      <c r="AA334" s="34">
        <v>1659</v>
      </c>
      <c r="AB334" s="30" t="s">
        <v>1163</v>
      </c>
      <c r="AC334" s="35">
        <v>33.825000000000003</v>
      </c>
      <c r="AD334" s="35">
        <v>1.4500000000000002</v>
      </c>
      <c r="AE334" s="35">
        <v>5.8500000000000005</v>
      </c>
      <c r="AF334" s="35">
        <v>41.125000000000007</v>
      </c>
    </row>
    <row r="335" spans="27:32">
      <c r="AA335" s="34">
        <v>1662</v>
      </c>
      <c r="AB335" s="30" t="s">
        <v>2091</v>
      </c>
      <c r="AC335" s="35">
        <v>3.6700000000000004</v>
      </c>
      <c r="AD335" s="35"/>
      <c r="AE335" s="35"/>
      <c r="AF335" s="35">
        <v>3.6700000000000004</v>
      </c>
    </row>
    <row r="336" spans="27:32">
      <c r="AA336" s="34">
        <v>1663</v>
      </c>
      <c r="AB336" s="30" t="s">
        <v>2092</v>
      </c>
      <c r="AC336" s="35">
        <v>3</v>
      </c>
      <c r="AD336" s="35"/>
      <c r="AE336" s="35"/>
      <c r="AF336" s="35">
        <v>3</v>
      </c>
    </row>
    <row r="337" spans="27:32">
      <c r="AA337" s="34">
        <v>1668</v>
      </c>
      <c r="AB337" s="30" t="s">
        <v>629</v>
      </c>
      <c r="AC337" s="35">
        <v>6</v>
      </c>
      <c r="AD337" s="35">
        <v>2</v>
      </c>
      <c r="AE337" s="35"/>
      <c r="AF337" s="35">
        <v>8</v>
      </c>
    </row>
    <row r="338" spans="27:32">
      <c r="AA338" s="34">
        <v>1673</v>
      </c>
      <c r="AB338" s="30" t="s">
        <v>2093</v>
      </c>
      <c r="AC338" s="35">
        <v>3</v>
      </c>
      <c r="AD338" s="35"/>
      <c r="AE338" s="35"/>
      <c r="AF338" s="35">
        <v>3</v>
      </c>
    </row>
    <row r="339" spans="27:32">
      <c r="AA339" s="34">
        <v>1678</v>
      </c>
      <c r="AB339" s="30" t="s">
        <v>428</v>
      </c>
      <c r="AC339" s="35">
        <v>117.24</v>
      </c>
      <c r="AD339" s="35">
        <v>6.5149999999999997</v>
      </c>
      <c r="AE339" s="35">
        <v>13.729999999999999</v>
      </c>
      <c r="AF339" s="35">
        <v>137.48499999999999</v>
      </c>
    </row>
    <row r="340" spans="27:32">
      <c r="AA340" s="34">
        <v>1683</v>
      </c>
      <c r="AB340" s="30" t="s">
        <v>1522</v>
      </c>
      <c r="AC340" s="35"/>
      <c r="AD340" s="35"/>
      <c r="AE340" s="35">
        <v>0.38</v>
      </c>
      <c r="AF340" s="35">
        <v>0.38</v>
      </c>
    </row>
    <row r="341" spans="27:32">
      <c r="AA341" s="34">
        <v>1686</v>
      </c>
      <c r="AB341" s="30" t="s">
        <v>2094</v>
      </c>
      <c r="AC341" s="35">
        <v>0.55500000000000005</v>
      </c>
      <c r="AD341" s="35"/>
      <c r="AE341" s="35"/>
      <c r="AF341" s="35">
        <v>0.55500000000000005</v>
      </c>
    </row>
    <row r="342" spans="27:32">
      <c r="AA342" s="34">
        <v>1688</v>
      </c>
      <c r="AB342" s="30" t="s">
        <v>2095</v>
      </c>
      <c r="AC342" s="35">
        <v>1.4700000000000002</v>
      </c>
      <c r="AD342" s="35"/>
      <c r="AE342" s="35"/>
      <c r="AF342" s="35">
        <v>1.4700000000000002</v>
      </c>
    </row>
    <row r="343" spans="27:32">
      <c r="AA343" s="34">
        <v>1690</v>
      </c>
      <c r="AB343" s="30" t="s">
        <v>448</v>
      </c>
      <c r="AC343" s="35">
        <v>28.235000000000007</v>
      </c>
      <c r="AD343" s="35">
        <v>3.8699999999999997</v>
      </c>
      <c r="AE343" s="35">
        <v>0.31</v>
      </c>
      <c r="AF343" s="35">
        <v>32.415000000000006</v>
      </c>
    </row>
    <row r="344" spans="27:32">
      <c r="AA344" s="34">
        <v>1691</v>
      </c>
      <c r="AB344" s="30" t="s">
        <v>549</v>
      </c>
      <c r="AC344" s="35">
        <v>30</v>
      </c>
      <c r="AD344" s="35">
        <v>7</v>
      </c>
      <c r="AE344" s="35">
        <v>15</v>
      </c>
      <c r="AF344" s="35">
        <v>52</v>
      </c>
    </row>
    <row r="345" spans="27:32">
      <c r="AA345" s="34">
        <v>1693</v>
      </c>
      <c r="AB345" s="30" t="s">
        <v>1523</v>
      </c>
      <c r="AC345" s="35">
        <v>0.45500000000000002</v>
      </c>
      <c r="AD345" s="35"/>
      <c r="AE345" s="35">
        <v>0.91500000000000015</v>
      </c>
      <c r="AF345" s="35">
        <v>1.37</v>
      </c>
    </row>
    <row r="346" spans="27:32">
      <c r="AA346" s="34">
        <v>1695</v>
      </c>
      <c r="AB346" s="30" t="s">
        <v>2096</v>
      </c>
      <c r="AC346" s="35">
        <v>0.52</v>
      </c>
      <c r="AD346" s="35"/>
      <c r="AE346" s="35"/>
      <c r="AF346" s="35">
        <v>0.52</v>
      </c>
    </row>
    <row r="347" spans="27:32">
      <c r="AA347" s="34">
        <v>1697</v>
      </c>
      <c r="AB347" s="30" t="s">
        <v>1524</v>
      </c>
      <c r="AC347" s="35">
        <v>0.88</v>
      </c>
      <c r="AD347" s="35"/>
      <c r="AE347" s="35">
        <v>35.33</v>
      </c>
      <c r="AF347" s="35">
        <v>36.21</v>
      </c>
    </row>
    <row r="348" spans="27:32">
      <c r="AA348" s="34">
        <v>1702</v>
      </c>
      <c r="AB348" s="30" t="s">
        <v>1525</v>
      </c>
      <c r="AC348" s="35"/>
      <c r="AD348" s="35"/>
      <c r="AE348" s="35">
        <v>32</v>
      </c>
      <c r="AF348" s="35">
        <v>32</v>
      </c>
    </row>
    <row r="349" spans="27:32">
      <c r="AA349" s="34">
        <v>1709</v>
      </c>
      <c r="AB349" s="30" t="s">
        <v>1526</v>
      </c>
      <c r="AC349" s="35">
        <v>2.4299999999999997</v>
      </c>
      <c r="AD349" s="35"/>
      <c r="AE349" s="35">
        <v>0.14000000000000001</v>
      </c>
      <c r="AF349" s="35">
        <v>2.57</v>
      </c>
    </row>
    <row r="350" spans="27:32">
      <c r="AA350" s="34">
        <v>1711</v>
      </c>
      <c r="AB350" s="30" t="s">
        <v>1527</v>
      </c>
      <c r="AC350" s="35">
        <v>1.24</v>
      </c>
      <c r="AD350" s="35"/>
      <c r="AE350" s="35">
        <v>1.03</v>
      </c>
      <c r="AF350" s="35">
        <v>2.27</v>
      </c>
    </row>
    <row r="351" spans="27:32">
      <c r="AA351" s="34">
        <v>1712</v>
      </c>
      <c r="AB351" s="30" t="s">
        <v>1528</v>
      </c>
      <c r="AC351" s="35">
        <v>2.79</v>
      </c>
      <c r="AD351" s="35"/>
      <c r="AE351" s="35">
        <v>2.2050000000000001</v>
      </c>
      <c r="AF351" s="35">
        <v>4.9950000000000001</v>
      </c>
    </row>
    <row r="352" spans="27:32">
      <c r="AA352" s="34">
        <v>1725</v>
      </c>
      <c r="AB352" s="30" t="s">
        <v>1529</v>
      </c>
      <c r="AC352" s="35">
        <v>5.3500000000000014</v>
      </c>
      <c r="AD352" s="35"/>
      <c r="AE352" s="35">
        <v>1.6</v>
      </c>
      <c r="AF352" s="35">
        <v>6.9500000000000011</v>
      </c>
    </row>
    <row r="353" spans="27:32">
      <c r="AA353" s="34">
        <v>1732</v>
      </c>
      <c r="AB353" s="30" t="s">
        <v>107</v>
      </c>
      <c r="AC353" s="35">
        <v>22.269999999999996</v>
      </c>
      <c r="AD353" s="35">
        <v>2.84</v>
      </c>
      <c r="AE353" s="35">
        <v>1.82</v>
      </c>
      <c r="AF353" s="35">
        <v>26.929999999999996</v>
      </c>
    </row>
    <row r="354" spans="27:32">
      <c r="AA354" s="34">
        <v>1733</v>
      </c>
      <c r="AB354" s="30" t="s">
        <v>1530</v>
      </c>
      <c r="AC354" s="35">
        <v>0.85499999999999998</v>
      </c>
      <c r="AD354" s="35"/>
      <c r="AE354" s="35">
        <v>1.0450000000000002</v>
      </c>
      <c r="AF354" s="35">
        <v>1.9000000000000001</v>
      </c>
    </row>
    <row r="355" spans="27:32">
      <c r="AA355" s="34">
        <v>1734</v>
      </c>
      <c r="AB355" s="30" t="s">
        <v>1531</v>
      </c>
      <c r="AC355" s="35">
        <v>24.974999999999998</v>
      </c>
      <c r="AD355" s="35"/>
      <c r="AE355" s="35">
        <v>1.37</v>
      </c>
      <c r="AF355" s="35">
        <v>26.344999999999999</v>
      </c>
    </row>
    <row r="356" spans="27:32">
      <c r="AA356" s="34">
        <v>1754</v>
      </c>
      <c r="AB356" s="30" t="s">
        <v>2097</v>
      </c>
      <c r="AC356" s="35">
        <v>2.16</v>
      </c>
      <c r="AD356" s="35"/>
      <c r="AE356" s="35"/>
      <c r="AF356" s="35">
        <v>2.16</v>
      </c>
    </row>
    <row r="357" spans="27:32">
      <c r="AA357" s="34">
        <v>1758</v>
      </c>
      <c r="AB357" s="30" t="s">
        <v>2098</v>
      </c>
      <c r="AC357" s="35">
        <v>3.4249999999999998</v>
      </c>
      <c r="AD357" s="35"/>
      <c r="AE357" s="35"/>
      <c r="AF357" s="35">
        <v>3.4249999999999998</v>
      </c>
    </row>
    <row r="358" spans="27:32">
      <c r="AA358" s="34">
        <v>1759</v>
      </c>
      <c r="AB358" s="30" t="s">
        <v>1532</v>
      </c>
      <c r="AC358" s="35">
        <v>16.239999999999998</v>
      </c>
      <c r="AD358" s="35"/>
      <c r="AE358" s="35">
        <v>5.7899999999999991</v>
      </c>
      <c r="AF358" s="35">
        <v>22.029999999999998</v>
      </c>
    </row>
    <row r="359" spans="27:32">
      <c r="AA359" s="34">
        <v>1760</v>
      </c>
      <c r="AB359" s="30" t="s">
        <v>897</v>
      </c>
      <c r="AC359" s="35">
        <v>10.009999999999998</v>
      </c>
      <c r="AD359" s="35">
        <v>0.74</v>
      </c>
      <c r="AE359" s="35">
        <v>0.89499999999999991</v>
      </c>
      <c r="AF359" s="35">
        <v>11.644999999999998</v>
      </c>
    </row>
    <row r="360" spans="27:32">
      <c r="AA360" s="34">
        <v>1773</v>
      </c>
      <c r="AB360" s="30" t="s">
        <v>2099</v>
      </c>
      <c r="AC360" s="35">
        <v>0.21</v>
      </c>
      <c r="AD360" s="35"/>
      <c r="AE360" s="35"/>
      <c r="AF360" s="35">
        <v>0.21</v>
      </c>
    </row>
    <row r="361" spans="27:32">
      <c r="AA361" s="34">
        <v>1774</v>
      </c>
      <c r="AB361" s="30" t="s">
        <v>2100</v>
      </c>
      <c r="AC361" s="35">
        <v>0.18</v>
      </c>
      <c r="AD361" s="35"/>
      <c r="AE361" s="35"/>
      <c r="AF361" s="35">
        <v>0.18</v>
      </c>
    </row>
    <row r="362" spans="27:32">
      <c r="AA362" s="34">
        <v>1775</v>
      </c>
      <c r="AB362" s="30" t="s">
        <v>1190</v>
      </c>
      <c r="AC362" s="35">
        <v>18.545000000000002</v>
      </c>
      <c r="AD362" s="35">
        <v>0.48</v>
      </c>
      <c r="AE362" s="35">
        <v>3.7850000000000001</v>
      </c>
      <c r="AF362" s="35">
        <v>22.810000000000002</v>
      </c>
    </row>
    <row r="363" spans="27:32">
      <c r="AA363" s="34">
        <v>1777</v>
      </c>
      <c r="AB363" s="30" t="s">
        <v>2101</v>
      </c>
      <c r="AC363" s="35">
        <v>0.8899999999999999</v>
      </c>
      <c r="AD363" s="35"/>
      <c r="AE363" s="35"/>
      <c r="AF363" s="35">
        <v>0.8899999999999999</v>
      </c>
    </row>
    <row r="364" spans="27:32">
      <c r="AA364" s="34">
        <v>1778</v>
      </c>
      <c r="AB364" s="30" t="s">
        <v>1533</v>
      </c>
      <c r="AC364" s="35">
        <v>1.21</v>
      </c>
      <c r="AD364" s="35"/>
      <c r="AE364" s="35">
        <v>0.115</v>
      </c>
      <c r="AF364" s="35">
        <v>1.325</v>
      </c>
    </row>
    <row r="365" spans="27:32">
      <c r="AA365" s="34">
        <v>1779</v>
      </c>
      <c r="AB365" s="30" t="s">
        <v>1166</v>
      </c>
      <c r="AC365" s="35">
        <v>0.42499999999999999</v>
      </c>
      <c r="AD365" s="35">
        <v>0.40500000000000003</v>
      </c>
      <c r="AE365" s="35">
        <v>0.40500000000000003</v>
      </c>
      <c r="AF365" s="35">
        <v>1.2350000000000001</v>
      </c>
    </row>
    <row r="366" spans="27:32">
      <c r="AA366" s="34">
        <v>1781</v>
      </c>
      <c r="AB366" s="30" t="s">
        <v>237</v>
      </c>
      <c r="AC366" s="35">
        <v>26.065000000000005</v>
      </c>
      <c r="AD366" s="35">
        <v>4.4850000000000003</v>
      </c>
      <c r="AE366" s="35">
        <v>5.530000000000002</v>
      </c>
      <c r="AF366" s="35">
        <v>36.080000000000005</v>
      </c>
    </row>
    <row r="367" spans="27:32">
      <c r="AA367" s="34">
        <v>1786</v>
      </c>
      <c r="AB367" s="30" t="s">
        <v>35</v>
      </c>
      <c r="AC367" s="35">
        <v>3813.6849999999999</v>
      </c>
      <c r="AD367" s="35">
        <v>550.98500000000001</v>
      </c>
      <c r="AE367" s="35">
        <v>740.87000000000046</v>
      </c>
      <c r="AF367" s="35">
        <v>5105.5400000000009</v>
      </c>
    </row>
    <row r="368" spans="27:32">
      <c r="AA368" s="34">
        <v>1793</v>
      </c>
      <c r="AB368" s="30" t="s">
        <v>737</v>
      </c>
      <c r="AC368" s="35">
        <v>184.03499999999991</v>
      </c>
      <c r="AD368" s="35">
        <v>20.959999999999994</v>
      </c>
      <c r="AE368" s="35">
        <v>29.905000000000005</v>
      </c>
      <c r="AF368" s="35">
        <v>234.89999999999989</v>
      </c>
    </row>
    <row r="369" spans="27:32">
      <c r="AA369" s="34">
        <v>1794</v>
      </c>
      <c r="AB369" s="30" t="s">
        <v>652</v>
      </c>
      <c r="AC369" s="35">
        <v>216.67499999999998</v>
      </c>
      <c r="AD369" s="35">
        <v>29.490000000000013</v>
      </c>
      <c r="AE369" s="35">
        <v>47.21</v>
      </c>
      <c r="AF369" s="35">
        <v>293.375</v>
      </c>
    </row>
    <row r="370" spans="27:32">
      <c r="AA370" s="34">
        <v>1796</v>
      </c>
      <c r="AB370" s="30" t="s">
        <v>141</v>
      </c>
      <c r="AC370" s="35">
        <v>22.174999999999994</v>
      </c>
      <c r="AD370" s="35">
        <v>8.94</v>
      </c>
      <c r="AE370" s="35">
        <v>3.3600000000000003</v>
      </c>
      <c r="AF370" s="35">
        <v>34.474999999999994</v>
      </c>
    </row>
    <row r="371" spans="27:32">
      <c r="AA371" s="34">
        <v>1797</v>
      </c>
      <c r="AB371" s="30" t="s">
        <v>1534</v>
      </c>
      <c r="AC371" s="35">
        <v>26.464999999999996</v>
      </c>
      <c r="AD371" s="35"/>
      <c r="AE371" s="35">
        <v>7.11</v>
      </c>
      <c r="AF371" s="35">
        <v>33.574999999999996</v>
      </c>
    </row>
    <row r="372" spans="27:32">
      <c r="AA372" s="34">
        <v>1806</v>
      </c>
      <c r="AB372" s="30" t="s">
        <v>1535</v>
      </c>
      <c r="AC372" s="35">
        <v>40.315000000000012</v>
      </c>
      <c r="AD372" s="35"/>
      <c r="AE372" s="35">
        <v>19.154999999999998</v>
      </c>
      <c r="AF372" s="35">
        <v>59.470000000000013</v>
      </c>
    </row>
    <row r="373" spans="27:32">
      <c r="AA373" s="34">
        <v>1809</v>
      </c>
      <c r="AB373" s="30" t="s">
        <v>443</v>
      </c>
      <c r="AC373" s="35">
        <v>45.289999999999992</v>
      </c>
      <c r="AD373" s="35">
        <v>1.2999999999999998</v>
      </c>
      <c r="AE373" s="35">
        <v>14.795</v>
      </c>
      <c r="AF373" s="35">
        <v>61.384999999999991</v>
      </c>
    </row>
    <row r="374" spans="27:32">
      <c r="AA374" s="34">
        <v>1811</v>
      </c>
      <c r="AB374" s="30" t="s">
        <v>1536</v>
      </c>
      <c r="AC374" s="35">
        <v>0.36</v>
      </c>
      <c r="AD374" s="35"/>
      <c r="AE374" s="35">
        <v>0.46499999999999997</v>
      </c>
      <c r="AF374" s="35">
        <v>0.82499999999999996</v>
      </c>
    </row>
    <row r="375" spans="27:32">
      <c r="AA375" s="34">
        <v>1815</v>
      </c>
      <c r="AB375" s="30" t="s">
        <v>369</v>
      </c>
      <c r="AC375" s="35"/>
      <c r="AD375" s="35">
        <v>0.255</v>
      </c>
      <c r="AE375" s="35">
        <v>2.0099999999999998</v>
      </c>
      <c r="AF375" s="35">
        <v>2.2649999999999997</v>
      </c>
    </row>
    <row r="376" spans="27:32">
      <c r="AA376" s="34">
        <v>1823</v>
      </c>
      <c r="AB376" s="30" t="s">
        <v>1537</v>
      </c>
      <c r="AC376" s="35">
        <v>21.555</v>
      </c>
      <c r="AD376" s="35"/>
      <c r="AE376" s="35">
        <v>1.655</v>
      </c>
      <c r="AF376" s="35">
        <v>23.21</v>
      </c>
    </row>
    <row r="377" spans="27:32">
      <c r="AA377" s="34">
        <v>1826</v>
      </c>
      <c r="AB377" s="30" t="s">
        <v>1538</v>
      </c>
      <c r="AC377" s="35"/>
      <c r="AD377" s="35"/>
      <c r="AE377" s="35">
        <v>1</v>
      </c>
      <c r="AF377" s="35">
        <v>1</v>
      </c>
    </row>
    <row r="378" spans="27:32">
      <c r="AA378" s="34">
        <v>1842</v>
      </c>
      <c r="AB378" s="30" t="s">
        <v>2102</v>
      </c>
      <c r="AC378" s="35">
        <v>0.36</v>
      </c>
      <c r="AD378" s="35"/>
      <c r="AE378" s="35"/>
      <c r="AF378" s="35">
        <v>0.36</v>
      </c>
    </row>
    <row r="379" spans="27:32">
      <c r="AA379" s="34">
        <v>1850</v>
      </c>
      <c r="AB379" s="30" t="s">
        <v>210</v>
      </c>
      <c r="AC379" s="35">
        <v>359.96999999999997</v>
      </c>
      <c r="AD379" s="35">
        <v>20.100000000000001</v>
      </c>
      <c r="AE379" s="35"/>
      <c r="AF379" s="35">
        <v>380.07</v>
      </c>
    </row>
    <row r="380" spans="27:32">
      <c r="AA380" s="34">
        <v>1851</v>
      </c>
      <c r="AB380" s="30" t="s">
        <v>723</v>
      </c>
      <c r="AC380" s="35">
        <v>244.72499999999994</v>
      </c>
      <c r="AD380" s="35">
        <v>17.259999999999998</v>
      </c>
      <c r="AE380" s="35"/>
      <c r="AF380" s="35">
        <v>261.98499999999996</v>
      </c>
    </row>
    <row r="381" spans="27:32">
      <c r="AA381" s="34">
        <v>1852</v>
      </c>
      <c r="AB381" s="30" t="s">
        <v>9</v>
      </c>
      <c r="AC381" s="35">
        <v>1217.1549999999997</v>
      </c>
      <c r="AD381" s="35">
        <v>73.084999999999994</v>
      </c>
      <c r="AE381" s="35">
        <v>4.38</v>
      </c>
      <c r="AF381" s="35">
        <v>1294.6199999999999</v>
      </c>
    </row>
    <row r="382" spans="27:32">
      <c r="AA382" s="34">
        <v>1853</v>
      </c>
      <c r="AB382" s="30" t="s">
        <v>473</v>
      </c>
      <c r="AC382" s="35">
        <v>614.3599999999999</v>
      </c>
      <c r="AD382" s="35">
        <v>28.204999999999995</v>
      </c>
      <c r="AE382" s="35">
        <v>27.2</v>
      </c>
      <c r="AF382" s="35">
        <v>669.76499999999999</v>
      </c>
    </row>
    <row r="383" spans="27:32">
      <c r="AA383" s="34">
        <v>1854</v>
      </c>
      <c r="AB383" s="30" t="s">
        <v>1097</v>
      </c>
      <c r="AC383" s="35">
        <v>145.19500000000005</v>
      </c>
      <c r="AD383" s="35">
        <v>0.99500000000000011</v>
      </c>
      <c r="AE383" s="35"/>
      <c r="AF383" s="35">
        <v>146.19000000000005</v>
      </c>
    </row>
    <row r="384" spans="27:32">
      <c r="AA384" s="34">
        <v>1855</v>
      </c>
      <c r="AB384" s="30" t="s">
        <v>898</v>
      </c>
      <c r="AC384" s="35">
        <v>225.18499999999992</v>
      </c>
      <c r="AD384" s="35">
        <v>8.08</v>
      </c>
      <c r="AE384" s="35"/>
      <c r="AF384" s="35">
        <v>233.26499999999993</v>
      </c>
    </row>
    <row r="385" spans="27:32">
      <c r="AA385" s="34">
        <v>1857</v>
      </c>
      <c r="AB385" s="30" t="s">
        <v>206</v>
      </c>
      <c r="AC385" s="35">
        <v>182.03500000000005</v>
      </c>
      <c r="AD385" s="35">
        <v>0.33</v>
      </c>
      <c r="AE385" s="35">
        <v>2.35</v>
      </c>
      <c r="AF385" s="35">
        <v>184.71500000000006</v>
      </c>
    </row>
    <row r="386" spans="27:32">
      <c r="AA386" s="34">
        <v>1858</v>
      </c>
      <c r="AB386" s="30" t="s">
        <v>2103</v>
      </c>
      <c r="AC386" s="35">
        <v>67.099999999999994</v>
      </c>
      <c r="AD386" s="35"/>
      <c r="AE386" s="35"/>
      <c r="AF386" s="35">
        <v>67.099999999999994</v>
      </c>
    </row>
    <row r="387" spans="27:32">
      <c r="AA387" s="34">
        <v>1859</v>
      </c>
      <c r="AB387" s="30" t="s">
        <v>867</v>
      </c>
      <c r="AC387" s="35"/>
      <c r="AD387" s="35">
        <v>1</v>
      </c>
      <c r="AE387" s="35"/>
      <c r="AF387" s="35">
        <v>1</v>
      </c>
    </row>
    <row r="388" spans="27:32">
      <c r="AA388" s="34">
        <v>1861</v>
      </c>
      <c r="AB388" s="30" t="s">
        <v>2104</v>
      </c>
      <c r="AC388" s="35">
        <v>78.625000000000014</v>
      </c>
      <c r="AD388" s="35"/>
      <c r="AE388" s="35"/>
      <c r="AF388" s="35">
        <v>78.625000000000014</v>
      </c>
    </row>
    <row r="389" spans="27:32">
      <c r="AA389" s="34">
        <v>1862</v>
      </c>
      <c r="AB389" s="30" t="s">
        <v>866</v>
      </c>
      <c r="AC389" s="35"/>
      <c r="AD389" s="35">
        <v>1</v>
      </c>
      <c r="AE389" s="35"/>
      <c r="AF389" s="35">
        <v>1</v>
      </c>
    </row>
    <row r="390" spans="27:32">
      <c r="AA390" s="34">
        <v>1863</v>
      </c>
      <c r="AB390" s="30" t="s">
        <v>1539</v>
      </c>
      <c r="AC390" s="35">
        <v>66.724999999999994</v>
      </c>
      <c r="AD390" s="35"/>
      <c r="AE390" s="35">
        <v>0.83</v>
      </c>
      <c r="AF390" s="35">
        <v>67.554999999999993</v>
      </c>
    </row>
    <row r="391" spans="27:32">
      <c r="AA391" s="34">
        <v>1865</v>
      </c>
      <c r="AB391" s="30" t="s">
        <v>2105</v>
      </c>
      <c r="AC391" s="35">
        <v>3.9049999999999998</v>
      </c>
      <c r="AD391" s="35"/>
      <c r="AE391" s="35"/>
      <c r="AF391" s="35">
        <v>3.9049999999999998</v>
      </c>
    </row>
    <row r="392" spans="27:32">
      <c r="AA392" s="34">
        <v>1870</v>
      </c>
      <c r="AB392" s="30" t="s">
        <v>2106</v>
      </c>
      <c r="AC392" s="35">
        <v>1.46</v>
      </c>
      <c r="AD392" s="35"/>
      <c r="AE392" s="35"/>
      <c r="AF392" s="35">
        <v>1.46</v>
      </c>
    </row>
    <row r="393" spans="27:32">
      <c r="AA393" s="34">
        <v>1874</v>
      </c>
      <c r="AB393" s="30" t="s">
        <v>1107</v>
      </c>
      <c r="AC393" s="35">
        <v>12.754999999999999</v>
      </c>
      <c r="AD393" s="35">
        <v>1.615</v>
      </c>
      <c r="AE393" s="35"/>
      <c r="AF393" s="35">
        <v>14.37</v>
      </c>
    </row>
    <row r="394" spans="27:32">
      <c r="AA394" s="34">
        <v>1877</v>
      </c>
      <c r="AB394" s="30" t="s">
        <v>1540</v>
      </c>
      <c r="AC394" s="35">
        <v>7.0450000000000008</v>
      </c>
      <c r="AD394" s="35"/>
      <c r="AE394" s="35">
        <v>0.15</v>
      </c>
      <c r="AF394" s="35">
        <v>7.1950000000000012</v>
      </c>
    </row>
    <row r="395" spans="27:32">
      <c r="AA395" s="34">
        <v>1880</v>
      </c>
      <c r="AB395" s="30" t="s">
        <v>1541</v>
      </c>
      <c r="AC395" s="35">
        <v>22.760000000000005</v>
      </c>
      <c r="AD395" s="35"/>
      <c r="AE395" s="35">
        <v>0.22500000000000001</v>
      </c>
      <c r="AF395" s="35">
        <v>22.985000000000007</v>
      </c>
    </row>
    <row r="396" spans="27:32">
      <c r="AA396" s="34">
        <v>1882</v>
      </c>
      <c r="AB396" s="30" t="s">
        <v>162</v>
      </c>
      <c r="AC396" s="35">
        <v>75</v>
      </c>
      <c r="AD396" s="35">
        <v>15</v>
      </c>
      <c r="AE396" s="35">
        <v>29</v>
      </c>
      <c r="AF396" s="35">
        <v>119</v>
      </c>
    </row>
    <row r="397" spans="27:32">
      <c r="AA397" s="34">
        <v>1883</v>
      </c>
      <c r="AB397" s="30" t="s">
        <v>2107</v>
      </c>
      <c r="AC397" s="35">
        <v>1.8199999999999998</v>
      </c>
      <c r="AD397" s="35"/>
      <c r="AE397" s="35"/>
      <c r="AF397" s="35">
        <v>1.8199999999999998</v>
      </c>
    </row>
    <row r="398" spans="27:32">
      <c r="AA398" s="34">
        <v>1885</v>
      </c>
      <c r="AB398" s="30" t="s">
        <v>288</v>
      </c>
      <c r="AC398" s="35">
        <v>2749.8950000000013</v>
      </c>
      <c r="AD398" s="35">
        <v>267.54499999999996</v>
      </c>
      <c r="AE398" s="35">
        <v>203.16500000000002</v>
      </c>
      <c r="AF398" s="35">
        <v>3220.6050000000014</v>
      </c>
    </row>
    <row r="399" spans="27:32">
      <c r="AA399" s="34">
        <v>1887</v>
      </c>
      <c r="AB399" s="30" t="s">
        <v>555</v>
      </c>
      <c r="AC399" s="35">
        <v>58.22</v>
      </c>
      <c r="AD399" s="35">
        <v>4.0249999999999995</v>
      </c>
      <c r="AE399" s="35"/>
      <c r="AF399" s="35">
        <v>62.244999999999997</v>
      </c>
    </row>
    <row r="400" spans="27:32">
      <c r="AA400" s="34">
        <v>1888</v>
      </c>
      <c r="AB400" s="30" t="s">
        <v>793</v>
      </c>
      <c r="AC400" s="35"/>
      <c r="AD400" s="35">
        <v>1</v>
      </c>
      <c r="AE400" s="35">
        <v>5</v>
      </c>
      <c r="AF400" s="35">
        <v>6</v>
      </c>
    </row>
    <row r="401" spans="27:32">
      <c r="AA401" s="34">
        <v>1889</v>
      </c>
      <c r="AB401" s="30" t="s">
        <v>1071</v>
      </c>
      <c r="AC401" s="35">
        <v>45.745000000000005</v>
      </c>
      <c r="AD401" s="35">
        <v>10.500000000000002</v>
      </c>
      <c r="AE401" s="35"/>
      <c r="AF401" s="35">
        <v>56.245000000000005</v>
      </c>
    </row>
    <row r="402" spans="27:32">
      <c r="AA402" s="34">
        <v>1891</v>
      </c>
      <c r="AB402" s="30" t="s">
        <v>1318</v>
      </c>
      <c r="AC402" s="35"/>
      <c r="AD402" s="35"/>
      <c r="AE402" s="35">
        <v>1</v>
      </c>
      <c r="AF402" s="35">
        <v>1</v>
      </c>
    </row>
    <row r="403" spans="27:32">
      <c r="AA403" s="34">
        <v>1893</v>
      </c>
      <c r="AB403" s="30" t="s">
        <v>1003</v>
      </c>
      <c r="AC403" s="35">
        <v>47.629999999999988</v>
      </c>
      <c r="AD403" s="35">
        <v>8.0149999999999988</v>
      </c>
      <c r="AE403" s="35"/>
      <c r="AF403" s="35">
        <v>55.644999999999989</v>
      </c>
    </row>
    <row r="404" spans="27:32">
      <c r="AA404" s="34">
        <v>1894</v>
      </c>
      <c r="AB404" s="30" t="s">
        <v>1542</v>
      </c>
      <c r="AC404" s="35">
        <v>1</v>
      </c>
      <c r="AD404" s="35"/>
      <c r="AE404" s="35">
        <v>1</v>
      </c>
      <c r="AF404" s="35">
        <v>2</v>
      </c>
    </row>
    <row r="405" spans="27:32">
      <c r="AA405" s="34">
        <v>1896</v>
      </c>
      <c r="AB405" s="30" t="s">
        <v>1543</v>
      </c>
      <c r="AC405" s="35">
        <v>1</v>
      </c>
      <c r="AD405" s="35"/>
      <c r="AE405" s="35">
        <v>2</v>
      </c>
      <c r="AF405" s="35">
        <v>3</v>
      </c>
    </row>
    <row r="406" spans="27:32">
      <c r="AA406" s="34">
        <v>1898</v>
      </c>
      <c r="AB406" s="30" t="s">
        <v>816</v>
      </c>
      <c r="AC406" s="35">
        <v>101.28000000000003</v>
      </c>
      <c r="AD406" s="35">
        <v>3.7849999999999997</v>
      </c>
      <c r="AE406" s="35">
        <v>3.5300000000000002</v>
      </c>
      <c r="AF406" s="35">
        <v>108.59500000000003</v>
      </c>
    </row>
    <row r="407" spans="27:32">
      <c r="AA407" s="34">
        <v>1901</v>
      </c>
      <c r="AB407" s="30" t="s">
        <v>554</v>
      </c>
      <c r="AC407" s="35">
        <v>0.28999999999999998</v>
      </c>
      <c r="AD407" s="35">
        <v>4.4849999999999994</v>
      </c>
      <c r="AE407" s="35"/>
      <c r="AF407" s="35">
        <v>4.7749999999999995</v>
      </c>
    </row>
    <row r="408" spans="27:32">
      <c r="AA408" s="34">
        <v>1902</v>
      </c>
      <c r="AB408" s="30" t="s">
        <v>78</v>
      </c>
      <c r="AC408" s="35">
        <v>124.17499999999998</v>
      </c>
      <c r="AD408" s="35">
        <v>17.664999999999999</v>
      </c>
      <c r="AE408" s="35"/>
      <c r="AF408" s="35">
        <v>141.83999999999997</v>
      </c>
    </row>
    <row r="409" spans="27:32">
      <c r="AA409" s="34">
        <v>1904</v>
      </c>
      <c r="AB409" s="30" t="s">
        <v>536</v>
      </c>
      <c r="AC409" s="35">
        <v>70.28</v>
      </c>
      <c r="AD409" s="35">
        <v>8.32</v>
      </c>
      <c r="AE409" s="35"/>
      <c r="AF409" s="35">
        <v>78.599999999999994</v>
      </c>
    </row>
    <row r="410" spans="27:32">
      <c r="AA410" s="34">
        <v>1906</v>
      </c>
      <c r="AB410" s="30" t="s">
        <v>957</v>
      </c>
      <c r="AC410" s="35">
        <v>38.249999999999986</v>
      </c>
      <c r="AD410" s="35">
        <v>0.37</v>
      </c>
      <c r="AE410" s="35">
        <v>0.2</v>
      </c>
      <c r="AF410" s="35">
        <v>38.819999999999986</v>
      </c>
    </row>
    <row r="411" spans="27:32">
      <c r="AA411" s="34">
        <v>1910</v>
      </c>
      <c r="AB411" s="30" t="s">
        <v>970</v>
      </c>
      <c r="AC411" s="35">
        <v>55.844999999999985</v>
      </c>
      <c r="AD411" s="35">
        <v>1.6400000000000001</v>
      </c>
      <c r="AE411" s="35">
        <v>1.6600000000000001</v>
      </c>
      <c r="AF411" s="35">
        <v>59.144999999999982</v>
      </c>
    </row>
    <row r="412" spans="27:32">
      <c r="AA412" s="34">
        <v>1918</v>
      </c>
      <c r="AB412" s="30" t="s">
        <v>1245</v>
      </c>
      <c r="AC412" s="35">
        <v>105.25000000000003</v>
      </c>
      <c r="AD412" s="35">
        <v>1.6649999999999998</v>
      </c>
      <c r="AE412" s="35">
        <v>8.5500000000000007</v>
      </c>
      <c r="AF412" s="35">
        <v>115.46500000000003</v>
      </c>
    </row>
    <row r="413" spans="27:32">
      <c r="AA413" s="34">
        <v>1919</v>
      </c>
      <c r="AB413" s="30" t="s">
        <v>267</v>
      </c>
      <c r="AC413" s="35">
        <v>6</v>
      </c>
      <c r="AD413" s="35">
        <v>2</v>
      </c>
      <c r="AE413" s="35">
        <v>2</v>
      </c>
      <c r="AF413" s="35">
        <v>10</v>
      </c>
    </row>
    <row r="414" spans="27:32">
      <c r="AA414" s="34">
        <v>1920</v>
      </c>
      <c r="AB414" s="30" t="s">
        <v>2108</v>
      </c>
      <c r="AC414" s="35">
        <v>18.759999999999998</v>
      </c>
      <c r="AD414" s="35"/>
      <c r="AE414" s="35"/>
      <c r="AF414" s="35">
        <v>18.759999999999998</v>
      </c>
    </row>
    <row r="415" spans="27:32">
      <c r="AA415" s="34">
        <v>1921</v>
      </c>
      <c r="AB415" s="30" t="s">
        <v>1544</v>
      </c>
      <c r="AC415" s="35">
        <v>118.56499999999997</v>
      </c>
      <c r="AD415" s="35"/>
      <c r="AE415" s="35">
        <v>3.4249999999999998</v>
      </c>
      <c r="AF415" s="35">
        <v>121.98999999999997</v>
      </c>
    </row>
    <row r="416" spans="27:32">
      <c r="AA416" s="34">
        <v>1922</v>
      </c>
      <c r="AB416" s="30" t="s">
        <v>1545</v>
      </c>
      <c r="AC416" s="35">
        <v>25.735000000000003</v>
      </c>
      <c r="AD416" s="35"/>
      <c r="AE416" s="35">
        <v>0.40500000000000003</v>
      </c>
      <c r="AF416" s="35">
        <v>26.140000000000004</v>
      </c>
    </row>
    <row r="417" spans="27:32">
      <c r="AA417" s="34">
        <v>1923</v>
      </c>
      <c r="AB417" s="30" t="s">
        <v>2109</v>
      </c>
      <c r="AC417" s="35">
        <v>230.90000000000006</v>
      </c>
      <c r="AD417" s="35"/>
      <c r="AE417" s="35"/>
      <c r="AF417" s="35">
        <v>230.90000000000006</v>
      </c>
    </row>
    <row r="418" spans="27:32">
      <c r="AA418" s="34">
        <v>1926</v>
      </c>
      <c r="AB418" s="30" t="s">
        <v>2110</v>
      </c>
      <c r="AC418" s="35">
        <v>10.385</v>
      </c>
      <c r="AD418" s="35"/>
      <c r="AE418" s="35"/>
      <c r="AF418" s="35">
        <v>10.385</v>
      </c>
    </row>
    <row r="419" spans="27:32">
      <c r="AA419" s="34">
        <v>1927</v>
      </c>
      <c r="AB419" s="30" t="s">
        <v>2111</v>
      </c>
      <c r="AC419" s="35">
        <v>19.494999999999997</v>
      </c>
      <c r="AD419" s="35"/>
      <c r="AE419" s="35"/>
      <c r="AF419" s="35">
        <v>19.494999999999997</v>
      </c>
    </row>
    <row r="420" spans="27:32">
      <c r="AA420" s="34">
        <v>1928</v>
      </c>
      <c r="AB420" s="30" t="s">
        <v>2112</v>
      </c>
      <c r="AC420" s="35">
        <v>104</v>
      </c>
      <c r="AD420" s="35"/>
      <c r="AE420" s="35"/>
      <c r="AF420" s="35">
        <v>104</v>
      </c>
    </row>
    <row r="421" spans="27:32">
      <c r="AA421" s="34">
        <v>1931</v>
      </c>
      <c r="AB421" s="30" t="s">
        <v>11</v>
      </c>
      <c r="AC421" s="35">
        <v>122.68499999999996</v>
      </c>
      <c r="AD421" s="35">
        <v>16.555</v>
      </c>
      <c r="AE421" s="35">
        <v>24.969999999999995</v>
      </c>
      <c r="AF421" s="35">
        <v>164.20999999999995</v>
      </c>
    </row>
    <row r="422" spans="27:32">
      <c r="AA422" s="34">
        <v>1933</v>
      </c>
      <c r="AB422" s="30" t="s">
        <v>1546</v>
      </c>
      <c r="AC422" s="35">
        <v>79.975000000000009</v>
      </c>
      <c r="AD422" s="35"/>
      <c r="AE422" s="35">
        <v>11.684999999999999</v>
      </c>
      <c r="AF422" s="35">
        <v>91.660000000000011</v>
      </c>
    </row>
    <row r="423" spans="27:32">
      <c r="AA423" s="34">
        <v>1934</v>
      </c>
      <c r="AB423" s="30" t="s">
        <v>1547</v>
      </c>
      <c r="AC423" s="35">
        <v>55.634999999999984</v>
      </c>
      <c r="AD423" s="35"/>
      <c r="AE423" s="35">
        <v>2.2649999999999997</v>
      </c>
      <c r="AF423" s="35">
        <v>57.899999999999984</v>
      </c>
    </row>
    <row r="424" spans="27:32">
      <c r="AA424" s="34">
        <v>1936</v>
      </c>
      <c r="AB424" s="30" t="s">
        <v>2113</v>
      </c>
      <c r="AC424" s="35">
        <v>1.98</v>
      </c>
      <c r="AD424" s="35"/>
      <c r="AE424" s="35"/>
      <c r="AF424" s="35">
        <v>1.98</v>
      </c>
    </row>
    <row r="425" spans="27:32">
      <c r="AA425" s="34">
        <v>1937</v>
      </c>
      <c r="AB425" s="30" t="s">
        <v>484</v>
      </c>
      <c r="AC425" s="35">
        <v>439.03999999999991</v>
      </c>
      <c r="AD425" s="35">
        <v>34.179999999999993</v>
      </c>
      <c r="AE425" s="35">
        <v>82.824999999999989</v>
      </c>
      <c r="AF425" s="35">
        <v>556.04499999999985</v>
      </c>
    </row>
    <row r="426" spans="27:32">
      <c r="AA426" s="34">
        <v>1939</v>
      </c>
      <c r="AB426" s="30" t="s">
        <v>2114</v>
      </c>
      <c r="AC426" s="35">
        <v>0.16</v>
      </c>
      <c r="AD426" s="35"/>
      <c r="AE426" s="35"/>
      <c r="AF426" s="35">
        <v>0.16</v>
      </c>
    </row>
    <row r="427" spans="27:32">
      <c r="AA427" s="34">
        <v>1941</v>
      </c>
      <c r="AB427" s="30" t="s">
        <v>1548</v>
      </c>
      <c r="AC427" s="35">
        <v>2.2050000000000001</v>
      </c>
      <c r="AD427" s="35"/>
      <c r="AE427" s="35">
        <v>2.8</v>
      </c>
      <c r="AF427" s="35">
        <v>5.0049999999999999</v>
      </c>
    </row>
    <row r="428" spans="27:32">
      <c r="AA428" s="34">
        <v>1945</v>
      </c>
      <c r="AB428" s="30" t="s">
        <v>2115</v>
      </c>
      <c r="AC428" s="35">
        <v>6.1</v>
      </c>
      <c r="AD428" s="35"/>
      <c r="AE428" s="35"/>
      <c r="AF428" s="35">
        <v>6.1</v>
      </c>
    </row>
    <row r="429" spans="27:32">
      <c r="AA429" s="34">
        <v>1948</v>
      </c>
      <c r="AB429" s="30" t="s">
        <v>1549</v>
      </c>
      <c r="AC429" s="35">
        <v>1.075</v>
      </c>
      <c r="AD429" s="35"/>
      <c r="AE429" s="35">
        <v>0.155</v>
      </c>
      <c r="AF429" s="35">
        <v>1.23</v>
      </c>
    </row>
    <row r="430" spans="27:32">
      <c r="AA430" s="34">
        <v>1953</v>
      </c>
      <c r="AB430" s="30" t="s">
        <v>1000</v>
      </c>
      <c r="AC430" s="35">
        <v>78.470000000000041</v>
      </c>
      <c r="AD430" s="35">
        <v>8.1549999999999994</v>
      </c>
      <c r="AE430" s="35">
        <v>6.3949999999999996</v>
      </c>
      <c r="AF430" s="35">
        <v>93.020000000000039</v>
      </c>
    </row>
    <row r="431" spans="27:32">
      <c r="AA431" s="34">
        <v>1956</v>
      </c>
      <c r="AB431" s="30" t="s">
        <v>1550</v>
      </c>
      <c r="AC431" s="35"/>
      <c r="AD431" s="35"/>
      <c r="AE431" s="35">
        <v>0.13</v>
      </c>
      <c r="AF431" s="35">
        <v>0.13</v>
      </c>
    </row>
    <row r="432" spans="27:32">
      <c r="AA432" s="34">
        <v>1957</v>
      </c>
      <c r="AB432" s="30" t="s">
        <v>2116</v>
      </c>
      <c r="AC432" s="35">
        <v>2.39</v>
      </c>
      <c r="AD432" s="35"/>
      <c r="AE432" s="35"/>
      <c r="AF432" s="35">
        <v>2.39</v>
      </c>
    </row>
    <row r="433" spans="27:32">
      <c r="AA433" s="34">
        <v>1969</v>
      </c>
      <c r="AB433" s="30" t="s">
        <v>2117</v>
      </c>
      <c r="AC433" s="35">
        <v>0.47499999999999998</v>
      </c>
      <c r="AD433" s="35"/>
      <c r="AE433" s="35"/>
      <c r="AF433" s="35">
        <v>0.47499999999999998</v>
      </c>
    </row>
    <row r="434" spans="27:32">
      <c r="AA434" s="34">
        <v>1971</v>
      </c>
      <c r="AB434" s="30" t="s">
        <v>2118</v>
      </c>
      <c r="AC434" s="35">
        <v>1.2050000000000001</v>
      </c>
      <c r="AD434" s="35"/>
      <c r="AE434" s="35"/>
      <c r="AF434" s="35">
        <v>1.2050000000000001</v>
      </c>
    </row>
    <row r="435" spans="27:32">
      <c r="AA435" s="34">
        <v>1973</v>
      </c>
      <c r="AB435" s="30" t="s">
        <v>29</v>
      </c>
      <c r="AC435" s="35">
        <v>576.63499999999988</v>
      </c>
      <c r="AD435" s="35">
        <v>38.934999999999995</v>
      </c>
      <c r="AE435" s="35">
        <v>25.855000000000004</v>
      </c>
      <c r="AF435" s="35">
        <v>641.42499999999984</v>
      </c>
    </row>
    <row r="436" spans="27:32">
      <c r="AA436" s="34">
        <v>1974</v>
      </c>
      <c r="AB436" s="30" t="s">
        <v>1275</v>
      </c>
      <c r="AC436" s="35"/>
      <c r="AD436" s="35">
        <v>1</v>
      </c>
      <c r="AE436" s="35"/>
      <c r="AF436" s="35">
        <v>1</v>
      </c>
    </row>
    <row r="437" spans="27:32">
      <c r="AA437" s="34">
        <v>1979</v>
      </c>
      <c r="AB437" s="30" t="s">
        <v>2119</v>
      </c>
      <c r="AC437" s="35">
        <v>19.024999999999999</v>
      </c>
      <c r="AD437" s="35"/>
      <c r="AE437" s="35"/>
      <c r="AF437" s="35">
        <v>19.024999999999999</v>
      </c>
    </row>
    <row r="438" spans="27:32">
      <c r="AA438" s="34">
        <v>1985</v>
      </c>
      <c r="AB438" s="30" t="s">
        <v>1551</v>
      </c>
      <c r="AC438" s="35">
        <v>31.410000000000007</v>
      </c>
      <c r="AD438" s="35"/>
      <c r="AE438" s="35">
        <v>4.3800000000000008</v>
      </c>
      <c r="AF438" s="35">
        <v>35.790000000000006</v>
      </c>
    </row>
    <row r="439" spans="27:32">
      <c r="AA439" s="34">
        <v>1986</v>
      </c>
      <c r="AB439" s="30" t="s">
        <v>892</v>
      </c>
      <c r="AC439" s="35">
        <v>193.01</v>
      </c>
      <c r="AD439" s="35">
        <v>0.86499999999999999</v>
      </c>
      <c r="AE439" s="35"/>
      <c r="AF439" s="35">
        <v>193.875</v>
      </c>
    </row>
    <row r="440" spans="27:32">
      <c r="AA440" s="34">
        <v>1991</v>
      </c>
      <c r="AB440" s="30" t="s">
        <v>2120</v>
      </c>
      <c r="AC440" s="35">
        <v>40.720000000000006</v>
      </c>
      <c r="AD440" s="35"/>
      <c r="AE440" s="35"/>
      <c r="AF440" s="35">
        <v>40.720000000000006</v>
      </c>
    </row>
    <row r="441" spans="27:32">
      <c r="AA441" s="34">
        <v>1995</v>
      </c>
      <c r="AB441" s="30" t="s">
        <v>2121</v>
      </c>
      <c r="AC441" s="35">
        <v>8.3549999999999986</v>
      </c>
      <c r="AD441" s="35"/>
      <c r="AE441" s="35"/>
      <c r="AF441" s="35">
        <v>8.3549999999999986</v>
      </c>
    </row>
    <row r="442" spans="27:32">
      <c r="AA442" s="34">
        <v>1998</v>
      </c>
      <c r="AB442" s="30" t="s">
        <v>1126</v>
      </c>
      <c r="AC442" s="35">
        <v>13</v>
      </c>
      <c r="AD442" s="35">
        <v>1</v>
      </c>
      <c r="AE442" s="35"/>
      <c r="AF442" s="35">
        <v>14</v>
      </c>
    </row>
    <row r="443" spans="27:32">
      <c r="AA443" s="34">
        <v>2001</v>
      </c>
      <c r="AB443" s="30" t="s">
        <v>828</v>
      </c>
      <c r="AC443" s="35">
        <v>20</v>
      </c>
      <c r="AD443" s="35">
        <v>4</v>
      </c>
      <c r="AE443" s="35">
        <v>12</v>
      </c>
      <c r="AF443" s="35">
        <v>36</v>
      </c>
    </row>
    <row r="444" spans="27:32">
      <c r="AA444" s="34">
        <v>2002</v>
      </c>
      <c r="AB444" s="30" t="s">
        <v>1099</v>
      </c>
      <c r="AC444" s="35">
        <v>81</v>
      </c>
      <c r="AD444" s="35">
        <v>24</v>
      </c>
      <c r="AE444" s="35">
        <v>40</v>
      </c>
      <c r="AF444" s="35">
        <v>145</v>
      </c>
    </row>
    <row r="445" spans="27:32">
      <c r="AA445" s="34">
        <v>2005</v>
      </c>
      <c r="AB445" s="30" t="s">
        <v>2122</v>
      </c>
      <c r="AC445" s="35">
        <v>5</v>
      </c>
      <c r="AD445" s="35"/>
      <c r="AE445" s="35"/>
      <c r="AF445" s="35">
        <v>5</v>
      </c>
    </row>
    <row r="446" spans="27:32">
      <c r="AA446" s="34">
        <v>2007</v>
      </c>
      <c r="AB446" s="30" t="s">
        <v>674</v>
      </c>
      <c r="AC446" s="35"/>
      <c r="AD446" s="35">
        <v>1</v>
      </c>
      <c r="AE446" s="35"/>
      <c r="AF446" s="35">
        <v>1</v>
      </c>
    </row>
    <row r="447" spans="27:32">
      <c r="AA447" s="34">
        <v>2013</v>
      </c>
      <c r="AB447" s="30" t="s">
        <v>48</v>
      </c>
      <c r="AC447" s="35">
        <v>94.115000000000009</v>
      </c>
      <c r="AD447" s="35">
        <v>10.32</v>
      </c>
      <c r="AE447" s="35">
        <v>4.7050000000000001</v>
      </c>
      <c r="AF447" s="35">
        <v>109.14</v>
      </c>
    </row>
    <row r="448" spans="27:32">
      <c r="AA448" s="34">
        <v>2014</v>
      </c>
      <c r="AB448" s="30" t="s">
        <v>1552</v>
      </c>
      <c r="AC448" s="35">
        <v>2.8</v>
      </c>
      <c r="AD448" s="35"/>
      <c r="AE448" s="35">
        <v>0.87</v>
      </c>
      <c r="AF448" s="35">
        <v>3.67</v>
      </c>
    </row>
    <row r="449" spans="27:32">
      <c r="AA449" s="34">
        <v>2015</v>
      </c>
      <c r="AB449" s="30" t="s">
        <v>862</v>
      </c>
      <c r="AC449" s="35">
        <v>396.91999999999985</v>
      </c>
      <c r="AD449" s="35">
        <v>25.710000000000004</v>
      </c>
      <c r="AE449" s="35">
        <v>53.234999999999978</v>
      </c>
      <c r="AF449" s="35">
        <v>475.86499999999978</v>
      </c>
    </row>
    <row r="450" spans="27:32">
      <c r="AA450" s="34">
        <v>2023</v>
      </c>
      <c r="AB450" s="30" t="s">
        <v>1180</v>
      </c>
      <c r="AC450" s="35"/>
      <c r="AD450" s="35">
        <v>2</v>
      </c>
      <c r="AE450" s="35"/>
      <c r="AF450" s="35">
        <v>2</v>
      </c>
    </row>
    <row r="451" spans="27:32">
      <c r="AA451" s="34">
        <v>2024</v>
      </c>
      <c r="AB451" s="30" t="s">
        <v>197</v>
      </c>
      <c r="AC451" s="35">
        <v>558</v>
      </c>
      <c r="AD451" s="35">
        <v>106</v>
      </c>
      <c r="AE451" s="35">
        <v>153</v>
      </c>
      <c r="AF451" s="35">
        <v>817</v>
      </c>
    </row>
    <row r="452" spans="27:32">
      <c r="AA452" s="34">
        <v>2025</v>
      </c>
      <c r="AB452" s="30" t="s">
        <v>18</v>
      </c>
      <c r="AC452" s="35">
        <v>1926.4799999999991</v>
      </c>
      <c r="AD452" s="35">
        <v>129.625</v>
      </c>
      <c r="AE452" s="35">
        <v>58.380000000000017</v>
      </c>
      <c r="AF452" s="35">
        <v>2114.4849999999992</v>
      </c>
    </row>
    <row r="453" spans="27:32">
      <c r="AA453" s="34">
        <v>2031</v>
      </c>
      <c r="AB453" s="30" t="s">
        <v>2123</v>
      </c>
      <c r="AC453" s="35">
        <v>8</v>
      </c>
      <c r="AD453" s="35"/>
      <c r="AE453" s="35"/>
      <c r="AF453" s="35">
        <v>8</v>
      </c>
    </row>
    <row r="454" spans="27:32">
      <c r="AA454" s="34">
        <v>2033</v>
      </c>
      <c r="AB454" s="30" t="s">
        <v>57</v>
      </c>
      <c r="AC454" s="35">
        <v>2197</v>
      </c>
      <c r="AD454" s="35">
        <v>365</v>
      </c>
      <c r="AE454" s="35">
        <v>945</v>
      </c>
      <c r="AF454" s="35">
        <v>3507</v>
      </c>
    </row>
    <row r="455" spans="27:32">
      <c r="AA455" s="34">
        <v>2041</v>
      </c>
      <c r="AB455" s="30" t="s">
        <v>1052</v>
      </c>
      <c r="AC455" s="35">
        <v>25.930000000000003</v>
      </c>
      <c r="AD455" s="35">
        <v>0.12</v>
      </c>
      <c r="AE455" s="35">
        <v>8.1300000000000008</v>
      </c>
      <c r="AF455" s="35">
        <v>34.180000000000007</v>
      </c>
    </row>
    <row r="456" spans="27:32">
      <c r="AA456" s="34">
        <v>2044</v>
      </c>
      <c r="AB456" s="30" t="s">
        <v>2124</v>
      </c>
      <c r="AC456" s="35">
        <v>1</v>
      </c>
      <c r="AD456" s="35"/>
      <c r="AE456" s="35"/>
      <c r="AF456" s="35">
        <v>1</v>
      </c>
    </row>
    <row r="457" spans="27:32">
      <c r="AA457" s="34">
        <v>2055</v>
      </c>
      <c r="AB457" s="30" t="s">
        <v>1553</v>
      </c>
      <c r="AC457" s="35">
        <v>0.91999999999999993</v>
      </c>
      <c r="AD457" s="35"/>
      <c r="AE457" s="35">
        <v>0.45999999999999996</v>
      </c>
      <c r="AF457" s="35">
        <v>1.38</v>
      </c>
    </row>
    <row r="458" spans="27:32">
      <c r="AA458" s="34">
        <v>2072</v>
      </c>
      <c r="AB458" s="30" t="s">
        <v>285</v>
      </c>
      <c r="AC458" s="35">
        <v>23.470000000000002</v>
      </c>
      <c r="AD458" s="35">
        <v>3.31</v>
      </c>
      <c r="AE458" s="35">
        <v>12.774999999999999</v>
      </c>
      <c r="AF458" s="35">
        <v>39.555</v>
      </c>
    </row>
    <row r="459" spans="27:32">
      <c r="AA459" s="34">
        <v>2074</v>
      </c>
      <c r="AB459" s="30" t="s">
        <v>2125</v>
      </c>
      <c r="AC459" s="35">
        <v>362.54499999999985</v>
      </c>
      <c r="AD459" s="35"/>
      <c r="AE459" s="35"/>
      <c r="AF459" s="35">
        <v>362.54499999999985</v>
      </c>
    </row>
    <row r="460" spans="27:32">
      <c r="AA460" s="34">
        <v>2075</v>
      </c>
      <c r="AB460" s="30" t="s">
        <v>2126</v>
      </c>
      <c r="AC460" s="35">
        <v>4.87</v>
      </c>
      <c r="AD460" s="35"/>
      <c r="AE460" s="35"/>
      <c r="AF460" s="35">
        <v>4.87</v>
      </c>
    </row>
    <row r="461" spans="27:32">
      <c r="AA461" s="34">
        <v>2077</v>
      </c>
      <c r="AB461" s="30" t="s">
        <v>1554</v>
      </c>
      <c r="AC461" s="35">
        <v>8.129999999999999</v>
      </c>
      <c r="AD461" s="35"/>
      <c r="AE461" s="35">
        <v>0.23499999999999999</v>
      </c>
      <c r="AF461" s="35">
        <v>8.3649999999999984</v>
      </c>
    </row>
    <row r="462" spans="27:32">
      <c r="AA462" s="34">
        <v>2078</v>
      </c>
      <c r="AB462" s="30" t="s">
        <v>875</v>
      </c>
      <c r="AC462" s="35">
        <v>185</v>
      </c>
      <c r="AD462" s="35">
        <v>10</v>
      </c>
      <c r="AE462" s="35">
        <v>22</v>
      </c>
      <c r="AF462" s="35">
        <v>217</v>
      </c>
    </row>
    <row r="463" spans="27:32">
      <c r="AA463" s="34">
        <v>2081</v>
      </c>
      <c r="AB463" s="30" t="s">
        <v>2127</v>
      </c>
      <c r="AC463" s="35">
        <v>20.100000000000001</v>
      </c>
      <c r="AD463" s="35"/>
      <c r="AE463" s="35"/>
      <c r="AF463" s="35">
        <v>20.100000000000001</v>
      </c>
    </row>
    <row r="464" spans="27:32">
      <c r="AA464" s="34">
        <v>2083</v>
      </c>
      <c r="AB464" s="30" t="s">
        <v>812</v>
      </c>
      <c r="AC464" s="35">
        <v>1</v>
      </c>
      <c r="AD464" s="35">
        <v>1</v>
      </c>
      <c r="AE464" s="35"/>
      <c r="AF464" s="35">
        <v>2</v>
      </c>
    </row>
    <row r="465" spans="27:32">
      <c r="AA465" s="34">
        <v>2084</v>
      </c>
      <c r="AB465" s="30" t="s">
        <v>2128</v>
      </c>
      <c r="AC465" s="35">
        <v>10.6</v>
      </c>
      <c r="AD465" s="35"/>
      <c r="AE465" s="35"/>
      <c r="AF465" s="35">
        <v>10.6</v>
      </c>
    </row>
    <row r="466" spans="27:32">
      <c r="AA466" s="34">
        <v>2085</v>
      </c>
      <c r="AB466" s="30" t="s">
        <v>429</v>
      </c>
      <c r="AC466" s="35"/>
      <c r="AD466" s="35">
        <v>3</v>
      </c>
      <c r="AE466" s="35">
        <v>1</v>
      </c>
      <c r="AF466" s="35">
        <v>4</v>
      </c>
    </row>
    <row r="467" spans="27:32">
      <c r="AA467" s="34">
        <v>2087</v>
      </c>
      <c r="AB467" s="30" t="s">
        <v>2129</v>
      </c>
      <c r="AC467" s="35">
        <v>6.2199999999999989</v>
      </c>
      <c r="AD467" s="35"/>
      <c r="AE467" s="35"/>
      <c r="AF467" s="35">
        <v>6.2199999999999989</v>
      </c>
    </row>
    <row r="468" spans="27:32">
      <c r="AA468" s="34">
        <v>2093</v>
      </c>
      <c r="AB468" s="30" t="s">
        <v>937</v>
      </c>
      <c r="AC468" s="35">
        <v>7.6750000000000007</v>
      </c>
      <c r="AD468" s="35">
        <v>2.19</v>
      </c>
      <c r="AE468" s="35">
        <v>1.94</v>
      </c>
      <c r="AF468" s="35">
        <v>11.805</v>
      </c>
    </row>
    <row r="469" spans="27:32">
      <c r="AA469" s="34">
        <v>2094</v>
      </c>
      <c r="AB469" s="30" t="s">
        <v>1047</v>
      </c>
      <c r="AC469" s="35">
        <v>4.51</v>
      </c>
      <c r="AD469" s="35">
        <v>1.645</v>
      </c>
      <c r="AE469" s="35">
        <v>1.075</v>
      </c>
      <c r="AF469" s="35">
        <v>7.2299999999999995</v>
      </c>
    </row>
    <row r="470" spans="27:32">
      <c r="AA470" s="34">
        <v>2095</v>
      </c>
      <c r="AB470" s="30" t="s">
        <v>997</v>
      </c>
      <c r="AC470" s="35">
        <v>6.5949999999999998</v>
      </c>
      <c r="AD470" s="35">
        <v>1.0649999999999999</v>
      </c>
      <c r="AE470" s="35">
        <v>2.9499999999999997</v>
      </c>
      <c r="AF470" s="35">
        <v>10.61</v>
      </c>
    </row>
    <row r="471" spans="27:32">
      <c r="AA471" s="34">
        <v>2098</v>
      </c>
      <c r="AB471" s="30" t="s">
        <v>460</v>
      </c>
      <c r="AC471" s="35">
        <v>24.31</v>
      </c>
      <c r="AD471" s="35">
        <v>1.4450000000000001</v>
      </c>
      <c r="AE471" s="35">
        <v>9.4599999999999991</v>
      </c>
      <c r="AF471" s="35">
        <v>35.214999999999996</v>
      </c>
    </row>
    <row r="472" spans="27:32">
      <c r="AA472" s="34">
        <v>2100</v>
      </c>
      <c r="AB472" s="30" t="s">
        <v>1555</v>
      </c>
      <c r="AC472" s="35"/>
      <c r="AD472" s="35"/>
      <c r="AE472" s="35">
        <v>0.90500000000000003</v>
      </c>
      <c r="AF472" s="35">
        <v>0.90500000000000003</v>
      </c>
    </row>
    <row r="473" spans="27:32">
      <c r="AA473" s="34">
        <v>2102</v>
      </c>
      <c r="AB473" s="30" t="s">
        <v>1556</v>
      </c>
      <c r="AC473" s="35">
        <v>1.0249999999999999</v>
      </c>
      <c r="AD473" s="35"/>
      <c r="AE473" s="35">
        <v>4.589999999999999</v>
      </c>
      <c r="AF473" s="35">
        <v>5.6149999999999984</v>
      </c>
    </row>
    <row r="474" spans="27:32">
      <c r="AA474" s="34">
        <v>2104</v>
      </c>
      <c r="AB474" s="30" t="s">
        <v>861</v>
      </c>
      <c r="AC474" s="35">
        <v>98</v>
      </c>
      <c r="AD474" s="35">
        <v>11</v>
      </c>
      <c r="AE474" s="35">
        <v>14</v>
      </c>
      <c r="AF474" s="35">
        <v>123</v>
      </c>
    </row>
    <row r="475" spans="27:32">
      <c r="AA475" s="34">
        <v>2105</v>
      </c>
      <c r="AB475" s="30" t="s">
        <v>3</v>
      </c>
      <c r="AC475" s="35">
        <v>269</v>
      </c>
      <c r="AD475" s="35">
        <v>25</v>
      </c>
      <c r="AE475" s="35">
        <v>43</v>
      </c>
      <c r="AF475" s="35">
        <v>337</v>
      </c>
    </row>
    <row r="476" spans="27:32">
      <c r="AA476" s="34">
        <v>2116</v>
      </c>
      <c r="AB476" s="30" t="s">
        <v>26</v>
      </c>
      <c r="AC476" s="35">
        <v>123.04500000000002</v>
      </c>
      <c r="AD476" s="35">
        <v>6.9150000000000009</v>
      </c>
      <c r="AE476" s="35">
        <v>27.594999999999999</v>
      </c>
      <c r="AF476" s="35">
        <v>157.55500000000001</v>
      </c>
    </row>
    <row r="477" spans="27:32">
      <c r="AA477" s="34">
        <v>2131</v>
      </c>
      <c r="AB477" s="30" t="s">
        <v>90</v>
      </c>
      <c r="AC477" s="35">
        <v>524</v>
      </c>
      <c r="AD477" s="35">
        <v>100</v>
      </c>
      <c r="AE477" s="35">
        <v>188</v>
      </c>
      <c r="AF477" s="35">
        <v>812</v>
      </c>
    </row>
    <row r="478" spans="27:32">
      <c r="AA478" s="34">
        <v>2135</v>
      </c>
      <c r="AB478" s="30" t="s">
        <v>2130</v>
      </c>
      <c r="AC478" s="35">
        <v>5</v>
      </c>
      <c r="AD478" s="35"/>
      <c r="AE478" s="35"/>
      <c r="AF478" s="35">
        <v>5</v>
      </c>
    </row>
    <row r="479" spans="27:32">
      <c r="AA479" s="34">
        <v>2141</v>
      </c>
      <c r="AB479" s="30" t="s">
        <v>2131</v>
      </c>
      <c r="AC479" s="35">
        <v>6</v>
      </c>
      <c r="AD479" s="35"/>
      <c r="AE479" s="35"/>
      <c r="AF479" s="35">
        <v>6</v>
      </c>
    </row>
    <row r="480" spans="27:32">
      <c r="AA480" s="34">
        <v>2144</v>
      </c>
      <c r="AB480" s="30" t="s">
        <v>2132</v>
      </c>
      <c r="AC480" s="35">
        <v>8</v>
      </c>
      <c r="AD480" s="35"/>
      <c r="AE480" s="35"/>
      <c r="AF480" s="35">
        <v>8</v>
      </c>
    </row>
    <row r="481" spans="27:32">
      <c r="AA481" s="34">
        <v>2163</v>
      </c>
      <c r="AB481" s="30" t="s">
        <v>806</v>
      </c>
      <c r="AC481" s="35">
        <v>1</v>
      </c>
      <c r="AD481" s="35">
        <v>2</v>
      </c>
      <c r="AE481" s="35"/>
      <c r="AF481" s="35">
        <v>3</v>
      </c>
    </row>
    <row r="482" spans="27:32">
      <c r="AA482" s="34">
        <v>2173</v>
      </c>
      <c r="AB482" s="30" t="s">
        <v>765</v>
      </c>
      <c r="AC482" s="35">
        <v>78</v>
      </c>
      <c r="AD482" s="35">
        <v>8</v>
      </c>
      <c r="AE482" s="35">
        <v>13</v>
      </c>
      <c r="AF482" s="35">
        <v>99</v>
      </c>
    </row>
    <row r="483" spans="27:32">
      <c r="AA483" s="34">
        <v>2174</v>
      </c>
      <c r="AB483" s="30" t="s">
        <v>559</v>
      </c>
      <c r="AC483" s="35">
        <v>42</v>
      </c>
      <c r="AD483" s="35">
        <v>8</v>
      </c>
      <c r="AE483" s="35">
        <v>10</v>
      </c>
      <c r="AF483" s="35">
        <v>60</v>
      </c>
    </row>
    <row r="484" spans="27:32">
      <c r="AA484" s="34">
        <v>2177</v>
      </c>
      <c r="AB484" s="30" t="s">
        <v>2133</v>
      </c>
      <c r="AC484" s="35">
        <v>108</v>
      </c>
      <c r="AD484" s="35"/>
      <c r="AE484" s="35"/>
      <c r="AF484" s="35">
        <v>108</v>
      </c>
    </row>
    <row r="485" spans="27:32">
      <c r="AA485" s="34">
        <v>2178</v>
      </c>
      <c r="AB485" s="30" t="s">
        <v>1011</v>
      </c>
      <c r="AC485" s="35">
        <v>129</v>
      </c>
      <c r="AD485" s="35">
        <v>4</v>
      </c>
      <c r="AE485" s="35">
        <v>11</v>
      </c>
      <c r="AF485" s="35">
        <v>144</v>
      </c>
    </row>
    <row r="486" spans="27:32">
      <c r="AA486" s="34">
        <v>2179</v>
      </c>
      <c r="AB486" s="30" t="s">
        <v>34</v>
      </c>
      <c r="AC486" s="35">
        <v>214</v>
      </c>
      <c r="AD486" s="35">
        <v>48</v>
      </c>
      <c r="AE486" s="35">
        <v>53</v>
      </c>
      <c r="AF486" s="35">
        <v>315</v>
      </c>
    </row>
    <row r="487" spans="27:32">
      <c r="AA487" s="34">
        <v>2182</v>
      </c>
      <c r="AB487" s="30" t="s">
        <v>176</v>
      </c>
      <c r="AC487" s="35">
        <v>28</v>
      </c>
      <c r="AD487" s="35">
        <v>7</v>
      </c>
      <c r="AE487" s="35">
        <v>10</v>
      </c>
      <c r="AF487" s="35">
        <v>45</v>
      </c>
    </row>
    <row r="488" spans="27:32">
      <c r="AA488" s="34">
        <v>2184</v>
      </c>
      <c r="AB488" s="30" t="s">
        <v>1397</v>
      </c>
      <c r="AC488" s="35">
        <v>3</v>
      </c>
      <c r="AD488" s="35"/>
      <c r="AE488" s="35">
        <v>1</v>
      </c>
      <c r="AF488" s="35">
        <v>4</v>
      </c>
    </row>
    <row r="489" spans="27:32">
      <c r="AA489" s="34">
        <v>2186</v>
      </c>
      <c r="AB489" s="30" t="s">
        <v>698</v>
      </c>
      <c r="AC489" s="35">
        <v>30</v>
      </c>
      <c r="AD489" s="35">
        <v>5</v>
      </c>
      <c r="AE489" s="35">
        <v>45</v>
      </c>
      <c r="AF489" s="35">
        <v>80</v>
      </c>
    </row>
    <row r="490" spans="27:32">
      <c r="AA490" s="34">
        <v>2187</v>
      </c>
      <c r="AB490" s="30" t="s">
        <v>490</v>
      </c>
      <c r="AC490" s="35">
        <v>72</v>
      </c>
      <c r="AD490" s="35">
        <v>14</v>
      </c>
      <c r="AE490" s="35">
        <v>52</v>
      </c>
      <c r="AF490" s="35">
        <v>138</v>
      </c>
    </row>
    <row r="491" spans="27:32">
      <c r="AA491" s="34">
        <v>2188</v>
      </c>
      <c r="AB491" s="30" t="s">
        <v>614</v>
      </c>
      <c r="AC491" s="35">
        <v>63</v>
      </c>
      <c r="AD491" s="35">
        <v>24</v>
      </c>
      <c r="AE491" s="35">
        <v>50</v>
      </c>
      <c r="AF491" s="35">
        <v>137</v>
      </c>
    </row>
    <row r="492" spans="27:32">
      <c r="AA492" s="34">
        <v>2191</v>
      </c>
      <c r="AB492" s="30" t="s">
        <v>1215</v>
      </c>
      <c r="AC492" s="35">
        <v>54</v>
      </c>
      <c r="AD492" s="35">
        <v>10</v>
      </c>
      <c r="AE492" s="35">
        <v>7</v>
      </c>
      <c r="AF492" s="35">
        <v>71</v>
      </c>
    </row>
    <row r="493" spans="27:32">
      <c r="AA493" s="34">
        <v>2196</v>
      </c>
      <c r="AB493" s="30" t="s">
        <v>722</v>
      </c>
      <c r="AC493" s="35">
        <v>4</v>
      </c>
      <c r="AD493" s="35">
        <v>2</v>
      </c>
      <c r="AE493" s="35">
        <v>3</v>
      </c>
      <c r="AF493" s="35">
        <v>9</v>
      </c>
    </row>
    <row r="494" spans="27:32">
      <c r="AA494" s="34">
        <v>2219</v>
      </c>
      <c r="AB494" s="30" t="s">
        <v>2134</v>
      </c>
      <c r="AC494" s="35">
        <v>2</v>
      </c>
      <c r="AD494" s="35"/>
      <c r="AE494" s="35"/>
      <c r="AF494" s="35">
        <v>2</v>
      </c>
    </row>
    <row r="495" spans="27:32">
      <c r="AA495" s="34">
        <v>2223</v>
      </c>
      <c r="AB495" s="30" t="s">
        <v>2135</v>
      </c>
      <c r="AC495" s="35">
        <v>2</v>
      </c>
      <c r="AD495" s="35"/>
      <c r="AE495" s="35"/>
      <c r="AF495" s="35">
        <v>2</v>
      </c>
    </row>
    <row r="496" spans="27:32">
      <c r="AA496" s="34">
        <v>2227</v>
      </c>
      <c r="AB496" s="30" t="s">
        <v>54</v>
      </c>
      <c r="AC496" s="35">
        <v>11112</v>
      </c>
      <c r="AD496" s="35">
        <v>826</v>
      </c>
      <c r="AE496" s="35">
        <v>1345</v>
      </c>
      <c r="AF496" s="35">
        <v>13283</v>
      </c>
    </row>
    <row r="497" spans="27:32">
      <c r="AA497" s="34">
        <v>2240</v>
      </c>
      <c r="AB497" s="30" t="s">
        <v>1557</v>
      </c>
      <c r="AC497" s="35"/>
      <c r="AD497" s="35"/>
      <c r="AE497" s="35">
        <v>251.50399999999988</v>
      </c>
      <c r="AF497" s="35">
        <v>251.50399999999988</v>
      </c>
    </row>
    <row r="498" spans="27:32">
      <c r="AA498" s="34">
        <v>2245</v>
      </c>
      <c r="AB498" s="30" t="s">
        <v>482</v>
      </c>
      <c r="AC498" s="35">
        <v>15</v>
      </c>
      <c r="AD498" s="35">
        <v>3</v>
      </c>
      <c r="AE498" s="35">
        <v>1</v>
      </c>
      <c r="AF498" s="35">
        <v>19</v>
      </c>
    </row>
    <row r="499" spans="27:32">
      <c r="AA499" s="34">
        <v>2251</v>
      </c>
      <c r="AB499" s="30" t="s">
        <v>378</v>
      </c>
      <c r="AC499" s="35">
        <v>2</v>
      </c>
      <c r="AD499" s="35">
        <v>2</v>
      </c>
      <c r="AE499" s="35"/>
      <c r="AF499" s="35">
        <v>4</v>
      </c>
    </row>
    <row r="500" spans="27:32">
      <c r="AA500" s="34">
        <v>2271</v>
      </c>
      <c r="AB500" s="30" t="s">
        <v>2136</v>
      </c>
      <c r="AC500" s="35">
        <v>1</v>
      </c>
      <c r="AD500" s="35"/>
      <c r="AE500" s="35"/>
      <c r="AF500" s="35">
        <v>1</v>
      </c>
    </row>
    <row r="501" spans="27:32">
      <c r="AA501" s="34">
        <v>2287</v>
      </c>
      <c r="AB501" s="30" t="s">
        <v>1383</v>
      </c>
      <c r="AC501" s="35"/>
      <c r="AD501" s="35"/>
      <c r="AE501" s="35">
        <v>119</v>
      </c>
      <c r="AF501" s="35">
        <v>119</v>
      </c>
    </row>
    <row r="502" spans="27:32">
      <c r="AA502" s="34">
        <v>2304</v>
      </c>
      <c r="AB502" s="30" t="s">
        <v>932</v>
      </c>
      <c r="AC502" s="35">
        <v>22</v>
      </c>
      <c r="AD502" s="35">
        <v>2</v>
      </c>
      <c r="AE502" s="35">
        <v>17</v>
      </c>
      <c r="AF502" s="35">
        <v>41</v>
      </c>
    </row>
    <row r="503" spans="27:32">
      <c r="AA503" s="34">
        <v>2305</v>
      </c>
      <c r="AB503" s="30" t="s">
        <v>1558</v>
      </c>
      <c r="AC503" s="35"/>
      <c r="AD503" s="35"/>
      <c r="AE503" s="35">
        <v>1</v>
      </c>
      <c r="AF503" s="35">
        <v>1</v>
      </c>
    </row>
    <row r="504" spans="27:32">
      <c r="AA504" s="34">
        <v>2307</v>
      </c>
      <c r="AB504" s="30" t="s">
        <v>1559</v>
      </c>
      <c r="AC504" s="35">
        <v>6</v>
      </c>
      <c r="AD504" s="35"/>
      <c r="AE504" s="35">
        <v>15</v>
      </c>
      <c r="AF504" s="35">
        <v>21</v>
      </c>
    </row>
    <row r="505" spans="27:32">
      <c r="AA505" s="34">
        <v>2309</v>
      </c>
      <c r="AB505" s="30" t="s">
        <v>43</v>
      </c>
      <c r="AC505" s="35"/>
      <c r="AD505" s="35">
        <v>141</v>
      </c>
      <c r="AE505" s="35">
        <v>267</v>
      </c>
      <c r="AF505" s="35">
        <v>408</v>
      </c>
    </row>
    <row r="506" spans="27:32">
      <c r="AA506" s="34">
        <v>2310</v>
      </c>
      <c r="AB506" s="30" t="s">
        <v>887</v>
      </c>
      <c r="AC506" s="35">
        <v>20</v>
      </c>
      <c r="AD506" s="35">
        <v>3</v>
      </c>
      <c r="AE506" s="35">
        <v>6</v>
      </c>
      <c r="AF506" s="35">
        <v>29</v>
      </c>
    </row>
    <row r="507" spans="27:32">
      <c r="AA507" s="34">
        <v>2324</v>
      </c>
      <c r="AB507" s="30" t="s">
        <v>1560</v>
      </c>
      <c r="AC507" s="35">
        <v>0.34</v>
      </c>
      <c r="AD507" s="35"/>
      <c r="AE507" s="35">
        <v>15.445000000000002</v>
      </c>
      <c r="AF507" s="35">
        <v>15.785000000000002</v>
      </c>
    </row>
    <row r="508" spans="27:32">
      <c r="AA508" s="34">
        <v>2325</v>
      </c>
      <c r="AB508" s="30" t="s">
        <v>1561</v>
      </c>
      <c r="AC508" s="35"/>
      <c r="AD508" s="35"/>
      <c r="AE508" s="35">
        <v>29.674999999999997</v>
      </c>
      <c r="AF508" s="35">
        <v>29.674999999999997</v>
      </c>
    </row>
    <row r="509" spans="27:32">
      <c r="AA509" s="34">
        <v>2326</v>
      </c>
      <c r="AB509" s="30" t="s">
        <v>1562</v>
      </c>
      <c r="AC509" s="35"/>
      <c r="AD509" s="35"/>
      <c r="AE509" s="35">
        <v>1.9899999999999998</v>
      </c>
      <c r="AF509" s="35">
        <v>1.9899999999999998</v>
      </c>
    </row>
    <row r="510" spans="27:32">
      <c r="AA510" s="34">
        <v>2329</v>
      </c>
      <c r="AB510" s="30" t="s">
        <v>1563</v>
      </c>
      <c r="AC510" s="35"/>
      <c r="AD510" s="35"/>
      <c r="AE510" s="35">
        <v>0.39500000000000002</v>
      </c>
      <c r="AF510" s="35">
        <v>0.39500000000000002</v>
      </c>
    </row>
    <row r="511" spans="27:32">
      <c r="AA511" s="34">
        <v>2337</v>
      </c>
      <c r="AB511" s="30" t="s">
        <v>1564</v>
      </c>
      <c r="AC511" s="35"/>
      <c r="AD511" s="35"/>
      <c r="AE511" s="35">
        <v>5.5549999999999997</v>
      </c>
      <c r="AF511" s="35">
        <v>5.5549999999999997</v>
      </c>
    </row>
    <row r="512" spans="27:32">
      <c r="AA512" s="34">
        <v>2346</v>
      </c>
      <c r="AB512" s="30" t="s">
        <v>1565</v>
      </c>
      <c r="AC512" s="35"/>
      <c r="AD512" s="35"/>
      <c r="AE512" s="35">
        <v>0.67</v>
      </c>
      <c r="AF512" s="35">
        <v>0.67</v>
      </c>
    </row>
    <row r="513" spans="27:32">
      <c r="AA513" s="34">
        <v>2350</v>
      </c>
      <c r="AB513" s="30" t="s">
        <v>500</v>
      </c>
      <c r="AC513" s="35">
        <v>36</v>
      </c>
      <c r="AD513" s="35">
        <v>7</v>
      </c>
      <c r="AE513" s="35">
        <v>5</v>
      </c>
      <c r="AF513" s="35">
        <v>48</v>
      </c>
    </row>
    <row r="514" spans="27:32">
      <c r="AA514" s="34">
        <v>2352</v>
      </c>
      <c r="AB514" s="30" t="s">
        <v>349</v>
      </c>
      <c r="AC514" s="35">
        <v>148</v>
      </c>
      <c r="AD514" s="35">
        <v>65</v>
      </c>
      <c r="AE514" s="35"/>
      <c r="AF514" s="35">
        <v>213</v>
      </c>
    </row>
    <row r="515" spans="27:32">
      <c r="AA515" s="34">
        <v>2377</v>
      </c>
      <c r="AB515" s="30" t="s">
        <v>491</v>
      </c>
      <c r="AC515" s="35">
        <v>84</v>
      </c>
      <c r="AD515" s="35">
        <v>3</v>
      </c>
      <c r="AE515" s="35">
        <v>71</v>
      </c>
      <c r="AF515" s="35">
        <v>158</v>
      </c>
    </row>
    <row r="516" spans="27:32">
      <c r="AA516" s="34">
        <v>2384</v>
      </c>
      <c r="AB516" s="30" t="s">
        <v>772</v>
      </c>
      <c r="AC516" s="35">
        <v>20</v>
      </c>
      <c r="AD516" s="35">
        <v>2</v>
      </c>
      <c r="AE516" s="35">
        <v>12</v>
      </c>
      <c r="AF516" s="35">
        <v>34</v>
      </c>
    </row>
    <row r="517" spans="27:32">
      <c r="AA517" s="34">
        <v>2389</v>
      </c>
      <c r="AB517" s="30" t="s">
        <v>185</v>
      </c>
      <c r="AC517" s="35">
        <v>680</v>
      </c>
      <c r="AD517" s="35">
        <v>162</v>
      </c>
      <c r="AE517" s="35">
        <v>277</v>
      </c>
      <c r="AF517" s="35">
        <v>1119</v>
      </c>
    </row>
    <row r="518" spans="27:32">
      <c r="AA518" s="34">
        <v>2393</v>
      </c>
      <c r="AB518" s="30" t="s">
        <v>942</v>
      </c>
      <c r="AC518" s="35">
        <v>44</v>
      </c>
      <c r="AD518" s="35">
        <v>3</v>
      </c>
      <c r="AE518" s="35">
        <v>19</v>
      </c>
      <c r="AF518" s="35">
        <v>66</v>
      </c>
    </row>
    <row r="519" spans="27:32">
      <c r="AA519" s="34">
        <v>2394</v>
      </c>
      <c r="AB519" s="30" t="s">
        <v>270</v>
      </c>
      <c r="AC519" s="35">
        <v>23</v>
      </c>
      <c r="AD519" s="35">
        <v>2</v>
      </c>
      <c r="AE519" s="35">
        <v>16</v>
      </c>
      <c r="AF519" s="35">
        <v>41</v>
      </c>
    </row>
    <row r="520" spans="27:32">
      <c r="AA520" s="34">
        <v>2405</v>
      </c>
      <c r="AB520" s="30" t="s">
        <v>39</v>
      </c>
      <c r="AC520" s="35">
        <v>28</v>
      </c>
      <c r="AD520" s="35">
        <v>3</v>
      </c>
      <c r="AE520" s="35"/>
      <c r="AF520" s="35">
        <v>31</v>
      </c>
    </row>
    <row r="521" spans="27:32">
      <c r="AA521" s="34">
        <v>2407</v>
      </c>
      <c r="AB521" s="30" t="s">
        <v>1112</v>
      </c>
      <c r="AC521" s="35">
        <v>10</v>
      </c>
      <c r="AD521" s="35">
        <v>2</v>
      </c>
      <c r="AE521" s="35"/>
      <c r="AF521" s="35">
        <v>12</v>
      </c>
    </row>
    <row r="522" spans="27:32">
      <c r="AA522" s="34">
        <v>2408</v>
      </c>
      <c r="AB522" s="30" t="s">
        <v>2137</v>
      </c>
      <c r="AC522" s="35">
        <v>1</v>
      </c>
      <c r="AD522" s="35"/>
      <c r="AE522" s="35"/>
      <c r="AF522" s="35">
        <v>1</v>
      </c>
    </row>
    <row r="523" spans="27:32">
      <c r="AA523" s="34">
        <v>2414</v>
      </c>
      <c r="AB523" s="30" t="s">
        <v>710</v>
      </c>
      <c r="AC523" s="35">
        <v>17</v>
      </c>
      <c r="AD523" s="35">
        <v>4</v>
      </c>
      <c r="AE523" s="35">
        <v>10</v>
      </c>
      <c r="AF523" s="35">
        <v>31</v>
      </c>
    </row>
    <row r="524" spans="27:32">
      <c r="AA524" s="34">
        <v>2419</v>
      </c>
      <c r="AB524" s="30" t="s">
        <v>2138</v>
      </c>
      <c r="AC524" s="35">
        <v>9</v>
      </c>
      <c r="AD524" s="35"/>
      <c r="AE524" s="35"/>
      <c r="AF524" s="35">
        <v>9</v>
      </c>
    </row>
    <row r="525" spans="27:32">
      <c r="AA525" s="34">
        <v>2452</v>
      </c>
      <c r="AB525" s="30" t="s">
        <v>622</v>
      </c>
      <c r="AC525" s="35">
        <v>11</v>
      </c>
      <c r="AD525" s="35">
        <v>4</v>
      </c>
      <c r="AE525" s="35">
        <v>13</v>
      </c>
      <c r="AF525" s="35">
        <v>28</v>
      </c>
    </row>
    <row r="526" spans="27:32">
      <c r="AA526" s="34">
        <v>2465</v>
      </c>
      <c r="AB526" s="30" t="s">
        <v>1566</v>
      </c>
      <c r="AC526" s="35">
        <v>57</v>
      </c>
      <c r="AD526" s="35"/>
      <c r="AE526" s="35">
        <v>14</v>
      </c>
      <c r="AF526" s="35">
        <v>71</v>
      </c>
    </row>
    <row r="527" spans="27:32">
      <c r="AA527" s="34">
        <v>2467</v>
      </c>
      <c r="AB527" s="30" t="s">
        <v>416</v>
      </c>
      <c r="AC527" s="35">
        <v>9</v>
      </c>
      <c r="AD527" s="35">
        <v>8</v>
      </c>
      <c r="AE527" s="35">
        <v>2</v>
      </c>
      <c r="AF527" s="35">
        <v>19</v>
      </c>
    </row>
    <row r="528" spans="27:32">
      <c r="AA528" s="34">
        <v>2468</v>
      </c>
      <c r="AB528" s="30" t="s">
        <v>1567</v>
      </c>
      <c r="AC528" s="35">
        <v>17</v>
      </c>
      <c r="AD528" s="35"/>
      <c r="AE528" s="35">
        <v>19</v>
      </c>
      <c r="AF528" s="35">
        <v>36</v>
      </c>
    </row>
    <row r="529" spans="27:32">
      <c r="AA529" s="34">
        <v>2469</v>
      </c>
      <c r="AB529" s="30" t="s">
        <v>383</v>
      </c>
      <c r="AC529" s="35">
        <v>280</v>
      </c>
      <c r="AD529" s="35">
        <v>35</v>
      </c>
      <c r="AE529" s="35">
        <v>144</v>
      </c>
      <c r="AF529" s="35">
        <v>459</v>
      </c>
    </row>
    <row r="530" spans="27:32">
      <c r="AA530" s="34">
        <v>2470</v>
      </c>
      <c r="AB530" s="30" t="s">
        <v>583</v>
      </c>
      <c r="AC530" s="35">
        <v>81</v>
      </c>
      <c r="AD530" s="35">
        <v>19</v>
      </c>
      <c r="AE530" s="35">
        <v>32</v>
      </c>
      <c r="AF530" s="35">
        <v>132</v>
      </c>
    </row>
    <row r="531" spans="27:32">
      <c r="AA531" s="34">
        <v>2476</v>
      </c>
      <c r="AB531" s="30" t="s">
        <v>550</v>
      </c>
      <c r="AC531" s="35">
        <v>54</v>
      </c>
      <c r="AD531" s="35">
        <v>11</v>
      </c>
      <c r="AE531" s="35">
        <v>15</v>
      </c>
      <c r="AF531" s="35">
        <v>80</v>
      </c>
    </row>
    <row r="532" spans="27:32">
      <c r="AA532" s="34">
        <v>2489</v>
      </c>
      <c r="AB532" s="30" t="s">
        <v>1568</v>
      </c>
      <c r="AC532" s="35"/>
      <c r="AD532" s="35"/>
      <c r="AE532" s="35">
        <v>3</v>
      </c>
      <c r="AF532" s="35">
        <v>3</v>
      </c>
    </row>
    <row r="533" spans="27:32">
      <c r="AA533" s="34">
        <v>2526</v>
      </c>
      <c r="AB533" s="30" t="s">
        <v>2139</v>
      </c>
      <c r="AC533" s="35">
        <v>1</v>
      </c>
      <c r="AD533" s="35"/>
      <c r="AE533" s="35"/>
      <c r="AF533" s="35">
        <v>1</v>
      </c>
    </row>
    <row r="534" spans="27:32">
      <c r="AA534" s="34">
        <v>2529</v>
      </c>
      <c r="AB534" s="30" t="s">
        <v>36</v>
      </c>
      <c r="AC534" s="35">
        <v>445</v>
      </c>
      <c r="AD534" s="35">
        <v>202</v>
      </c>
      <c r="AE534" s="35">
        <v>230</v>
      </c>
      <c r="AF534" s="35">
        <v>877</v>
      </c>
    </row>
    <row r="535" spans="27:32">
      <c r="AA535" s="34">
        <v>2535</v>
      </c>
      <c r="AB535" s="30" t="s">
        <v>2140</v>
      </c>
      <c r="AC535" s="35">
        <v>1</v>
      </c>
      <c r="AD535" s="35"/>
      <c r="AE535" s="35"/>
      <c r="AF535" s="35">
        <v>1</v>
      </c>
    </row>
    <row r="536" spans="27:32">
      <c r="AA536" s="34">
        <v>2542</v>
      </c>
      <c r="AB536" s="30" t="s">
        <v>2141</v>
      </c>
      <c r="AC536" s="35">
        <v>6</v>
      </c>
      <c r="AD536" s="35"/>
      <c r="AE536" s="35"/>
      <c r="AF536" s="35">
        <v>6</v>
      </c>
    </row>
    <row r="537" spans="27:32">
      <c r="AA537" s="34">
        <v>2544</v>
      </c>
      <c r="AB537" s="30" t="s">
        <v>2142</v>
      </c>
      <c r="AC537" s="35">
        <v>1</v>
      </c>
      <c r="AD537" s="35"/>
      <c r="AE537" s="35"/>
      <c r="AF537" s="35">
        <v>1</v>
      </c>
    </row>
    <row r="538" spans="27:32">
      <c r="AA538" s="34">
        <v>2566</v>
      </c>
      <c r="AB538" s="30" t="s">
        <v>1569</v>
      </c>
      <c r="AC538" s="35"/>
      <c r="AD538" s="35"/>
      <c r="AE538" s="35">
        <v>49</v>
      </c>
      <c r="AF538" s="35">
        <v>49</v>
      </c>
    </row>
    <row r="539" spans="27:32">
      <c r="AA539" s="34">
        <v>2569</v>
      </c>
      <c r="AB539" s="30" t="s">
        <v>1570</v>
      </c>
      <c r="AC539" s="35">
        <v>18.179999999999996</v>
      </c>
      <c r="AD539" s="35"/>
      <c r="AE539" s="35">
        <v>0.22500000000000001</v>
      </c>
      <c r="AF539" s="35">
        <v>18.404999999999998</v>
      </c>
    </row>
    <row r="540" spans="27:32">
      <c r="AA540" s="34">
        <v>2591</v>
      </c>
      <c r="AB540" s="30" t="s">
        <v>2143</v>
      </c>
      <c r="AC540" s="35">
        <v>1</v>
      </c>
      <c r="AD540" s="35"/>
      <c r="AE540" s="35"/>
      <c r="AF540" s="35">
        <v>1</v>
      </c>
    </row>
    <row r="541" spans="27:32">
      <c r="AA541" s="34">
        <v>2612</v>
      </c>
      <c r="AB541" s="30" t="s">
        <v>1141</v>
      </c>
      <c r="AC541" s="35"/>
      <c r="AD541" s="35">
        <v>1</v>
      </c>
      <c r="AE541" s="35"/>
      <c r="AF541" s="35">
        <v>1</v>
      </c>
    </row>
    <row r="542" spans="27:32">
      <c r="AA542" s="34">
        <v>2622</v>
      </c>
      <c r="AB542" s="30" t="s">
        <v>2144</v>
      </c>
      <c r="AC542" s="35">
        <v>5</v>
      </c>
      <c r="AD542" s="35"/>
      <c r="AE542" s="35"/>
      <c r="AF542" s="35">
        <v>5</v>
      </c>
    </row>
    <row r="543" spans="27:32">
      <c r="AA543" s="34">
        <v>2623</v>
      </c>
      <c r="AB543" s="30" t="s">
        <v>2145</v>
      </c>
      <c r="AC543" s="35">
        <v>1</v>
      </c>
      <c r="AD543" s="35"/>
      <c r="AE543" s="35"/>
      <c r="AF543" s="35">
        <v>1</v>
      </c>
    </row>
    <row r="544" spans="27:32">
      <c r="AA544" s="34">
        <v>2624</v>
      </c>
      <c r="AB544" s="30" t="s">
        <v>2146</v>
      </c>
      <c r="AC544" s="35">
        <v>4</v>
      </c>
      <c r="AD544" s="35"/>
      <c r="AE544" s="35"/>
      <c r="AF544" s="35">
        <v>4</v>
      </c>
    </row>
    <row r="545" spans="27:32">
      <c r="AA545" s="34">
        <v>2625</v>
      </c>
      <c r="AB545" s="30" t="s">
        <v>2147</v>
      </c>
      <c r="AC545" s="35">
        <v>8</v>
      </c>
      <c r="AD545" s="35"/>
      <c r="AE545" s="35"/>
      <c r="AF545" s="35">
        <v>8</v>
      </c>
    </row>
    <row r="546" spans="27:32">
      <c r="AA546" s="34">
        <v>2644</v>
      </c>
      <c r="AB546" s="30" t="s">
        <v>1127</v>
      </c>
      <c r="AC546" s="35">
        <v>36</v>
      </c>
      <c r="AD546" s="35">
        <v>1</v>
      </c>
      <c r="AE546" s="35">
        <v>5</v>
      </c>
      <c r="AF546" s="35">
        <v>42</v>
      </c>
    </row>
    <row r="547" spans="27:32">
      <c r="AA547" s="34">
        <v>2647</v>
      </c>
      <c r="AB547" s="30" t="s">
        <v>258</v>
      </c>
      <c r="AC547" s="35">
        <v>128</v>
      </c>
      <c r="AD547" s="35">
        <v>14</v>
      </c>
      <c r="AE547" s="35">
        <v>26</v>
      </c>
      <c r="AF547" s="35">
        <v>168</v>
      </c>
    </row>
    <row r="548" spans="27:32">
      <c r="AA548" s="34">
        <v>2656</v>
      </c>
      <c r="AB548" s="30" t="s">
        <v>2148</v>
      </c>
      <c r="AC548" s="35">
        <v>13.539999999999997</v>
      </c>
      <c r="AD548" s="35"/>
      <c r="AE548" s="35"/>
      <c r="AF548" s="35">
        <v>13.539999999999997</v>
      </c>
    </row>
    <row r="549" spans="27:32">
      <c r="AA549" s="34">
        <v>2660</v>
      </c>
      <c r="AB549" s="30" t="s">
        <v>2149</v>
      </c>
      <c r="AC549" s="35">
        <v>10.754999999999999</v>
      </c>
      <c r="AD549" s="35"/>
      <c r="AE549" s="35"/>
      <c r="AF549" s="35">
        <v>10.754999999999999</v>
      </c>
    </row>
    <row r="550" spans="27:32">
      <c r="AA550" s="34">
        <v>2671</v>
      </c>
      <c r="AB550" s="30" t="s">
        <v>670</v>
      </c>
      <c r="AC550" s="35"/>
      <c r="AD550" s="35">
        <v>1</v>
      </c>
      <c r="AE550" s="35"/>
      <c r="AF550" s="35">
        <v>1</v>
      </c>
    </row>
    <row r="551" spans="27:32">
      <c r="AA551" s="34">
        <v>2677</v>
      </c>
      <c r="AB551" s="30" t="s">
        <v>2150</v>
      </c>
      <c r="AC551" s="35">
        <v>1</v>
      </c>
      <c r="AD551" s="35"/>
      <c r="AE551" s="35"/>
      <c r="AF551" s="35">
        <v>1</v>
      </c>
    </row>
    <row r="552" spans="27:32">
      <c r="AA552" s="34">
        <v>2687</v>
      </c>
      <c r="AB552" s="30" t="s">
        <v>2151</v>
      </c>
      <c r="AC552" s="35">
        <v>2</v>
      </c>
      <c r="AD552" s="35"/>
      <c r="AE552" s="35"/>
      <c r="AF552" s="35">
        <v>2</v>
      </c>
    </row>
    <row r="553" spans="27:32">
      <c r="AA553" s="34">
        <v>2691</v>
      </c>
      <c r="AB553" s="30" t="s">
        <v>1240</v>
      </c>
      <c r="AC553" s="35">
        <v>3</v>
      </c>
      <c r="AD553" s="35">
        <v>1</v>
      </c>
      <c r="AE553" s="35"/>
      <c r="AF553" s="35">
        <v>4</v>
      </c>
    </row>
    <row r="554" spans="27:32">
      <c r="AA554" s="34">
        <v>2694</v>
      </c>
      <c r="AB554" s="30" t="s">
        <v>2152</v>
      </c>
      <c r="AC554" s="35">
        <v>1</v>
      </c>
      <c r="AD554" s="35"/>
      <c r="AE554" s="35"/>
      <c r="AF554" s="35">
        <v>1</v>
      </c>
    </row>
    <row r="555" spans="27:32">
      <c r="AA555" s="34">
        <v>2698</v>
      </c>
      <c r="AB555" s="30" t="s">
        <v>2153</v>
      </c>
      <c r="AC555" s="35">
        <v>1</v>
      </c>
      <c r="AD555" s="35"/>
      <c r="AE555" s="35"/>
      <c r="AF555" s="35">
        <v>1</v>
      </c>
    </row>
    <row r="556" spans="27:32">
      <c r="AA556" s="34">
        <v>2699</v>
      </c>
      <c r="AB556" s="30" t="s">
        <v>2154</v>
      </c>
      <c r="AC556" s="35">
        <v>1</v>
      </c>
      <c r="AD556" s="35"/>
      <c r="AE556" s="35"/>
      <c r="AF556" s="35">
        <v>1</v>
      </c>
    </row>
    <row r="557" spans="27:32">
      <c r="AA557" s="34">
        <v>2700</v>
      </c>
      <c r="AB557" s="30" t="s">
        <v>2155</v>
      </c>
      <c r="AC557" s="35">
        <v>3</v>
      </c>
      <c r="AD557" s="35"/>
      <c r="AE557" s="35"/>
      <c r="AF557" s="35">
        <v>3</v>
      </c>
    </row>
    <row r="558" spans="27:32">
      <c r="AA558" s="34">
        <v>2703</v>
      </c>
      <c r="AB558" s="30" t="s">
        <v>2156</v>
      </c>
      <c r="AC558" s="35">
        <v>2</v>
      </c>
      <c r="AD558" s="35"/>
      <c r="AE558" s="35"/>
      <c r="AF558" s="35">
        <v>2</v>
      </c>
    </row>
    <row r="559" spans="27:32">
      <c r="AA559" s="34">
        <v>2714</v>
      </c>
      <c r="AB559" s="30" t="s">
        <v>2157</v>
      </c>
      <c r="AC559" s="35">
        <v>1</v>
      </c>
      <c r="AD559" s="35"/>
      <c r="AE559" s="35"/>
      <c r="AF559" s="35">
        <v>1</v>
      </c>
    </row>
    <row r="560" spans="27:32">
      <c r="AA560" s="34">
        <v>2722</v>
      </c>
      <c r="AB560" s="30" t="s">
        <v>2158</v>
      </c>
      <c r="AC560" s="35">
        <v>2</v>
      </c>
      <c r="AD560" s="35"/>
      <c r="AE560" s="35"/>
      <c r="AF560" s="35">
        <v>2</v>
      </c>
    </row>
    <row r="561" spans="27:32">
      <c r="AA561" s="34">
        <v>2727</v>
      </c>
      <c r="AB561" s="30" t="s">
        <v>1056</v>
      </c>
      <c r="AC561" s="35">
        <v>267</v>
      </c>
      <c r="AD561" s="35">
        <v>7</v>
      </c>
      <c r="AE561" s="35">
        <v>1</v>
      </c>
      <c r="AF561" s="35">
        <v>275</v>
      </c>
    </row>
    <row r="562" spans="27:32">
      <c r="AA562" s="34">
        <v>2729</v>
      </c>
      <c r="AB562" s="30" t="s">
        <v>205</v>
      </c>
      <c r="AC562" s="35">
        <v>66</v>
      </c>
      <c r="AD562" s="35">
        <v>7</v>
      </c>
      <c r="AE562" s="35">
        <v>17</v>
      </c>
      <c r="AF562" s="35">
        <v>90</v>
      </c>
    </row>
    <row r="563" spans="27:32">
      <c r="AA563" s="34">
        <v>2730</v>
      </c>
      <c r="AB563" s="30" t="s">
        <v>398</v>
      </c>
      <c r="AC563" s="35">
        <v>69</v>
      </c>
      <c r="AD563" s="35">
        <v>11</v>
      </c>
      <c r="AE563" s="35">
        <v>9</v>
      </c>
      <c r="AF563" s="35">
        <v>89</v>
      </c>
    </row>
    <row r="564" spans="27:32">
      <c r="AA564" s="34">
        <v>2732</v>
      </c>
      <c r="AB564" s="30" t="s">
        <v>599</v>
      </c>
      <c r="AC564" s="35"/>
      <c r="AD564" s="35">
        <v>16</v>
      </c>
      <c r="AE564" s="35">
        <v>26</v>
      </c>
      <c r="AF564" s="35">
        <v>42</v>
      </c>
    </row>
    <row r="565" spans="27:32">
      <c r="AA565" s="34">
        <v>2733</v>
      </c>
      <c r="AB565" s="30" t="s">
        <v>468</v>
      </c>
      <c r="AC565" s="35">
        <v>24</v>
      </c>
      <c r="AD565" s="35">
        <v>1</v>
      </c>
      <c r="AE565" s="35">
        <v>15</v>
      </c>
      <c r="AF565" s="35">
        <v>40</v>
      </c>
    </row>
    <row r="566" spans="27:32">
      <c r="AA566" s="34">
        <v>2734</v>
      </c>
      <c r="AB566" s="30" t="s">
        <v>2159</v>
      </c>
      <c r="AC566" s="35">
        <v>1</v>
      </c>
      <c r="AD566" s="35"/>
      <c r="AE566" s="35"/>
      <c r="AF566" s="35">
        <v>1</v>
      </c>
    </row>
    <row r="567" spans="27:32">
      <c r="AA567" s="34">
        <v>2736</v>
      </c>
      <c r="AB567" s="30" t="s">
        <v>2160</v>
      </c>
      <c r="AC567" s="35">
        <v>2</v>
      </c>
      <c r="AD567" s="35"/>
      <c r="AE567" s="35"/>
      <c r="AF567" s="35">
        <v>2</v>
      </c>
    </row>
    <row r="568" spans="27:32">
      <c r="AA568" s="34">
        <v>2741</v>
      </c>
      <c r="AB568" s="30" t="s">
        <v>2161</v>
      </c>
      <c r="AC568" s="35">
        <v>2</v>
      </c>
      <c r="AD568" s="35"/>
      <c r="AE568" s="35"/>
      <c r="AF568" s="35">
        <v>2</v>
      </c>
    </row>
    <row r="569" spans="27:32">
      <c r="AA569" s="34">
        <v>2742</v>
      </c>
      <c r="AB569" s="30" t="s">
        <v>2162</v>
      </c>
      <c r="AC569" s="35">
        <v>1</v>
      </c>
      <c r="AD569" s="35"/>
      <c r="AE569" s="35"/>
      <c r="AF569" s="35">
        <v>1</v>
      </c>
    </row>
    <row r="570" spans="27:32">
      <c r="AA570" s="34">
        <v>2744</v>
      </c>
      <c r="AB570" s="30" t="s">
        <v>2163</v>
      </c>
      <c r="AC570" s="35">
        <v>1</v>
      </c>
      <c r="AD570" s="35"/>
      <c r="AE570" s="35"/>
      <c r="AF570" s="35">
        <v>1</v>
      </c>
    </row>
    <row r="571" spans="27:32">
      <c r="AA571" s="34">
        <v>2746</v>
      </c>
      <c r="AB571" s="30" t="s">
        <v>2164</v>
      </c>
      <c r="AC571" s="35">
        <v>2</v>
      </c>
      <c r="AD571" s="35"/>
      <c r="AE571" s="35"/>
      <c r="AF571" s="35">
        <v>2</v>
      </c>
    </row>
    <row r="572" spans="27:32">
      <c r="AA572" s="34">
        <v>2760</v>
      </c>
      <c r="AB572" s="30" t="s">
        <v>2165</v>
      </c>
      <c r="AC572" s="35">
        <v>4</v>
      </c>
      <c r="AD572" s="35"/>
      <c r="AE572" s="35"/>
      <c r="AF572" s="35">
        <v>4</v>
      </c>
    </row>
    <row r="573" spans="27:32">
      <c r="AA573" s="34">
        <v>2762</v>
      </c>
      <c r="AB573" s="30" t="s">
        <v>739</v>
      </c>
      <c r="AC573" s="35"/>
      <c r="AD573" s="35">
        <v>1</v>
      </c>
      <c r="AE573" s="35"/>
      <c r="AF573" s="35">
        <v>1</v>
      </c>
    </row>
    <row r="574" spans="27:32">
      <c r="AA574" s="34">
        <v>2763</v>
      </c>
      <c r="AB574" s="30" t="s">
        <v>283</v>
      </c>
      <c r="AC574" s="35">
        <v>10.4</v>
      </c>
      <c r="AD574" s="35">
        <v>1.325</v>
      </c>
      <c r="AE574" s="35">
        <v>0.83499999999999996</v>
      </c>
      <c r="AF574" s="35">
        <v>12.559999999999999</v>
      </c>
    </row>
    <row r="575" spans="27:32">
      <c r="AA575" s="34">
        <v>2769</v>
      </c>
      <c r="AB575" s="30" t="s">
        <v>906</v>
      </c>
      <c r="AC575" s="35">
        <v>1</v>
      </c>
      <c r="AD575" s="35">
        <v>1</v>
      </c>
      <c r="AE575" s="35"/>
      <c r="AF575" s="35">
        <v>2</v>
      </c>
    </row>
    <row r="576" spans="27:32">
      <c r="AA576" s="34">
        <v>2772</v>
      </c>
      <c r="AB576" s="30" t="s">
        <v>1571</v>
      </c>
      <c r="AC576" s="35">
        <v>5.8350000000000009</v>
      </c>
      <c r="AD576" s="35"/>
      <c r="AE576" s="35">
        <v>4.8649999999999993</v>
      </c>
      <c r="AF576" s="35">
        <v>10.7</v>
      </c>
    </row>
    <row r="577" spans="27:32">
      <c r="AA577" s="34">
        <v>2774</v>
      </c>
      <c r="AB577" s="30" t="s">
        <v>145</v>
      </c>
      <c r="AC577" s="35">
        <v>10</v>
      </c>
      <c r="AD577" s="35">
        <v>6</v>
      </c>
      <c r="AE577" s="35"/>
      <c r="AF577" s="35">
        <v>16</v>
      </c>
    </row>
    <row r="578" spans="27:32">
      <c r="AA578" s="34">
        <v>2780</v>
      </c>
      <c r="AB578" s="30" t="s">
        <v>2166</v>
      </c>
      <c r="AC578" s="35">
        <v>2</v>
      </c>
      <c r="AD578" s="35"/>
      <c r="AE578" s="35"/>
      <c r="AF578" s="35">
        <v>2</v>
      </c>
    </row>
    <row r="579" spans="27:32">
      <c r="AA579" s="34">
        <v>2783</v>
      </c>
      <c r="AB579" s="30" t="s">
        <v>2167</v>
      </c>
      <c r="AC579" s="35">
        <v>1</v>
      </c>
      <c r="AD579" s="35"/>
      <c r="AE579" s="35"/>
      <c r="AF579" s="35">
        <v>1</v>
      </c>
    </row>
    <row r="580" spans="27:32">
      <c r="AA580" s="34">
        <v>2787</v>
      </c>
      <c r="AB580" s="30" t="s">
        <v>728</v>
      </c>
      <c r="AC580" s="35"/>
      <c r="AD580" s="35">
        <v>1</v>
      </c>
      <c r="AE580" s="35"/>
      <c r="AF580" s="35">
        <v>1</v>
      </c>
    </row>
    <row r="581" spans="27:32">
      <c r="AA581" s="34">
        <v>2790</v>
      </c>
      <c r="AB581" s="30" t="s">
        <v>1572</v>
      </c>
      <c r="AC581" s="35">
        <v>1</v>
      </c>
      <c r="AD581" s="35"/>
      <c r="AE581" s="35">
        <v>1</v>
      </c>
      <c r="AF581" s="35">
        <v>2</v>
      </c>
    </row>
    <row r="582" spans="27:32">
      <c r="AA582" s="34">
        <v>2793</v>
      </c>
      <c r="AB582" s="30" t="s">
        <v>1573</v>
      </c>
      <c r="AC582" s="35">
        <v>4</v>
      </c>
      <c r="AD582" s="35"/>
      <c r="AE582" s="35">
        <v>13</v>
      </c>
      <c r="AF582" s="35">
        <v>17</v>
      </c>
    </row>
    <row r="583" spans="27:32">
      <c r="AA583" s="34">
        <v>2795</v>
      </c>
      <c r="AB583" s="30" t="s">
        <v>1049</v>
      </c>
      <c r="AC583" s="35">
        <v>24</v>
      </c>
      <c r="AD583" s="35">
        <v>2</v>
      </c>
      <c r="AE583" s="35">
        <v>11</v>
      </c>
      <c r="AF583" s="35">
        <v>37</v>
      </c>
    </row>
    <row r="584" spans="27:32">
      <c r="AA584" s="34">
        <v>2796</v>
      </c>
      <c r="AB584" s="30" t="s">
        <v>976</v>
      </c>
      <c r="AC584" s="35">
        <v>3</v>
      </c>
      <c r="AD584" s="35">
        <v>4</v>
      </c>
      <c r="AE584" s="35">
        <v>22</v>
      </c>
      <c r="AF584" s="35">
        <v>29</v>
      </c>
    </row>
    <row r="585" spans="27:32">
      <c r="AA585" s="34">
        <v>2799</v>
      </c>
      <c r="AB585" s="30" t="s">
        <v>247</v>
      </c>
      <c r="AC585" s="35">
        <v>2</v>
      </c>
      <c r="AD585" s="35">
        <v>1</v>
      </c>
      <c r="AE585" s="35">
        <v>1</v>
      </c>
      <c r="AF585" s="35">
        <v>4</v>
      </c>
    </row>
    <row r="586" spans="27:32">
      <c r="AA586" s="34">
        <v>2802</v>
      </c>
      <c r="AB586" s="30" t="s">
        <v>1574</v>
      </c>
      <c r="AC586" s="35">
        <v>5</v>
      </c>
      <c r="AD586" s="35"/>
      <c r="AE586" s="35">
        <v>1</v>
      </c>
      <c r="AF586" s="35">
        <v>6</v>
      </c>
    </row>
    <row r="587" spans="27:32">
      <c r="AA587" s="34">
        <v>2809</v>
      </c>
      <c r="AB587" s="30" t="s">
        <v>388</v>
      </c>
      <c r="AC587" s="35">
        <v>3</v>
      </c>
      <c r="AD587" s="35">
        <v>3</v>
      </c>
      <c r="AE587" s="35"/>
      <c r="AF587" s="35">
        <v>6</v>
      </c>
    </row>
    <row r="588" spans="27:32">
      <c r="AA588" s="34">
        <v>2810</v>
      </c>
      <c r="AB588" s="30" t="s">
        <v>2168</v>
      </c>
      <c r="AC588" s="35">
        <v>6</v>
      </c>
      <c r="AD588" s="35"/>
      <c r="AE588" s="35"/>
      <c r="AF588" s="35">
        <v>6</v>
      </c>
    </row>
    <row r="589" spans="27:32">
      <c r="AA589" s="34">
        <v>2813</v>
      </c>
      <c r="AB589" s="30" t="s">
        <v>14</v>
      </c>
      <c r="AC589" s="35">
        <v>14</v>
      </c>
      <c r="AD589" s="35">
        <v>5</v>
      </c>
      <c r="AE589" s="35">
        <v>4</v>
      </c>
      <c r="AF589" s="35">
        <v>23</v>
      </c>
    </row>
    <row r="590" spans="27:32">
      <c r="AA590" s="34">
        <v>2818</v>
      </c>
      <c r="AB590" s="30" t="s">
        <v>343</v>
      </c>
      <c r="AC590" s="35">
        <v>252</v>
      </c>
      <c r="AD590" s="35">
        <v>72</v>
      </c>
      <c r="AE590" s="35">
        <v>76</v>
      </c>
      <c r="AF590" s="35">
        <v>400</v>
      </c>
    </row>
    <row r="591" spans="27:32">
      <c r="AA591" s="34">
        <v>2821</v>
      </c>
      <c r="AB591" s="30" t="s">
        <v>2169</v>
      </c>
      <c r="AC591" s="35">
        <v>1</v>
      </c>
      <c r="AD591" s="35"/>
      <c r="AE591" s="35"/>
      <c r="AF591" s="35">
        <v>1</v>
      </c>
    </row>
    <row r="592" spans="27:32">
      <c r="AA592" s="34">
        <v>2823</v>
      </c>
      <c r="AB592" s="30" t="s">
        <v>2170</v>
      </c>
      <c r="AC592" s="35">
        <v>5</v>
      </c>
      <c r="AD592" s="35"/>
      <c r="AE592" s="35"/>
      <c r="AF592" s="35">
        <v>5</v>
      </c>
    </row>
    <row r="593" spans="27:32">
      <c r="AA593" s="34">
        <v>2858</v>
      </c>
      <c r="AB593" s="30" t="s">
        <v>1575</v>
      </c>
      <c r="AC593" s="35"/>
      <c r="AD593" s="35"/>
      <c r="AE593" s="35">
        <v>1</v>
      </c>
      <c r="AF593" s="35">
        <v>1</v>
      </c>
    </row>
    <row r="594" spans="27:32">
      <c r="AA594" s="34">
        <v>2863</v>
      </c>
      <c r="AB594" s="30" t="s">
        <v>114</v>
      </c>
      <c r="AC594" s="35">
        <v>200</v>
      </c>
      <c r="AD594" s="35">
        <v>33</v>
      </c>
      <c r="AE594" s="35">
        <v>147</v>
      </c>
      <c r="AF594" s="35">
        <v>380</v>
      </c>
    </row>
    <row r="595" spans="27:32">
      <c r="AA595" s="34">
        <v>2867</v>
      </c>
      <c r="AB595" s="30" t="s">
        <v>435</v>
      </c>
      <c r="AC595" s="35">
        <v>75</v>
      </c>
      <c r="AD595" s="35">
        <v>13</v>
      </c>
      <c r="AE595" s="35">
        <v>22</v>
      </c>
      <c r="AF595" s="35">
        <v>110</v>
      </c>
    </row>
    <row r="596" spans="27:32">
      <c r="AA596" s="34">
        <v>2868</v>
      </c>
      <c r="AB596" s="30" t="s">
        <v>407</v>
      </c>
      <c r="AC596" s="35">
        <v>170</v>
      </c>
      <c r="AD596" s="35">
        <v>31</v>
      </c>
      <c r="AE596" s="35">
        <v>98</v>
      </c>
      <c r="AF596" s="35">
        <v>299</v>
      </c>
    </row>
    <row r="597" spans="27:32">
      <c r="AA597" s="34">
        <v>2871</v>
      </c>
      <c r="AB597" s="30" t="s">
        <v>762</v>
      </c>
      <c r="AC597" s="35">
        <v>14</v>
      </c>
      <c r="AD597" s="35">
        <v>3</v>
      </c>
      <c r="AE597" s="35">
        <v>3</v>
      </c>
      <c r="AF597" s="35">
        <v>20</v>
      </c>
    </row>
    <row r="598" spans="27:32">
      <c r="AA598" s="34">
        <v>2879</v>
      </c>
      <c r="AB598" s="30" t="s">
        <v>2171</v>
      </c>
      <c r="AC598" s="35">
        <v>2</v>
      </c>
      <c r="AD598" s="35"/>
      <c r="AE598" s="35"/>
      <c r="AF598" s="35">
        <v>2</v>
      </c>
    </row>
    <row r="599" spans="27:32">
      <c r="AA599" s="34">
        <v>2883</v>
      </c>
      <c r="AB599" s="30" t="s">
        <v>2172</v>
      </c>
      <c r="AC599" s="35">
        <v>2</v>
      </c>
      <c r="AD599" s="35"/>
      <c r="AE599" s="35"/>
      <c r="AF599" s="35">
        <v>2</v>
      </c>
    </row>
    <row r="600" spans="27:32">
      <c r="AA600" s="34">
        <v>2896</v>
      </c>
      <c r="AB600" s="30" t="s">
        <v>184</v>
      </c>
      <c r="AC600" s="35">
        <v>24</v>
      </c>
      <c r="AD600" s="35">
        <v>5</v>
      </c>
      <c r="AE600" s="35">
        <v>1</v>
      </c>
      <c r="AF600" s="35">
        <v>30</v>
      </c>
    </row>
    <row r="601" spans="27:32">
      <c r="AA601" s="34">
        <v>2897</v>
      </c>
      <c r="AB601" s="30" t="s">
        <v>656</v>
      </c>
      <c r="AC601" s="35">
        <v>3</v>
      </c>
      <c r="AD601" s="35">
        <v>2</v>
      </c>
      <c r="AE601" s="35">
        <v>2</v>
      </c>
      <c r="AF601" s="35">
        <v>7</v>
      </c>
    </row>
    <row r="602" spans="27:32">
      <c r="AA602" s="34">
        <v>2908</v>
      </c>
      <c r="AB602" s="30" t="s">
        <v>1088</v>
      </c>
      <c r="AC602" s="35">
        <v>34</v>
      </c>
      <c r="AD602" s="35">
        <v>1</v>
      </c>
      <c r="AE602" s="35">
        <v>7</v>
      </c>
      <c r="AF602" s="35">
        <v>42</v>
      </c>
    </row>
    <row r="603" spans="27:32">
      <c r="AA603" s="34">
        <v>2909</v>
      </c>
      <c r="AB603" s="30" t="s">
        <v>1576</v>
      </c>
      <c r="AC603" s="35"/>
      <c r="AD603" s="35"/>
      <c r="AE603" s="35">
        <v>2</v>
      </c>
      <c r="AF603" s="35">
        <v>2</v>
      </c>
    </row>
    <row r="604" spans="27:32">
      <c r="AA604" s="34">
        <v>2910</v>
      </c>
      <c r="AB604" s="30" t="s">
        <v>588</v>
      </c>
      <c r="AC604" s="35"/>
      <c r="AD604" s="35">
        <v>1</v>
      </c>
      <c r="AE604" s="35">
        <v>1</v>
      </c>
      <c r="AF604" s="35">
        <v>2</v>
      </c>
    </row>
    <row r="605" spans="27:32">
      <c r="AA605" s="34">
        <v>2916</v>
      </c>
      <c r="AB605" s="30" t="s">
        <v>2173</v>
      </c>
      <c r="AC605" s="35">
        <v>1</v>
      </c>
      <c r="AD605" s="35"/>
      <c r="AE605" s="35"/>
      <c r="AF605" s="35">
        <v>1</v>
      </c>
    </row>
    <row r="606" spans="27:32">
      <c r="AA606" s="34">
        <v>2917</v>
      </c>
      <c r="AB606" s="30" t="s">
        <v>2174</v>
      </c>
      <c r="AC606" s="35">
        <v>1</v>
      </c>
      <c r="AD606" s="35"/>
      <c r="AE606" s="35"/>
      <c r="AF606" s="35">
        <v>1</v>
      </c>
    </row>
    <row r="607" spans="27:32">
      <c r="AA607" s="34">
        <v>2918</v>
      </c>
      <c r="AB607" s="30" t="s">
        <v>528</v>
      </c>
      <c r="AC607" s="35"/>
      <c r="AD607" s="35">
        <v>4</v>
      </c>
      <c r="AE607" s="35"/>
      <c r="AF607" s="35">
        <v>4</v>
      </c>
    </row>
    <row r="608" spans="27:32">
      <c r="AA608" s="34">
        <v>2932</v>
      </c>
      <c r="AB608" s="30" t="s">
        <v>2175</v>
      </c>
      <c r="AC608" s="35">
        <v>1</v>
      </c>
      <c r="AD608" s="35"/>
      <c r="AE608" s="35"/>
      <c r="AF608" s="35">
        <v>1</v>
      </c>
    </row>
    <row r="609" spans="27:32">
      <c r="AA609" s="34">
        <v>2934</v>
      </c>
      <c r="AB609" s="30" t="s">
        <v>2176</v>
      </c>
      <c r="AC609" s="35">
        <v>2</v>
      </c>
      <c r="AD609" s="35"/>
      <c r="AE609" s="35"/>
      <c r="AF609" s="35">
        <v>2</v>
      </c>
    </row>
    <row r="610" spans="27:32">
      <c r="AA610" s="34">
        <v>3016</v>
      </c>
      <c r="AB610" s="30" t="s">
        <v>533</v>
      </c>
      <c r="AC610" s="35">
        <v>25</v>
      </c>
      <c r="AD610" s="35">
        <v>7</v>
      </c>
      <c r="AE610" s="35">
        <v>10</v>
      </c>
      <c r="AF610" s="35">
        <v>42</v>
      </c>
    </row>
    <row r="611" spans="27:32">
      <c r="AA611" s="34">
        <v>3051</v>
      </c>
      <c r="AB611" s="30" t="s">
        <v>2177</v>
      </c>
      <c r="AC611" s="35">
        <v>3</v>
      </c>
      <c r="AD611" s="35"/>
      <c r="AE611" s="35"/>
      <c r="AF611" s="35">
        <v>3</v>
      </c>
    </row>
    <row r="612" spans="27:32">
      <c r="AA612" s="34">
        <v>3059</v>
      </c>
      <c r="AB612" s="30" t="s">
        <v>1041</v>
      </c>
      <c r="AC612" s="35">
        <v>11</v>
      </c>
      <c r="AD612" s="35">
        <v>4</v>
      </c>
      <c r="AE612" s="35">
        <v>2</v>
      </c>
      <c r="AF612" s="35">
        <v>17</v>
      </c>
    </row>
    <row r="613" spans="27:32">
      <c r="AA613" s="34">
        <v>3061</v>
      </c>
      <c r="AB613" s="30" t="s">
        <v>2178</v>
      </c>
      <c r="AC613" s="35">
        <v>1</v>
      </c>
      <c r="AD613" s="35"/>
      <c r="AE613" s="35"/>
      <c r="AF613" s="35">
        <v>1</v>
      </c>
    </row>
    <row r="614" spans="27:32">
      <c r="AA614" s="34">
        <v>3062</v>
      </c>
      <c r="AB614" s="30" t="s">
        <v>2179</v>
      </c>
      <c r="AC614" s="35">
        <v>4</v>
      </c>
      <c r="AD614" s="35"/>
      <c r="AE614" s="35"/>
      <c r="AF614" s="35">
        <v>4</v>
      </c>
    </row>
    <row r="615" spans="27:32">
      <c r="AA615" s="34">
        <v>3064</v>
      </c>
      <c r="AB615" s="30" t="s">
        <v>989</v>
      </c>
      <c r="AC615" s="35">
        <v>67</v>
      </c>
      <c r="AD615" s="35">
        <v>5</v>
      </c>
      <c r="AE615" s="35">
        <v>22</v>
      </c>
      <c r="AF615" s="35">
        <v>94</v>
      </c>
    </row>
    <row r="616" spans="27:32">
      <c r="AA616" s="34">
        <v>3065</v>
      </c>
      <c r="AB616" s="30" t="s">
        <v>2180</v>
      </c>
      <c r="AC616" s="35">
        <v>2</v>
      </c>
      <c r="AD616" s="35"/>
      <c r="AE616" s="35"/>
      <c r="AF616" s="35">
        <v>2</v>
      </c>
    </row>
    <row r="617" spans="27:32">
      <c r="AA617" s="34">
        <v>3071</v>
      </c>
      <c r="AB617" s="30" t="s">
        <v>222</v>
      </c>
      <c r="AC617" s="35"/>
      <c r="AD617" s="35">
        <v>1</v>
      </c>
      <c r="AE617" s="35"/>
      <c r="AF617" s="35">
        <v>1</v>
      </c>
    </row>
    <row r="618" spans="27:32">
      <c r="AA618" s="34">
        <v>3079</v>
      </c>
      <c r="AB618" s="30" t="s">
        <v>2181</v>
      </c>
      <c r="AC618" s="35">
        <v>5</v>
      </c>
      <c r="AD618" s="35"/>
      <c r="AE618" s="35"/>
      <c r="AF618" s="35">
        <v>5</v>
      </c>
    </row>
    <row r="619" spans="27:32">
      <c r="AA619" s="34">
        <v>3080</v>
      </c>
      <c r="AB619" s="30" t="s">
        <v>2182</v>
      </c>
      <c r="AC619" s="35">
        <v>5</v>
      </c>
      <c r="AD619" s="35"/>
      <c r="AE619" s="35"/>
      <c r="AF619" s="35">
        <v>5</v>
      </c>
    </row>
    <row r="620" spans="27:32">
      <c r="AA620" s="34">
        <v>3107</v>
      </c>
      <c r="AB620" s="30" t="s">
        <v>1577</v>
      </c>
      <c r="AC620" s="35">
        <v>1</v>
      </c>
      <c r="AD620" s="35"/>
      <c r="AE620" s="35">
        <v>6</v>
      </c>
      <c r="AF620" s="35">
        <v>7</v>
      </c>
    </row>
    <row r="621" spans="27:32">
      <c r="AA621" s="34">
        <v>3108</v>
      </c>
      <c r="AB621" s="30" t="s">
        <v>901</v>
      </c>
      <c r="AC621" s="35">
        <v>8</v>
      </c>
      <c r="AD621" s="35">
        <v>1</v>
      </c>
      <c r="AE621" s="35">
        <v>1</v>
      </c>
      <c r="AF621" s="35">
        <v>10</v>
      </c>
    </row>
    <row r="622" spans="27:32">
      <c r="AA622" s="34">
        <v>3109</v>
      </c>
      <c r="AB622" s="30" t="s">
        <v>324</v>
      </c>
      <c r="AC622" s="35">
        <v>1</v>
      </c>
      <c r="AD622" s="35">
        <v>3</v>
      </c>
      <c r="AE622" s="35">
        <v>1</v>
      </c>
      <c r="AF622" s="35">
        <v>5</v>
      </c>
    </row>
    <row r="623" spans="27:32">
      <c r="AA623" s="34">
        <v>3110</v>
      </c>
      <c r="AB623" s="30" t="s">
        <v>123</v>
      </c>
      <c r="AC623" s="35"/>
      <c r="AD623" s="35">
        <v>4</v>
      </c>
      <c r="AE623" s="35"/>
      <c r="AF623" s="35">
        <v>4</v>
      </c>
    </row>
    <row r="624" spans="27:32">
      <c r="AA624" s="34">
        <v>3136</v>
      </c>
      <c r="AB624" s="30" t="s">
        <v>2183</v>
      </c>
      <c r="AC624" s="35">
        <v>2</v>
      </c>
      <c r="AD624" s="35"/>
      <c r="AE624" s="35"/>
      <c r="AF624" s="35">
        <v>2</v>
      </c>
    </row>
    <row r="625" spans="27:32">
      <c r="AA625" s="34">
        <v>3143</v>
      </c>
      <c r="AB625" s="30" t="s">
        <v>587</v>
      </c>
      <c r="AC625" s="35"/>
      <c r="AD625" s="35">
        <v>3</v>
      </c>
      <c r="AE625" s="35"/>
      <c r="AF625" s="35">
        <v>3</v>
      </c>
    </row>
    <row r="626" spans="27:32">
      <c r="AA626" s="34">
        <v>3144</v>
      </c>
      <c r="AB626" s="30" t="s">
        <v>763</v>
      </c>
      <c r="AC626" s="35">
        <v>12</v>
      </c>
      <c r="AD626" s="35">
        <v>6</v>
      </c>
      <c r="AE626" s="35">
        <v>11</v>
      </c>
      <c r="AF626" s="35">
        <v>29</v>
      </c>
    </row>
    <row r="627" spans="27:32">
      <c r="AA627" s="34">
        <v>3148</v>
      </c>
      <c r="AB627" s="30" t="s">
        <v>1578</v>
      </c>
      <c r="AC627" s="35"/>
      <c r="AD627" s="35"/>
      <c r="AE627" s="35">
        <v>5</v>
      </c>
      <c r="AF627" s="35">
        <v>5</v>
      </c>
    </row>
    <row r="628" spans="27:32">
      <c r="AA628" s="34">
        <v>3151</v>
      </c>
      <c r="AB628" s="30" t="s">
        <v>187</v>
      </c>
      <c r="AC628" s="35">
        <v>238</v>
      </c>
      <c r="AD628" s="35">
        <v>62</v>
      </c>
      <c r="AE628" s="35">
        <v>64</v>
      </c>
      <c r="AF628" s="35">
        <v>364</v>
      </c>
    </row>
    <row r="629" spans="27:32">
      <c r="AA629" s="34">
        <v>3153</v>
      </c>
      <c r="AB629" s="30" t="s">
        <v>577</v>
      </c>
      <c r="AC629" s="35"/>
      <c r="AD629" s="35">
        <v>2</v>
      </c>
      <c r="AE629" s="35"/>
      <c r="AF629" s="35">
        <v>2</v>
      </c>
    </row>
    <row r="630" spans="27:32">
      <c r="AA630" s="34">
        <v>3157</v>
      </c>
      <c r="AB630" s="30" t="s">
        <v>675</v>
      </c>
      <c r="AC630" s="35">
        <v>42</v>
      </c>
      <c r="AD630" s="35">
        <v>5</v>
      </c>
      <c r="AE630" s="35">
        <v>7</v>
      </c>
      <c r="AF630" s="35">
        <v>54</v>
      </c>
    </row>
    <row r="631" spans="27:32">
      <c r="AA631" s="34">
        <v>3185</v>
      </c>
      <c r="AB631" s="30" t="s">
        <v>1579</v>
      </c>
      <c r="AC631" s="35">
        <v>5</v>
      </c>
      <c r="AD631" s="35"/>
      <c r="AE631" s="35">
        <v>8</v>
      </c>
      <c r="AF631" s="35">
        <v>13</v>
      </c>
    </row>
    <row r="632" spans="27:32">
      <c r="AA632" s="34">
        <v>3186</v>
      </c>
      <c r="AB632" s="30" t="s">
        <v>1580</v>
      </c>
      <c r="AC632" s="35">
        <v>12</v>
      </c>
      <c r="AD632" s="35"/>
      <c r="AE632" s="35">
        <v>5</v>
      </c>
      <c r="AF632" s="35">
        <v>17</v>
      </c>
    </row>
    <row r="633" spans="27:32">
      <c r="AA633" s="34">
        <v>3187</v>
      </c>
      <c r="AB633" s="30" t="s">
        <v>760</v>
      </c>
      <c r="AC633" s="35">
        <v>60</v>
      </c>
      <c r="AD633" s="35">
        <v>6</v>
      </c>
      <c r="AE633" s="35">
        <v>17</v>
      </c>
      <c r="AF633" s="35">
        <v>83</v>
      </c>
    </row>
    <row r="634" spans="27:32">
      <c r="AA634" s="34">
        <v>3188</v>
      </c>
      <c r="AB634" s="30" t="s">
        <v>780</v>
      </c>
      <c r="AC634" s="35">
        <v>67</v>
      </c>
      <c r="AD634" s="35">
        <v>10</v>
      </c>
      <c r="AE634" s="35">
        <v>76</v>
      </c>
      <c r="AF634" s="35">
        <v>153</v>
      </c>
    </row>
    <row r="635" spans="27:32">
      <c r="AA635" s="34">
        <v>3191</v>
      </c>
      <c r="AB635" s="30" t="s">
        <v>754</v>
      </c>
      <c r="AC635" s="35">
        <v>3</v>
      </c>
      <c r="AD635" s="35">
        <v>4</v>
      </c>
      <c r="AE635" s="35"/>
      <c r="AF635" s="35">
        <v>7</v>
      </c>
    </row>
    <row r="636" spans="27:32">
      <c r="AA636" s="34">
        <v>3198</v>
      </c>
      <c r="AB636" s="30" t="s">
        <v>944</v>
      </c>
      <c r="AC636" s="35"/>
      <c r="AD636" s="35">
        <v>1</v>
      </c>
      <c r="AE636" s="35"/>
      <c r="AF636" s="35">
        <v>1</v>
      </c>
    </row>
    <row r="637" spans="27:32">
      <c r="AA637" s="34">
        <v>3201</v>
      </c>
      <c r="AB637" s="30" t="s">
        <v>1010</v>
      </c>
      <c r="AC637" s="35">
        <v>16.405000000000005</v>
      </c>
      <c r="AD637" s="35">
        <v>0.39</v>
      </c>
      <c r="AE637" s="35">
        <v>0.55999999999999994</v>
      </c>
      <c r="AF637" s="35">
        <v>17.355000000000004</v>
      </c>
    </row>
    <row r="638" spans="27:32">
      <c r="AA638" s="34">
        <v>3213</v>
      </c>
      <c r="AB638" s="30" t="s">
        <v>860</v>
      </c>
      <c r="AC638" s="35">
        <v>4</v>
      </c>
      <c r="AD638" s="35">
        <v>4</v>
      </c>
      <c r="AE638" s="35">
        <v>3</v>
      </c>
      <c r="AF638" s="35">
        <v>11</v>
      </c>
    </row>
    <row r="639" spans="27:32">
      <c r="AA639" s="34">
        <v>3226</v>
      </c>
      <c r="AB639" s="30" t="s">
        <v>1581</v>
      </c>
      <c r="AC639" s="35">
        <v>3.27</v>
      </c>
      <c r="AD639" s="35"/>
      <c r="AE639" s="35">
        <v>0.51500000000000001</v>
      </c>
      <c r="AF639" s="35">
        <v>3.7850000000000001</v>
      </c>
    </row>
    <row r="640" spans="27:32">
      <c r="AA640" s="34">
        <v>3230</v>
      </c>
      <c r="AB640" s="30" t="s">
        <v>361</v>
      </c>
      <c r="AC640" s="35">
        <v>40</v>
      </c>
      <c r="AD640" s="35">
        <v>16</v>
      </c>
      <c r="AE640" s="35">
        <v>35</v>
      </c>
      <c r="AF640" s="35">
        <v>91</v>
      </c>
    </row>
    <row r="641" spans="27:32">
      <c r="AA641" s="34">
        <v>3231</v>
      </c>
      <c r="AB641" s="30" t="s">
        <v>1582</v>
      </c>
      <c r="AC641" s="35">
        <v>43</v>
      </c>
      <c r="AD641" s="35"/>
      <c r="AE641" s="35">
        <v>18</v>
      </c>
      <c r="AF641" s="35">
        <v>61</v>
      </c>
    </row>
    <row r="642" spans="27:32">
      <c r="AA642" s="34">
        <v>3233</v>
      </c>
      <c r="AB642" s="30" t="s">
        <v>2184</v>
      </c>
      <c r="AC642" s="35">
        <v>31</v>
      </c>
      <c r="AD642" s="35"/>
      <c r="AE642" s="35"/>
      <c r="AF642" s="35">
        <v>31</v>
      </c>
    </row>
    <row r="643" spans="27:32">
      <c r="AA643" s="34">
        <v>3245</v>
      </c>
      <c r="AB643" s="30" t="s">
        <v>91</v>
      </c>
      <c r="AC643" s="35">
        <v>464</v>
      </c>
      <c r="AD643" s="35">
        <v>81</v>
      </c>
      <c r="AE643" s="35">
        <v>226</v>
      </c>
      <c r="AF643" s="35">
        <v>771</v>
      </c>
    </row>
    <row r="644" spans="27:32">
      <c r="AA644" s="34">
        <v>3247</v>
      </c>
      <c r="AB644" s="30" t="s">
        <v>1078</v>
      </c>
      <c r="AC644" s="35">
        <v>20</v>
      </c>
      <c r="AD644" s="35">
        <v>1</v>
      </c>
      <c r="AE644" s="35">
        <v>1</v>
      </c>
      <c r="AF644" s="35">
        <v>22</v>
      </c>
    </row>
    <row r="645" spans="27:32">
      <c r="AA645" s="34">
        <v>3249</v>
      </c>
      <c r="AB645" s="30" t="s">
        <v>2185</v>
      </c>
      <c r="AC645" s="35">
        <v>2</v>
      </c>
      <c r="AD645" s="35"/>
      <c r="AE645" s="35"/>
      <c r="AF645" s="35">
        <v>2</v>
      </c>
    </row>
    <row r="646" spans="27:32">
      <c r="AA646" s="34">
        <v>3256</v>
      </c>
      <c r="AB646" s="30" t="s">
        <v>1583</v>
      </c>
      <c r="AC646" s="35">
        <v>4</v>
      </c>
      <c r="AD646" s="35"/>
      <c r="AE646" s="35">
        <v>1</v>
      </c>
      <c r="AF646" s="35">
        <v>5</v>
      </c>
    </row>
    <row r="647" spans="27:32">
      <c r="AA647" s="34">
        <v>3260</v>
      </c>
      <c r="AB647" s="30" t="s">
        <v>1135</v>
      </c>
      <c r="AC647" s="35">
        <v>18</v>
      </c>
      <c r="AD647" s="35">
        <v>3</v>
      </c>
      <c r="AE647" s="35"/>
      <c r="AF647" s="35">
        <v>21</v>
      </c>
    </row>
    <row r="648" spans="27:32">
      <c r="AA648" s="34">
        <v>3267</v>
      </c>
      <c r="AB648" s="30" t="s">
        <v>1080</v>
      </c>
      <c r="AC648" s="35">
        <v>4</v>
      </c>
      <c r="AD648" s="35">
        <v>2</v>
      </c>
      <c r="AE648" s="35">
        <v>2</v>
      </c>
      <c r="AF648" s="35">
        <v>8</v>
      </c>
    </row>
    <row r="649" spans="27:32">
      <c r="AA649" s="34">
        <v>3268</v>
      </c>
      <c r="AB649" s="30" t="s">
        <v>313</v>
      </c>
      <c r="AC649" s="35">
        <v>26</v>
      </c>
      <c r="AD649" s="35">
        <v>8</v>
      </c>
      <c r="AE649" s="35"/>
      <c r="AF649" s="35">
        <v>34</v>
      </c>
    </row>
    <row r="650" spans="27:32">
      <c r="AA650" s="34">
        <v>3272</v>
      </c>
      <c r="AB650" s="30" t="s">
        <v>1125</v>
      </c>
      <c r="AC650" s="35">
        <v>1</v>
      </c>
      <c r="AD650" s="35">
        <v>1</v>
      </c>
      <c r="AE650" s="35"/>
      <c r="AF650" s="35">
        <v>2</v>
      </c>
    </row>
    <row r="651" spans="27:32">
      <c r="AA651" s="34">
        <v>3279</v>
      </c>
      <c r="AB651" s="30" t="s">
        <v>829</v>
      </c>
      <c r="AC651" s="35">
        <v>8</v>
      </c>
      <c r="AD651" s="35">
        <v>3</v>
      </c>
      <c r="AE651" s="35">
        <v>12</v>
      </c>
      <c r="AF651" s="35">
        <v>23</v>
      </c>
    </row>
    <row r="652" spans="27:32">
      <c r="AA652" s="34">
        <v>3282</v>
      </c>
      <c r="AB652" s="30" t="s">
        <v>1584</v>
      </c>
      <c r="AC652" s="35"/>
      <c r="AD652" s="35"/>
      <c r="AE652" s="35">
        <v>4</v>
      </c>
      <c r="AF652" s="35">
        <v>4</v>
      </c>
    </row>
    <row r="653" spans="27:32">
      <c r="AA653" s="34">
        <v>3284</v>
      </c>
      <c r="AB653" s="30" t="s">
        <v>1115</v>
      </c>
      <c r="AC653" s="35">
        <v>20</v>
      </c>
      <c r="AD653" s="35">
        <v>4</v>
      </c>
      <c r="AE653" s="35"/>
      <c r="AF653" s="35">
        <v>24</v>
      </c>
    </row>
    <row r="654" spans="27:32">
      <c r="AA654" s="34">
        <v>3294</v>
      </c>
      <c r="AB654" s="30" t="s">
        <v>685</v>
      </c>
      <c r="AC654" s="35">
        <v>11</v>
      </c>
      <c r="AD654" s="35">
        <v>4</v>
      </c>
      <c r="AE654" s="35"/>
      <c r="AF654" s="35">
        <v>15</v>
      </c>
    </row>
    <row r="655" spans="27:32">
      <c r="AA655" s="34">
        <v>3295</v>
      </c>
      <c r="AB655" s="30" t="s">
        <v>2186</v>
      </c>
      <c r="AC655" s="35">
        <v>1</v>
      </c>
      <c r="AD655" s="35"/>
      <c r="AE655" s="35"/>
      <c r="AF655" s="35">
        <v>1</v>
      </c>
    </row>
    <row r="656" spans="27:32">
      <c r="AA656" s="34">
        <v>3297</v>
      </c>
      <c r="AB656" s="30" t="s">
        <v>108</v>
      </c>
      <c r="AC656" s="35">
        <v>9</v>
      </c>
      <c r="AD656" s="35">
        <v>3</v>
      </c>
      <c r="AE656" s="35"/>
      <c r="AF656" s="35">
        <v>12</v>
      </c>
    </row>
    <row r="657" spans="27:32">
      <c r="AA657" s="34">
        <v>3299</v>
      </c>
      <c r="AB657" s="30" t="s">
        <v>814</v>
      </c>
      <c r="AC657" s="35">
        <v>2</v>
      </c>
      <c r="AD657" s="35">
        <v>1</v>
      </c>
      <c r="AE657" s="35"/>
      <c r="AF657" s="35">
        <v>3</v>
      </c>
    </row>
    <row r="658" spans="27:32">
      <c r="AA658" s="34">
        <v>3301</v>
      </c>
      <c r="AB658" s="30" t="s">
        <v>1040</v>
      </c>
      <c r="AC658" s="35">
        <v>22</v>
      </c>
      <c r="AD658" s="35">
        <v>6</v>
      </c>
      <c r="AE658" s="35">
        <v>22</v>
      </c>
      <c r="AF658" s="35">
        <v>50</v>
      </c>
    </row>
    <row r="659" spans="27:32">
      <c r="AA659" s="34">
        <v>3305</v>
      </c>
      <c r="AB659" s="30" t="s">
        <v>81</v>
      </c>
      <c r="AC659" s="35">
        <v>26</v>
      </c>
      <c r="AD659" s="35">
        <v>8</v>
      </c>
      <c r="AE659" s="35"/>
      <c r="AF659" s="35">
        <v>34</v>
      </c>
    </row>
    <row r="660" spans="27:32">
      <c r="AA660" s="34">
        <v>3310</v>
      </c>
      <c r="AB660" s="30" t="s">
        <v>1585</v>
      </c>
      <c r="AC660" s="35"/>
      <c r="AD660" s="35"/>
      <c r="AE660" s="35">
        <v>5</v>
      </c>
      <c r="AF660" s="35">
        <v>5</v>
      </c>
    </row>
    <row r="661" spans="27:32">
      <c r="AA661" s="34">
        <v>3311</v>
      </c>
      <c r="AB661" s="30" t="s">
        <v>450</v>
      </c>
      <c r="AC661" s="35">
        <v>22</v>
      </c>
      <c r="AD661" s="35">
        <v>2</v>
      </c>
      <c r="AE661" s="35">
        <v>11</v>
      </c>
      <c r="AF661" s="35">
        <v>35</v>
      </c>
    </row>
    <row r="662" spans="27:32">
      <c r="AA662" s="34">
        <v>3315</v>
      </c>
      <c r="AB662" s="30" t="s">
        <v>963</v>
      </c>
      <c r="AC662" s="35">
        <v>21</v>
      </c>
      <c r="AD662" s="35">
        <v>1</v>
      </c>
      <c r="AE662" s="35">
        <v>7</v>
      </c>
      <c r="AF662" s="35">
        <v>29</v>
      </c>
    </row>
    <row r="663" spans="27:32">
      <c r="AA663" s="34">
        <v>3319</v>
      </c>
      <c r="AB663" s="30" t="s">
        <v>165</v>
      </c>
      <c r="AC663" s="35">
        <v>230</v>
      </c>
      <c r="AD663" s="35">
        <v>27</v>
      </c>
      <c r="AE663" s="35">
        <v>26</v>
      </c>
      <c r="AF663" s="35">
        <v>283</v>
      </c>
    </row>
    <row r="664" spans="27:32">
      <c r="AA664" s="34">
        <v>3346</v>
      </c>
      <c r="AB664" s="30" t="s">
        <v>1586</v>
      </c>
      <c r="AC664" s="35"/>
      <c r="AD664" s="35"/>
      <c r="AE664" s="35">
        <v>12</v>
      </c>
      <c r="AF664" s="35">
        <v>12</v>
      </c>
    </row>
    <row r="665" spans="27:32">
      <c r="AA665" s="34">
        <v>3349</v>
      </c>
      <c r="AB665" s="30" t="s">
        <v>752</v>
      </c>
      <c r="AC665" s="35">
        <v>814</v>
      </c>
      <c r="AD665" s="35">
        <v>2</v>
      </c>
      <c r="AE665" s="35"/>
      <c r="AF665" s="35">
        <v>816</v>
      </c>
    </row>
    <row r="666" spans="27:32">
      <c r="AA666" s="34">
        <v>3351</v>
      </c>
      <c r="AB666" s="30" t="s">
        <v>2187</v>
      </c>
      <c r="AC666" s="35">
        <v>4</v>
      </c>
      <c r="AD666" s="35"/>
      <c r="AE666" s="35"/>
      <c r="AF666" s="35">
        <v>4</v>
      </c>
    </row>
    <row r="667" spans="27:32">
      <c r="AA667" s="34">
        <v>3356</v>
      </c>
      <c r="AB667" s="30" t="s">
        <v>1587</v>
      </c>
      <c r="AC667" s="35">
        <v>22</v>
      </c>
      <c r="AD667" s="35"/>
      <c r="AE667" s="35">
        <v>3</v>
      </c>
      <c r="AF667" s="35">
        <v>25</v>
      </c>
    </row>
    <row r="668" spans="27:32">
      <c r="AA668" s="34">
        <v>3364</v>
      </c>
      <c r="AB668" s="30" t="s">
        <v>986</v>
      </c>
      <c r="AC668" s="35">
        <v>249.12500000000014</v>
      </c>
      <c r="AD668" s="35">
        <v>31.824999999999996</v>
      </c>
      <c r="AE668" s="35">
        <v>62.645000000000003</v>
      </c>
      <c r="AF668" s="35">
        <v>343.59500000000014</v>
      </c>
    </row>
    <row r="669" spans="27:32">
      <c r="AA669" s="34">
        <v>3369</v>
      </c>
      <c r="AB669" s="30" t="s">
        <v>1588</v>
      </c>
      <c r="AC669" s="35">
        <v>13</v>
      </c>
      <c r="AD669" s="35"/>
      <c r="AE669" s="35">
        <v>5</v>
      </c>
      <c r="AF669" s="35">
        <v>18</v>
      </c>
    </row>
    <row r="670" spans="27:32">
      <c r="AA670" s="34">
        <v>3373</v>
      </c>
      <c r="AB670" s="30" t="s">
        <v>397</v>
      </c>
      <c r="AC670" s="35">
        <v>36</v>
      </c>
      <c r="AD670" s="35">
        <v>4</v>
      </c>
      <c r="AE670" s="35">
        <v>10</v>
      </c>
      <c r="AF670" s="35">
        <v>50</v>
      </c>
    </row>
    <row r="671" spans="27:32">
      <c r="AA671" s="34">
        <v>3401</v>
      </c>
      <c r="AB671" s="30" t="s">
        <v>1006</v>
      </c>
      <c r="AC671" s="35">
        <v>13</v>
      </c>
      <c r="AD671" s="35">
        <v>2</v>
      </c>
      <c r="AE671" s="35">
        <v>7</v>
      </c>
      <c r="AF671" s="35">
        <v>22</v>
      </c>
    </row>
    <row r="672" spans="27:32">
      <c r="AA672" s="34">
        <v>3402</v>
      </c>
      <c r="AB672" s="30" t="s">
        <v>975</v>
      </c>
      <c r="AC672" s="35">
        <v>9</v>
      </c>
      <c r="AD672" s="35">
        <v>5</v>
      </c>
      <c r="AE672" s="35">
        <v>13</v>
      </c>
      <c r="AF672" s="35">
        <v>27</v>
      </c>
    </row>
    <row r="673" spans="27:32">
      <c r="AA673" s="34">
        <v>3404</v>
      </c>
      <c r="AB673" s="30" t="s">
        <v>485</v>
      </c>
      <c r="AC673" s="35">
        <v>48.204999999999998</v>
      </c>
      <c r="AD673" s="35">
        <v>9.33</v>
      </c>
      <c r="AE673" s="35">
        <v>18.454999999999998</v>
      </c>
      <c r="AF673" s="35">
        <v>75.989999999999995</v>
      </c>
    </row>
    <row r="674" spans="27:32">
      <c r="AA674" s="34">
        <v>3413</v>
      </c>
      <c r="AB674" s="30" t="s">
        <v>2188</v>
      </c>
      <c r="AC674" s="35">
        <v>2</v>
      </c>
      <c r="AD674" s="35"/>
      <c r="AE674" s="35"/>
      <c r="AF674" s="35">
        <v>2</v>
      </c>
    </row>
    <row r="675" spans="27:32">
      <c r="AA675" s="34">
        <v>3418</v>
      </c>
      <c r="AB675" s="30" t="s">
        <v>1589</v>
      </c>
      <c r="AC675" s="35"/>
      <c r="AD675" s="35"/>
      <c r="AE675" s="35">
        <v>2</v>
      </c>
      <c r="AF675" s="35">
        <v>2</v>
      </c>
    </row>
    <row r="676" spans="27:32">
      <c r="AA676" s="34">
        <v>3423</v>
      </c>
      <c r="AB676" s="30" t="s">
        <v>837</v>
      </c>
      <c r="AC676" s="35"/>
      <c r="AD676" s="35">
        <v>1</v>
      </c>
      <c r="AE676" s="35">
        <v>8</v>
      </c>
      <c r="AF676" s="35">
        <v>9</v>
      </c>
    </row>
    <row r="677" spans="27:32">
      <c r="AA677" s="34">
        <v>3427</v>
      </c>
      <c r="AB677" s="30" t="s">
        <v>198</v>
      </c>
      <c r="AC677" s="35">
        <v>24</v>
      </c>
      <c r="AD677" s="35">
        <v>5</v>
      </c>
      <c r="AE677" s="35">
        <v>5</v>
      </c>
      <c r="AF677" s="35">
        <v>34</v>
      </c>
    </row>
    <row r="678" spans="27:32">
      <c r="AA678" s="34">
        <v>3428</v>
      </c>
      <c r="AB678" s="30" t="s">
        <v>1590</v>
      </c>
      <c r="AC678" s="35">
        <v>15</v>
      </c>
      <c r="AD678" s="35"/>
      <c r="AE678" s="35">
        <v>1</v>
      </c>
      <c r="AF678" s="35">
        <v>16</v>
      </c>
    </row>
    <row r="679" spans="27:32">
      <c r="AA679" s="34">
        <v>3430</v>
      </c>
      <c r="AB679" s="30" t="s">
        <v>1591</v>
      </c>
      <c r="AC679" s="35">
        <v>27</v>
      </c>
      <c r="AD679" s="35"/>
      <c r="AE679" s="35">
        <v>5</v>
      </c>
      <c r="AF679" s="35">
        <v>32</v>
      </c>
    </row>
    <row r="680" spans="27:32">
      <c r="AA680" s="34">
        <v>3431</v>
      </c>
      <c r="AB680" s="30" t="s">
        <v>1592</v>
      </c>
      <c r="AC680" s="35">
        <v>17</v>
      </c>
      <c r="AD680" s="35"/>
      <c r="AE680" s="35">
        <v>3</v>
      </c>
      <c r="AF680" s="35">
        <v>20</v>
      </c>
    </row>
    <row r="681" spans="27:32">
      <c r="AA681" s="34">
        <v>3437</v>
      </c>
      <c r="AB681" s="30" t="s">
        <v>2189</v>
      </c>
      <c r="AC681" s="35">
        <v>1</v>
      </c>
      <c r="AD681" s="35"/>
      <c r="AE681" s="35"/>
      <c r="AF681" s="35">
        <v>1</v>
      </c>
    </row>
    <row r="682" spans="27:32">
      <c r="AA682" s="34">
        <v>3454</v>
      </c>
      <c r="AB682" s="30" t="s">
        <v>2190</v>
      </c>
      <c r="AC682" s="35">
        <v>3</v>
      </c>
      <c r="AD682" s="35"/>
      <c r="AE682" s="35"/>
      <c r="AF682" s="35">
        <v>3</v>
      </c>
    </row>
    <row r="683" spans="27:32">
      <c r="AA683" s="34">
        <v>3455</v>
      </c>
      <c r="AB683" s="30" t="s">
        <v>2191</v>
      </c>
      <c r="AC683" s="35">
        <v>4</v>
      </c>
      <c r="AD683" s="35"/>
      <c r="AE683" s="35"/>
      <c r="AF683" s="35">
        <v>4</v>
      </c>
    </row>
    <row r="684" spans="27:32">
      <c r="AA684" s="34">
        <v>3456</v>
      </c>
      <c r="AB684" s="30" t="s">
        <v>2192</v>
      </c>
      <c r="AC684" s="35">
        <v>3</v>
      </c>
      <c r="AD684" s="35"/>
      <c r="AE684" s="35"/>
      <c r="AF684" s="35">
        <v>3</v>
      </c>
    </row>
    <row r="685" spans="27:32">
      <c r="AA685" s="34">
        <v>3457</v>
      </c>
      <c r="AB685" s="30" t="s">
        <v>2193</v>
      </c>
      <c r="AC685" s="35">
        <v>3</v>
      </c>
      <c r="AD685" s="35"/>
      <c r="AE685" s="35"/>
      <c r="AF685" s="35">
        <v>3</v>
      </c>
    </row>
    <row r="686" spans="27:32">
      <c r="AA686" s="34">
        <v>3461</v>
      </c>
      <c r="AB686" s="30" t="s">
        <v>194</v>
      </c>
      <c r="AC686" s="35">
        <v>793</v>
      </c>
      <c r="AD686" s="35">
        <v>178</v>
      </c>
      <c r="AE686" s="35">
        <v>187</v>
      </c>
      <c r="AF686" s="35">
        <v>1158</v>
      </c>
    </row>
    <row r="687" spans="27:32">
      <c r="AA687" s="34">
        <v>3464</v>
      </c>
      <c r="AB687" s="30" t="s">
        <v>2194</v>
      </c>
      <c r="AC687" s="35">
        <v>4</v>
      </c>
      <c r="AD687" s="35"/>
      <c r="AE687" s="35"/>
      <c r="AF687" s="35">
        <v>4</v>
      </c>
    </row>
    <row r="688" spans="27:32">
      <c r="AA688" s="34">
        <v>3491</v>
      </c>
      <c r="AB688" s="30" t="s">
        <v>1593</v>
      </c>
      <c r="AC688" s="35">
        <v>4</v>
      </c>
      <c r="AD688" s="35"/>
      <c r="AE688" s="35">
        <v>2</v>
      </c>
      <c r="AF688" s="35">
        <v>6</v>
      </c>
    </row>
    <row r="689" spans="27:32">
      <c r="AA689" s="34">
        <v>3503</v>
      </c>
      <c r="AB689" s="30" t="s">
        <v>917</v>
      </c>
      <c r="AC689" s="35">
        <v>43</v>
      </c>
      <c r="AD689" s="35">
        <v>1</v>
      </c>
      <c r="AE689" s="35">
        <v>16</v>
      </c>
      <c r="AF689" s="35">
        <v>60</v>
      </c>
    </row>
    <row r="690" spans="27:32">
      <c r="AA690" s="34">
        <v>3505</v>
      </c>
      <c r="AB690" s="30" t="s">
        <v>191</v>
      </c>
      <c r="AC690" s="35">
        <v>57</v>
      </c>
      <c r="AD690" s="35">
        <v>64</v>
      </c>
      <c r="AE690" s="35">
        <v>46</v>
      </c>
      <c r="AF690" s="35">
        <v>167</v>
      </c>
    </row>
    <row r="691" spans="27:32">
      <c r="AA691" s="34">
        <v>3509</v>
      </c>
      <c r="AB691" s="30" t="s">
        <v>96</v>
      </c>
      <c r="AC691" s="35">
        <v>121.12999999999997</v>
      </c>
      <c r="AD691" s="35">
        <v>21.535</v>
      </c>
      <c r="AE691" s="35">
        <v>21.314999999999994</v>
      </c>
      <c r="AF691" s="35">
        <v>163.97999999999996</v>
      </c>
    </row>
    <row r="692" spans="27:32">
      <c r="AA692" s="34">
        <v>3513</v>
      </c>
      <c r="AB692" s="30" t="s">
        <v>1059</v>
      </c>
      <c r="AC692" s="35"/>
      <c r="AD692" s="35">
        <v>4</v>
      </c>
      <c r="AE692" s="35">
        <v>24</v>
      </c>
      <c r="AF692" s="35">
        <v>28</v>
      </c>
    </row>
    <row r="693" spans="27:32">
      <c r="AA693" s="34">
        <v>3516</v>
      </c>
      <c r="AB693" s="30" t="s">
        <v>120</v>
      </c>
      <c r="AC693" s="35">
        <v>3</v>
      </c>
      <c r="AD693" s="35">
        <v>4</v>
      </c>
      <c r="AE693" s="35">
        <v>12</v>
      </c>
      <c r="AF693" s="35">
        <v>19</v>
      </c>
    </row>
    <row r="694" spans="27:32">
      <c r="AA694" s="34">
        <v>3517</v>
      </c>
      <c r="AB694" s="30" t="s">
        <v>1594</v>
      </c>
      <c r="AC694" s="35">
        <v>2</v>
      </c>
      <c r="AD694" s="35"/>
      <c r="AE694" s="35">
        <v>1</v>
      </c>
      <c r="AF694" s="35">
        <v>3</v>
      </c>
    </row>
    <row r="695" spans="27:32">
      <c r="AA695" s="34">
        <v>3523</v>
      </c>
      <c r="AB695" s="30" t="s">
        <v>688</v>
      </c>
      <c r="AC695" s="35">
        <v>43</v>
      </c>
      <c r="AD695" s="35">
        <v>4</v>
      </c>
      <c r="AE695" s="35">
        <v>16</v>
      </c>
      <c r="AF695" s="35">
        <v>63</v>
      </c>
    </row>
    <row r="696" spans="27:32">
      <c r="AA696" s="34">
        <v>3528</v>
      </c>
      <c r="AB696" s="30" t="s">
        <v>2195</v>
      </c>
      <c r="AC696" s="35">
        <v>19</v>
      </c>
      <c r="AD696" s="35"/>
      <c r="AE696" s="35"/>
      <c r="AF696" s="35">
        <v>19</v>
      </c>
    </row>
    <row r="697" spans="27:32">
      <c r="AA697" s="34">
        <v>3532</v>
      </c>
      <c r="AB697" s="30" t="s">
        <v>2196</v>
      </c>
      <c r="AC697" s="35">
        <v>2</v>
      </c>
      <c r="AD697" s="35"/>
      <c r="AE697" s="35"/>
      <c r="AF697" s="35">
        <v>2</v>
      </c>
    </row>
    <row r="698" spans="27:32">
      <c r="AA698" s="34">
        <v>3543</v>
      </c>
      <c r="AB698" s="30" t="s">
        <v>2197</v>
      </c>
      <c r="AC698" s="35">
        <v>1</v>
      </c>
      <c r="AD698" s="35"/>
      <c r="AE698" s="35"/>
      <c r="AF698" s="35">
        <v>1</v>
      </c>
    </row>
    <row r="699" spans="27:32">
      <c r="AA699" s="34">
        <v>3546</v>
      </c>
      <c r="AB699" s="30" t="s">
        <v>1595</v>
      </c>
      <c r="AC699" s="35">
        <v>5</v>
      </c>
      <c r="AD699" s="35"/>
      <c r="AE699" s="35">
        <v>3</v>
      </c>
      <c r="AF699" s="35">
        <v>8</v>
      </c>
    </row>
    <row r="700" spans="27:32">
      <c r="AA700" s="34">
        <v>3548</v>
      </c>
      <c r="AB700" s="30" t="s">
        <v>1596</v>
      </c>
      <c r="AC700" s="35">
        <v>1</v>
      </c>
      <c r="AD700" s="35"/>
      <c r="AE700" s="35">
        <v>11</v>
      </c>
      <c r="AF700" s="35">
        <v>12</v>
      </c>
    </row>
    <row r="701" spans="27:32">
      <c r="AA701" s="34">
        <v>3551</v>
      </c>
      <c r="AB701" s="30" t="s">
        <v>2198</v>
      </c>
      <c r="AC701" s="35">
        <v>12.960000000000003</v>
      </c>
      <c r="AD701" s="35"/>
      <c r="AE701" s="35"/>
      <c r="AF701" s="35">
        <v>12.960000000000003</v>
      </c>
    </row>
    <row r="702" spans="27:32">
      <c r="AA702" s="34">
        <v>3553</v>
      </c>
      <c r="AB702" s="30" t="s">
        <v>252</v>
      </c>
      <c r="AC702" s="35">
        <v>34</v>
      </c>
      <c r="AD702" s="35">
        <v>12</v>
      </c>
      <c r="AE702" s="35"/>
      <c r="AF702" s="35">
        <v>46</v>
      </c>
    </row>
    <row r="703" spans="27:32">
      <c r="AA703" s="34">
        <v>3554</v>
      </c>
      <c r="AB703" s="30" t="s">
        <v>1597</v>
      </c>
      <c r="AC703" s="35">
        <v>15</v>
      </c>
      <c r="AD703" s="35"/>
      <c r="AE703" s="35">
        <v>15</v>
      </c>
      <c r="AF703" s="35">
        <v>30</v>
      </c>
    </row>
    <row r="704" spans="27:32">
      <c r="AA704" s="34">
        <v>3556</v>
      </c>
      <c r="AB704" s="30" t="s">
        <v>271</v>
      </c>
      <c r="AC704" s="35">
        <v>28</v>
      </c>
      <c r="AD704" s="35">
        <v>19</v>
      </c>
      <c r="AE704" s="35"/>
      <c r="AF704" s="35">
        <v>47</v>
      </c>
    </row>
    <row r="705" spans="27:32">
      <c r="AA705" s="34">
        <v>3558</v>
      </c>
      <c r="AB705" s="30" t="s">
        <v>117</v>
      </c>
      <c r="AC705" s="35">
        <v>35</v>
      </c>
      <c r="AD705" s="35">
        <v>15</v>
      </c>
      <c r="AE705" s="35">
        <v>43</v>
      </c>
      <c r="AF705" s="35">
        <v>93</v>
      </c>
    </row>
    <row r="706" spans="27:32">
      <c r="AA706" s="34">
        <v>3559</v>
      </c>
      <c r="AB706" s="30" t="s">
        <v>527</v>
      </c>
      <c r="AC706" s="35">
        <v>55</v>
      </c>
      <c r="AD706" s="35">
        <v>29</v>
      </c>
      <c r="AE706" s="35">
        <v>32</v>
      </c>
      <c r="AF706" s="35">
        <v>116</v>
      </c>
    </row>
    <row r="707" spans="27:32">
      <c r="AA707" s="34">
        <v>3568</v>
      </c>
      <c r="AB707" s="30" t="s">
        <v>876</v>
      </c>
      <c r="AC707" s="35">
        <v>2</v>
      </c>
      <c r="AD707" s="35">
        <v>1</v>
      </c>
      <c r="AE707" s="35"/>
      <c r="AF707" s="35">
        <v>3</v>
      </c>
    </row>
    <row r="708" spans="27:32">
      <c r="AA708" s="34">
        <v>3569</v>
      </c>
      <c r="AB708" s="30" t="s">
        <v>1261</v>
      </c>
      <c r="AC708" s="35">
        <v>2</v>
      </c>
      <c r="AD708" s="35">
        <v>2</v>
      </c>
      <c r="AE708" s="35"/>
      <c r="AF708" s="35">
        <v>4</v>
      </c>
    </row>
    <row r="709" spans="27:32">
      <c r="AA709" s="34">
        <v>3572</v>
      </c>
      <c r="AB709" s="30" t="s">
        <v>1160</v>
      </c>
      <c r="AC709" s="35">
        <v>14</v>
      </c>
      <c r="AD709" s="35">
        <v>1</v>
      </c>
      <c r="AE709" s="35">
        <v>18</v>
      </c>
      <c r="AF709" s="35">
        <v>33</v>
      </c>
    </row>
    <row r="710" spans="27:32">
      <c r="AA710" s="34">
        <v>3581</v>
      </c>
      <c r="AB710" s="30" t="s">
        <v>541</v>
      </c>
      <c r="AC710" s="35">
        <v>116</v>
      </c>
      <c r="AD710" s="35">
        <v>30</v>
      </c>
      <c r="AE710" s="35">
        <v>108</v>
      </c>
      <c r="AF710" s="35">
        <v>254</v>
      </c>
    </row>
    <row r="711" spans="27:32">
      <c r="AA711" s="34">
        <v>3582</v>
      </c>
      <c r="AB711" s="30" t="s">
        <v>1186</v>
      </c>
      <c r="AC711" s="35">
        <v>30</v>
      </c>
      <c r="AD711" s="35">
        <v>6</v>
      </c>
      <c r="AE711" s="35">
        <v>14</v>
      </c>
      <c r="AF711" s="35">
        <v>50</v>
      </c>
    </row>
    <row r="712" spans="27:32">
      <c r="AA712" s="34">
        <v>3584</v>
      </c>
      <c r="AB712" s="30" t="s">
        <v>1598</v>
      </c>
      <c r="AC712" s="35"/>
      <c r="AD712" s="35"/>
      <c r="AE712" s="35">
        <v>20</v>
      </c>
      <c r="AF712" s="35">
        <v>20</v>
      </c>
    </row>
    <row r="713" spans="27:32">
      <c r="AA713" s="34">
        <v>3587</v>
      </c>
      <c r="AB713" s="30" t="s">
        <v>2199</v>
      </c>
      <c r="AC713" s="35">
        <v>46</v>
      </c>
      <c r="AD713" s="35"/>
      <c r="AE713" s="35"/>
      <c r="AF713" s="35">
        <v>46</v>
      </c>
    </row>
    <row r="714" spans="27:32">
      <c r="AA714" s="34">
        <v>3593</v>
      </c>
      <c r="AB714" s="30" t="s">
        <v>2200</v>
      </c>
      <c r="AC714" s="35">
        <v>5</v>
      </c>
      <c r="AD714" s="35"/>
      <c r="AE714" s="35"/>
      <c r="AF714" s="35">
        <v>5</v>
      </c>
    </row>
    <row r="715" spans="27:32">
      <c r="AA715" s="34">
        <v>3596</v>
      </c>
      <c r="AB715" s="30" t="s">
        <v>2201</v>
      </c>
      <c r="AC715" s="35">
        <v>3</v>
      </c>
      <c r="AD715" s="35"/>
      <c r="AE715" s="35"/>
      <c r="AF715" s="35">
        <v>3</v>
      </c>
    </row>
    <row r="716" spans="27:32">
      <c r="AA716" s="34">
        <v>3597</v>
      </c>
      <c r="AB716" s="30" t="s">
        <v>2202</v>
      </c>
      <c r="AC716" s="35">
        <v>0.2</v>
      </c>
      <c r="AD716" s="35"/>
      <c r="AE716" s="35"/>
      <c r="AF716" s="35">
        <v>0.2</v>
      </c>
    </row>
    <row r="717" spans="27:32">
      <c r="AA717" s="34">
        <v>3609</v>
      </c>
      <c r="AB717" s="30" t="s">
        <v>2203</v>
      </c>
      <c r="AC717" s="35">
        <v>4</v>
      </c>
      <c r="AD717" s="35"/>
      <c r="AE717" s="35"/>
      <c r="AF717" s="35">
        <v>4</v>
      </c>
    </row>
    <row r="718" spans="27:32">
      <c r="AA718" s="34">
        <v>3610</v>
      </c>
      <c r="AB718" s="30" t="s">
        <v>27</v>
      </c>
      <c r="AC718" s="35">
        <v>647</v>
      </c>
      <c r="AD718" s="35">
        <v>120</v>
      </c>
      <c r="AE718" s="35">
        <v>231</v>
      </c>
      <c r="AF718" s="35">
        <v>998</v>
      </c>
    </row>
    <row r="719" spans="27:32">
      <c r="AA719" s="34">
        <v>3611</v>
      </c>
      <c r="AB719" s="30" t="s">
        <v>998</v>
      </c>
      <c r="AC719" s="35"/>
      <c r="AD719" s="35">
        <v>1</v>
      </c>
      <c r="AE719" s="35"/>
      <c r="AF719" s="35">
        <v>1</v>
      </c>
    </row>
    <row r="720" spans="27:32">
      <c r="AA720" s="34">
        <v>3625</v>
      </c>
      <c r="AB720" s="30" t="s">
        <v>474</v>
      </c>
      <c r="AC720" s="35"/>
      <c r="AD720" s="35">
        <v>7</v>
      </c>
      <c r="AE720" s="35"/>
      <c r="AF720" s="35">
        <v>7</v>
      </c>
    </row>
    <row r="721" spans="27:32">
      <c r="AA721" s="34">
        <v>3626</v>
      </c>
      <c r="AB721" s="30" t="s">
        <v>911</v>
      </c>
      <c r="AC721" s="35">
        <v>44</v>
      </c>
      <c r="AD721" s="35">
        <v>1</v>
      </c>
      <c r="AE721" s="35">
        <v>11</v>
      </c>
      <c r="AF721" s="35">
        <v>56</v>
      </c>
    </row>
    <row r="722" spans="27:32">
      <c r="AA722" s="34">
        <v>3627</v>
      </c>
      <c r="AB722" s="30" t="s">
        <v>1081</v>
      </c>
      <c r="AC722" s="35">
        <v>12</v>
      </c>
      <c r="AD722" s="35">
        <v>1</v>
      </c>
      <c r="AE722" s="35">
        <v>2</v>
      </c>
      <c r="AF722" s="35">
        <v>15</v>
      </c>
    </row>
    <row r="723" spans="27:32">
      <c r="AA723" s="34">
        <v>3628</v>
      </c>
      <c r="AB723" s="30" t="s">
        <v>357</v>
      </c>
      <c r="AC723" s="35">
        <v>78</v>
      </c>
      <c r="AD723" s="35">
        <v>43</v>
      </c>
      <c r="AE723" s="35">
        <v>39</v>
      </c>
      <c r="AF723" s="35">
        <v>160</v>
      </c>
    </row>
    <row r="724" spans="27:32">
      <c r="AA724" s="34">
        <v>3630</v>
      </c>
      <c r="AB724" s="30" t="s">
        <v>302</v>
      </c>
      <c r="AC724" s="35">
        <v>2</v>
      </c>
      <c r="AD724" s="35">
        <v>10</v>
      </c>
      <c r="AE724" s="35">
        <v>5</v>
      </c>
      <c r="AF724" s="35">
        <v>17</v>
      </c>
    </row>
    <row r="725" spans="27:32">
      <c r="AA725" s="34">
        <v>3631</v>
      </c>
      <c r="AB725" s="30" t="s">
        <v>678</v>
      </c>
      <c r="AC725" s="35">
        <v>6</v>
      </c>
      <c r="AD725" s="35">
        <v>2</v>
      </c>
      <c r="AE725" s="35">
        <v>2</v>
      </c>
      <c r="AF725" s="35">
        <v>10</v>
      </c>
    </row>
    <row r="726" spans="27:32">
      <c r="AA726" s="34">
        <v>3638</v>
      </c>
      <c r="AB726" s="30" t="s">
        <v>2204</v>
      </c>
      <c r="AC726" s="35">
        <v>21</v>
      </c>
      <c r="AD726" s="35"/>
      <c r="AE726" s="35"/>
      <c r="AF726" s="35">
        <v>21</v>
      </c>
    </row>
    <row r="727" spans="27:32">
      <c r="AA727" s="34">
        <v>3645</v>
      </c>
      <c r="AB727" s="30" t="s">
        <v>1264</v>
      </c>
      <c r="AC727" s="35">
        <v>4</v>
      </c>
      <c r="AD727" s="35">
        <v>2</v>
      </c>
      <c r="AE727" s="35">
        <v>6</v>
      </c>
      <c r="AF727" s="35">
        <v>12</v>
      </c>
    </row>
    <row r="728" spans="27:32">
      <c r="AA728" s="34">
        <v>3646</v>
      </c>
      <c r="AB728" s="30" t="s">
        <v>403</v>
      </c>
      <c r="AC728" s="35">
        <v>27</v>
      </c>
      <c r="AD728" s="35">
        <v>4</v>
      </c>
      <c r="AE728" s="35">
        <v>12</v>
      </c>
      <c r="AF728" s="35">
        <v>43</v>
      </c>
    </row>
    <row r="729" spans="27:32">
      <c r="AA729" s="34">
        <v>3650</v>
      </c>
      <c r="AB729" s="30" t="s">
        <v>1599</v>
      </c>
      <c r="AC729" s="35">
        <v>49</v>
      </c>
      <c r="AD729" s="35"/>
      <c r="AE729" s="35">
        <v>56</v>
      </c>
      <c r="AF729" s="35">
        <v>105</v>
      </c>
    </row>
    <row r="730" spans="27:32">
      <c r="AA730" s="34">
        <v>3665</v>
      </c>
      <c r="AB730" s="30" t="s">
        <v>2205</v>
      </c>
      <c r="AC730" s="35">
        <v>1</v>
      </c>
      <c r="AD730" s="35"/>
      <c r="AE730" s="35"/>
      <c r="AF730" s="35">
        <v>1</v>
      </c>
    </row>
    <row r="731" spans="27:32">
      <c r="AA731" s="34">
        <v>3667</v>
      </c>
      <c r="AB731" s="30" t="s">
        <v>1222</v>
      </c>
      <c r="AC731" s="35">
        <v>10</v>
      </c>
      <c r="AD731" s="35">
        <v>2</v>
      </c>
      <c r="AE731" s="35"/>
      <c r="AF731" s="35">
        <v>12</v>
      </c>
    </row>
    <row r="732" spans="27:32">
      <c r="AA732" s="34">
        <v>3668</v>
      </c>
      <c r="AB732" s="30" t="s">
        <v>2206</v>
      </c>
      <c r="AC732" s="35">
        <v>7</v>
      </c>
      <c r="AD732" s="35"/>
      <c r="AE732" s="35"/>
      <c r="AF732" s="35">
        <v>7</v>
      </c>
    </row>
    <row r="733" spans="27:32">
      <c r="AA733" s="34">
        <v>3669</v>
      </c>
      <c r="AB733" s="30" t="s">
        <v>1181</v>
      </c>
      <c r="AC733" s="35"/>
      <c r="AD733" s="35">
        <v>1</v>
      </c>
      <c r="AE733" s="35"/>
      <c r="AF733" s="35">
        <v>1</v>
      </c>
    </row>
    <row r="734" spans="27:32">
      <c r="AA734" s="34">
        <v>3672</v>
      </c>
      <c r="AB734" s="30" t="s">
        <v>1232</v>
      </c>
      <c r="AC734" s="35">
        <v>4</v>
      </c>
      <c r="AD734" s="35">
        <v>4</v>
      </c>
      <c r="AE734" s="35">
        <v>2</v>
      </c>
      <c r="AF734" s="35">
        <v>10</v>
      </c>
    </row>
    <row r="735" spans="27:32">
      <c r="AA735" s="34">
        <v>3675</v>
      </c>
      <c r="AB735" s="30" t="s">
        <v>2207</v>
      </c>
      <c r="AC735" s="35">
        <v>1</v>
      </c>
      <c r="AD735" s="35"/>
      <c r="AE735" s="35"/>
      <c r="AF735" s="35">
        <v>1</v>
      </c>
    </row>
    <row r="736" spans="27:32">
      <c r="AA736" s="34">
        <v>3676</v>
      </c>
      <c r="AB736" s="30" t="s">
        <v>2208</v>
      </c>
      <c r="AC736" s="35">
        <v>2</v>
      </c>
      <c r="AD736" s="35"/>
      <c r="AE736" s="35"/>
      <c r="AF736" s="35">
        <v>2</v>
      </c>
    </row>
    <row r="737" spans="27:32">
      <c r="AA737" s="34">
        <v>3678</v>
      </c>
      <c r="AB737" s="30" t="s">
        <v>2209</v>
      </c>
      <c r="AC737" s="35">
        <v>1</v>
      </c>
      <c r="AD737" s="35"/>
      <c r="AE737" s="35"/>
      <c r="AF737" s="35">
        <v>1</v>
      </c>
    </row>
    <row r="738" spans="27:32">
      <c r="AA738" s="34">
        <v>3694</v>
      </c>
      <c r="AB738" s="30" t="s">
        <v>2210</v>
      </c>
      <c r="AC738" s="35">
        <v>1</v>
      </c>
      <c r="AD738" s="35"/>
      <c r="AE738" s="35"/>
      <c r="AF738" s="35">
        <v>1</v>
      </c>
    </row>
    <row r="739" spans="27:32">
      <c r="AA739" s="34">
        <v>3698</v>
      </c>
      <c r="AB739" s="30" t="s">
        <v>1600</v>
      </c>
      <c r="AC739" s="35"/>
      <c r="AD739" s="35"/>
      <c r="AE739" s="35">
        <v>1</v>
      </c>
      <c r="AF739" s="35">
        <v>1</v>
      </c>
    </row>
    <row r="740" spans="27:32">
      <c r="AA740" s="34">
        <v>3728</v>
      </c>
      <c r="AB740" s="30" t="s">
        <v>1043</v>
      </c>
      <c r="AC740" s="35">
        <v>26</v>
      </c>
      <c r="AD740" s="35">
        <v>1</v>
      </c>
      <c r="AE740" s="35"/>
      <c r="AF740" s="35">
        <v>27</v>
      </c>
    </row>
    <row r="741" spans="27:32">
      <c r="AA741" s="34">
        <v>3739</v>
      </c>
      <c r="AB741" s="30" t="s">
        <v>22</v>
      </c>
      <c r="AC741" s="35">
        <v>76</v>
      </c>
      <c r="AD741" s="35">
        <v>20</v>
      </c>
      <c r="AE741" s="35">
        <v>32</v>
      </c>
      <c r="AF741" s="35">
        <v>128</v>
      </c>
    </row>
    <row r="742" spans="27:32">
      <c r="AA742" s="34">
        <v>3740</v>
      </c>
      <c r="AB742" s="30" t="s">
        <v>1601</v>
      </c>
      <c r="AC742" s="35">
        <v>12</v>
      </c>
      <c r="AD742" s="35"/>
      <c r="AE742" s="35">
        <v>2</v>
      </c>
      <c r="AF742" s="35">
        <v>14</v>
      </c>
    </row>
    <row r="743" spans="27:32">
      <c r="AA743" s="34">
        <v>3746</v>
      </c>
      <c r="AB743" s="30" t="s">
        <v>1167</v>
      </c>
      <c r="AC743" s="35">
        <v>6</v>
      </c>
      <c r="AD743" s="35">
        <v>1</v>
      </c>
      <c r="AE743" s="35">
        <v>21</v>
      </c>
      <c r="AF743" s="35">
        <v>28</v>
      </c>
    </row>
    <row r="744" spans="27:32">
      <c r="AA744" s="34">
        <v>3754</v>
      </c>
      <c r="AB744" s="30" t="s">
        <v>20</v>
      </c>
      <c r="AC744" s="35">
        <v>195</v>
      </c>
      <c r="AD744" s="35">
        <v>35</v>
      </c>
      <c r="AE744" s="35">
        <v>45</v>
      </c>
      <c r="AF744" s="35">
        <v>275</v>
      </c>
    </row>
    <row r="745" spans="27:32">
      <c r="AA745" s="34">
        <v>3771</v>
      </c>
      <c r="AB745" s="30" t="s">
        <v>560</v>
      </c>
      <c r="AC745" s="35"/>
      <c r="AD745" s="35">
        <v>2</v>
      </c>
      <c r="AE745" s="35">
        <v>6</v>
      </c>
      <c r="AF745" s="35">
        <v>8</v>
      </c>
    </row>
    <row r="746" spans="27:32">
      <c r="AA746" s="34">
        <v>3773</v>
      </c>
      <c r="AB746" s="30" t="s">
        <v>1602</v>
      </c>
      <c r="AC746" s="35">
        <v>2</v>
      </c>
      <c r="AD746" s="35"/>
      <c r="AE746" s="35">
        <v>1</v>
      </c>
      <c r="AF746" s="35">
        <v>3</v>
      </c>
    </row>
    <row r="747" spans="27:32">
      <c r="AA747" s="34">
        <v>3785</v>
      </c>
      <c r="AB747" s="30" t="s">
        <v>1603</v>
      </c>
      <c r="AC747" s="35">
        <v>1</v>
      </c>
      <c r="AD747" s="35"/>
      <c r="AE747" s="35">
        <v>9</v>
      </c>
      <c r="AF747" s="35">
        <v>10</v>
      </c>
    </row>
    <row r="748" spans="27:32">
      <c r="AA748" s="34">
        <v>3788</v>
      </c>
      <c r="AB748" s="30" t="s">
        <v>2211</v>
      </c>
      <c r="AC748" s="35">
        <v>1</v>
      </c>
      <c r="AD748" s="35"/>
      <c r="AE748" s="35"/>
      <c r="AF748" s="35">
        <v>1</v>
      </c>
    </row>
    <row r="749" spans="27:32">
      <c r="AA749" s="34">
        <v>3798</v>
      </c>
      <c r="AB749" s="30" t="s">
        <v>918</v>
      </c>
      <c r="AC749" s="35">
        <v>7</v>
      </c>
      <c r="AD749" s="35">
        <v>2</v>
      </c>
      <c r="AE749" s="35">
        <v>5</v>
      </c>
      <c r="AF749" s="35">
        <v>14</v>
      </c>
    </row>
    <row r="750" spans="27:32">
      <c r="AA750" s="34">
        <v>3799</v>
      </c>
      <c r="AB750" s="30" t="s">
        <v>563</v>
      </c>
      <c r="AC750" s="35">
        <v>13</v>
      </c>
      <c r="AD750" s="35">
        <v>4</v>
      </c>
      <c r="AE750" s="35">
        <v>7</v>
      </c>
      <c r="AF750" s="35">
        <v>24</v>
      </c>
    </row>
    <row r="751" spans="27:32">
      <c r="AA751" s="34">
        <v>3800</v>
      </c>
      <c r="AB751" s="30" t="s">
        <v>696</v>
      </c>
      <c r="AC751" s="35"/>
      <c r="AD751" s="35">
        <v>0.85499999999999998</v>
      </c>
      <c r="AE751" s="35">
        <v>6.54</v>
      </c>
      <c r="AF751" s="35">
        <v>7.3949999999999996</v>
      </c>
    </row>
    <row r="752" spans="27:32">
      <c r="AA752" s="34">
        <v>3814</v>
      </c>
      <c r="AB752" s="30" t="s">
        <v>69</v>
      </c>
      <c r="AC752" s="35">
        <v>135</v>
      </c>
      <c r="AD752" s="35">
        <v>15</v>
      </c>
      <c r="AE752" s="35">
        <v>64</v>
      </c>
      <c r="AF752" s="35">
        <v>214</v>
      </c>
    </row>
    <row r="753" spans="27:32">
      <c r="AA753" s="34">
        <v>3815</v>
      </c>
      <c r="AB753" s="30" t="s">
        <v>1604</v>
      </c>
      <c r="AC753" s="35">
        <v>4</v>
      </c>
      <c r="AD753" s="35"/>
      <c r="AE753" s="35">
        <v>4</v>
      </c>
      <c r="AF753" s="35">
        <v>8</v>
      </c>
    </row>
    <row r="754" spans="27:32">
      <c r="AA754" s="34">
        <v>3816</v>
      </c>
      <c r="AB754" s="30" t="s">
        <v>1118</v>
      </c>
      <c r="AC754" s="35">
        <v>9</v>
      </c>
      <c r="AD754" s="35">
        <v>1</v>
      </c>
      <c r="AE754" s="35">
        <v>2</v>
      </c>
      <c r="AF754" s="35">
        <v>12</v>
      </c>
    </row>
    <row r="755" spans="27:32">
      <c r="AA755" s="34">
        <v>3842</v>
      </c>
      <c r="AB755" s="30" t="s">
        <v>93</v>
      </c>
      <c r="AC755" s="35">
        <v>92</v>
      </c>
      <c r="AD755" s="35">
        <v>10</v>
      </c>
      <c r="AE755" s="35">
        <v>22</v>
      </c>
      <c r="AF755" s="35">
        <v>124</v>
      </c>
    </row>
    <row r="756" spans="27:32">
      <c r="AA756" s="34">
        <v>3843</v>
      </c>
      <c r="AB756" s="30" t="s">
        <v>1420</v>
      </c>
      <c r="AC756" s="35">
        <v>21</v>
      </c>
      <c r="AD756" s="35"/>
      <c r="AE756" s="35">
        <v>9</v>
      </c>
      <c r="AF756" s="35">
        <v>30</v>
      </c>
    </row>
    <row r="757" spans="27:32">
      <c r="AA757" s="34">
        <v>3845</v>
      </c>
      <c r="AB757" s="30" t="s">
        <v>1605</v>
      </c>
      <c r="AC757" s="35">
        <v>9</v>
      </c>
      <c r="AD757" s="35"/>
      <c r="AE757" s="35">
        <v>2</v>
      </c>
      <c r="AF757" s="35">
        <v>11</v>
      </c>
    </row>
    <row r="758" spans="27:32">
      <c r="AA758" s="34">
        <v>3850</v>
      </c>
      <c r="AB758" s="30" t="s">
        <v>801</v>
      </c>
      <c r="AC758" s="35"/>
      <c r="AD758" s="35">
        <v>1</v>
      </c>
      <c r="AE758" s="35"/>
      <c r="AF758" s="35">
        <v>1</v>
      </c>
    </row>
    <row r="759" spans="27:32">
      <c r="AA759" s="34">
        <v>3852</v>
      </c>
      <c r="AB759" s="30" t="s">
        <v>1606</v>
      </c>
      <c r="AC759" s="35"/>
      <c r="AD759" s="35"/>
      <c r="AE759" s="35">
        <v>10</v>
      </c>
      <c r="AF759" s="35">
        <v>10</v>
      </c>
    </row>
    <row r="760" spans="27:32">
      <c r="AA760" s="34">
        <v>3853</v>
      </c>
      <c r="AB760" s="30" t="s">
        <v>1607</v>
      </c>
      <c r="AC760" s="35">
        <v>7</v>
      </c>
      <c r="AD760" s="35"/>
      <c r="AE760" s="35">
        <v>8</v>
      </c>
      <c r="AF760" s="35">
        <v>15</v>
      </c>
    </row>
    <row r="761" spans="27:32">
      <c r="AA761" s="34">
        <v>3858</v>
      </c>
      <c r="AB761" s="30" t="s">
        <v>1608</v>
      </c>
      <c r="AC761" s="35">
        <v>21</v>
      </c>
      <c r="AD761" s="35"/>
      <c r="AE761" s="35">
        <v>10</v>
      </c>
      <c r="AF761" s="35">
        <v>31</v>
      </c>
    </row>
    <row r="762" spans="27:32">
      <c r="AA762" s="34">
        <v>3864</v>
      </c>
      <c r="AB762" s="30" t="s">
        <v>1609</v>
      </c>
      <c r="AC762" s="35">
        <v>2.2650000000000001</v>
      </c>
      <c r="AD762" s="35"/>
      <c r="AE762" s="35">
        <v>130.57000000000002</v>
      </c>
      <c r="AF762" s="35">
        <v>132.83500000000001</v>
      </c>
    </row>
    <row r="763" spans="27:32">
      <c r="AA763" s="34">
        <v>3865</v>
      </c>
      <c r="AB763" s="30" t="s">
        <v>1057</v>
      </c>
      <c r="AC763" s="35">
        <v>8</v>
      </c>
      <c r="AD763" s="35">
        <v>1</v>
      </c>
      <c r="AE763" s="35">
        <v>11</v>
      </c>
      <c r="AF763" s="35">
        <v>20</v>
      </c>
    </row>
    <row r="764" spans="27:32">
      <c r="AA764" s="34">
        <v>3867</v>
      </c>
      <c r="AB764" s="30" t="s">
        <v>233</v>
      </c>
      <c r="AC764" s="35">
        <v>87</v>
      </c>
      <c r="AD764" s="35">
        <v>28</v>
      </c>
      <c r="AE764" s="35">
        <v>57</v>
      </c>
      <c r="AF764" s="35">
        <v>172</v>
      </c>
    </row>
    <row r="765" spans="27:32">
      <c r="AA765" s="34">
        <v>3876</v>
      </c>
      <c r="AB765" s="30" t="s">
        <v>833</v>
      </c>
      <c r="AC765" s="35">
        <v>13</v>
      </c>
      <c r="AD765" s="35">
        <v>4</v>
      </c>
      <c r="AE765" s="35">
        <v>6</v>
      </c>
      <c r="AF765" s="35">
        <v>23</v>
      </c>
    </row>
    <row r="766" spans="27:32">
      <c r="AA766" s="34">
        <v>3882</v>
      </c>
      <c r="AB766" s="30" t="s">
        <v>1194</v>
      </c>
      <c r="AC766" s="35">
        <v>4</v>
      </c>
      <c r="AD766" s="35">
        <v>2</v>
      </c>
      <c r="AE766" s="35">
        <v>5</v>
      </c>
      <c r="AF766" s="35">
        <v>11</v>
      </c>
    </row>
    <row r="767" spans="27:32">
      <c r="AA767" s="34">
        <v>3886</v>
      </c>
      <c r="AB767" s="30" t="s">
        <v>1270</v>
      </c>
      <c r="AC767" s="35">
        <v>9.7749999999999986</v>
      </c>
      <c r="AD767" s="35">
        <v>0.73</v>
      </c>
      <c r="AE767" s="35">
        <v>0.52</v>
      </c>
      <c r="AF767" s="35">
        <v>11.024999999999999</v>
      </c>
    </row>
    <row r="768" spans="27:32">
      <c r="AA768" s="34">
        <v>3896</v>
      </c>
      <c r="AB768" s="30" t="s">
        <v>227</v>
      </c>
      <c r="AC768" s="35"/>
      <c r="AD768" s="35">
        <v>1</v>
      </c>
      <c r="AE768" s="35"/>
      <c r="AF768" s="35">
        <v>1</v>
      </c>
    </row>
    <row r="769" spans="27:32">
      <c r="AA769" s="34">
        <v>3901</v>
      </c>
      <c r="AB769" s="30" t="s">
        <v>282</v>
      </c>
      <c r="AC769" s="35">
        <v>14</v>
      </c>
      <c r="AD769" s="35">
        <v>11</v>
      </c>
      <c r="AE769" s="35">
        <v>9</v>
      </c>
      <c r="AF769" s="35">
        <v>34</v>
      </c>
    </row>
    <row r="770" spans="27:32">
      <c r="AA770" s="34">
        <v>3902</v>
      </c>
      <c r="AB770" s="30" t="s">
        <v>835</v>
      </c>
      <c r="AC770" s="35">
        <v>22</v>
      </c>
      <c r="AD770" s="35">
        <v>5</v>
      </c>
      <c r="AE770" s="35">
        <v>9</v>
      </c>
      <c r="AF770" s="35">
        <v>36</v>
      </c>
    </row>
    <row r="771" spans="27:32">
      <c r="AA771" s="34">
        <v>3920</v>
      </c>
      <c r="AB771" s="30" t="s">
        <v>1610</v>
      </c>
      <c r="AC771" s="35">
        <v>8</v>
      </c>
      <c r="AD771" s="35"/>
      <c r="AE771" s="35">
        <v>5</v>
      </c>
      <c r="AF771" s="35">
        <v>13</v>
      </c>
    </row>
    <row r="772" spans="27:32">
      <c r="AA772" s="34">
        <v>3928</v>
      </c>
      <c r="AB772" s="30" t="s">
        <v>838</v>
      </c>
      <c r="AC772" s="35">
        <v>3</v>
      </c>
      <c r="AD772" s="35">
        <v>1</v>
      </c>
      <c r="AE772" s="35"/>
      <c r="AF772" s="35">
        <v>4</v>
      </c>
    </row>
    <row r="773" spans="27:32">
      <c r="AA773" s="34">
        <v>3960</v>
      </c>
      <c r="AB773" s="30" t="s">
        <v>423</v>
      </c>
      <c r="AC773" s="35"/>
      <c r="AD773" s="35">
        <v>5</v>
      </c>
      <c r="AE773" s="35"/>
      <c r="AF773" s="35">
        <v>5</v>
      </c>
    </row>
    <row r="774" spans="27:32">
      <c r="AA774" s="34">
        <v>3969</v>
      </c>
      <c r="AB774" s="30" t="s">
        <v>517</v>
      </c>
      <c r="AC774" s="35"/>
      <c r="AD774" s="35">
        <v>10</v>
      </c>
      <c r="AE774" s="35"/>
      <c r="AF774" s="35">
        <v>10</v>
      </c>
    </row>
    <row r="775" spans="27:32">
      <c r="AA775" s="34">
        <v>3970</v>
      </c>
      <c r="AB775" s="30" t="s">
        <v>2212</v>
      </c>
      <c r="AC775" s="35">
        <v>1</v>
      </c>
      <c r="AD775" s="35"/>
      <c r="AE775" s="35"/>
      <c r="AF775" s="35">
        <v>1</v>
      </c>
    </row>
    <row r="776" spans="27:32">
      <c r="AA776" s="34">
        <v>3973</v>
      </c>
      <c r="AB776" s="30" t="s">
        <v>2213</v>
      </c>
      <c r="AC776" s="35">
        <v>1</v>
      </c>
      <c r="AD776" s="35"/>
      <c r="AE776" s="35"/>
      <c r="AF776" s="35">
        <v>1</v>
      </c>
    </row>
    <row r="777" spans="27:32">
      <c r="AA777" s="34">
        <v>3976</v>
      </c>
      <c r="AB777" s="30" t="s">
        <v>524</v>
      </c>
      <c r="AC777" s="35"/>
      <c r="AD777" s="35">
        <v>2</v>
      </c>
      <c r="AE777" s="35"/>
      <c r="AF777" s="35">
        <v>2</v>
      </c>
    </row>
    <row r="778" spans="27:32">
      <c r="AA778" s="34">
        <v>3977</v>
      </c>
      <c r="AB778" s="30" t="s">
        <v>1227</v>
      </c>
      <c r="AC778" s="35">
        <v>2</v>
      </c>
      <c r="AD778" s="35">
        <v>1</v>
      </c>
      <c r="AE778" s="35"/>
      <c r="AF778" s="35">
        <v>3</v>
      </c>
    </row>
    <row r="779" spans="27:32">
      <c r="AA779" s="34">
        <v>3993</v>
      </c>
      <c r="AB779" s="30" t="s">
        <v>322</v>
      </c>
      <c r="AC779" s="35"/>
      <c r="AD779" s="35">
        <v>3</v>
      </c>
      <c r="AE779" s="35"/>
      <c r="AF779" s="35">
        <v>3</v>
      </c>
    </row>
    <row r="780" spans="27:32">
      <c r="AA780" s="34">
        <v>4001</v>
      </c>
      <c r="AB780" s="30" t="s">
        <v>74</v>
      </c>
      <c r="AC780" s="35">
        <v>28</v>
      </c>
      <c r="AD780" s="35">
        <v>10</v>
      </c>
      <c r="AE780" s="35">
        <v>4</v>
      </c>
      <c r="AF780" s="35">
        <v>42</v>
      </c>
    </row>
    <row r="781" spans="27:32">
      <c r="AA781" s="34">
        <v>4007</v>
      </c>
      <c r="AB781" s="30" t="s">
        <v>1173</v>
      </c>
      <c r="AC781" s="35">
        <v>1</v>
      </c>
      <c r="AD781" s="35">
        <v>1</v>
      </c>
      <c r="AE781" s="35"/>
      <c r="AF781" s="35">
        <v>2</v>
      </c>
    </row>
    <row r="782" spans="27:32">
      <c r="AA782" s="34">
        <v>4023</v>
      </c>
      <c r="AB782" s="30" t="s">
        <v>1611</v>
      </c>
      <c r="AC782" s="35">
        <v>1</v>
      </c>
      <c r="AD782" s="35"/>
      <c r="AE782" s="35">
        <v>1</v>
      </c>
      <c r="AF782" s="35">
        <v>2</v>
      </c>
    </row>
    <row r="783" spans="27:32">
      <c r="AA783" s="34">
        <v>4027</v>
      </c>
      <c r="AB783" s="30" t="s">
        <v>1612</v>
      </c>
      <c r="AC783" s="35"/>
      <c r="AD783" s="35"/>
      <c r="AE783" s="35">
        <v>1539.9900000000007</v>
      </c>
      <c r="AF783" s="35">
        <v>1539.9900000000007</v>
      </c>
    </row>
    <row r="784" spans="27:32">
      <c r="AA784" s="34">
        <v>4031</v>
      </c>
      <c r="AB784" s="30" t="s">
        <v>511</v>
      </c>
      <c r="AC784" s="35">
        <v>17</v>
      </c>
      <c r="AD784" s="35">
        <v>5</v>
      </c>
      <c r="AE784" s="35">
        <v>4</v>
      </c>
      <c r="AF784" s="35">
        <v>26</v>
      </c>
    </row>
    <row r="785" spans="27:32">
      <c r="AA785" s="34">
        <v>4053</v>
      </c>
      <c r="AB785" s="30" t="s">
        <v>466</v>
      </c>
      <c r="AC785" s="35"/>
      <c r="AD785" s="35">
        <v>5</v>
      </c>
      <c r="AE785" s="35"/>
      <c r="AF785" s="35">
        <v>5</v>
      </c>
    </row>
    <row r="786" spans="27:32">
      <c r="AA786" s="34">
        <v>4064</v>
      </c>
      <c r="AB786" s="30" t="s">
        <v>799</v>
      </c>
      <c r="AC786" s="35">
        <v>31</v>
      </c>
      <c r="AD786" s="35">
        <v>1</v>
      </c>
      <c r="AE786" s="35">
        <v>5</v>
      </c>
      <c r="AF786" s="35">
        <v>37</v>
      </c>
    </row>
    <row r="787" spans="27:32">
      <c r="AA787" s="34">
        <v>4068</v>
      </c>
      <c r="AB787" s="30" t="s">
        <v>618</v>
      </c>
      <c r="AC787" s="35"/>
      <c r="AD787" s="35">
        <v>3</v>
      </c>
      <c r="AE787" s="35">
        <v>6</v>
      </c>
      <c r="AF787" s="35">
        <v>9</v>
      </c>
    </row>
    <row r="788" spans="27:32">
      <c r="AA788" s="34">
        <v>4073</v>
      </c>
      <c r="AB788" s="30" t="s">
        <v>2214</v>
      </c>
      <c r="AC788" s="35">
        <v>6</v>
      </c>
      <c r="AD788" s="35"/>
      <c r="AE788" s="35"/>
      <c r="AF788" s="35">
        <v>6</v>
      </c>
    </row>
    <row r="789" spans="27:32">
      <c r="AA789" s="34">
        <v>4090</v>
      </c>
      <c r="AB789" s="30" t="s">
        <v>1613</v>
      </c>
      <c r="AC789" s="35">
        <v>8</v>
      </c>
      <c r="AD789" s="35"/>
      <c r="AE789" s="35">
        <v>6</v>
      </c>
      <c r="AF789" s="35">
        <v>14</v>
      </c>
    </row>
    <row r="790" spans="27:32">
      <c r="AA790" s="34">
        <v>4100</v>
      </c>
      <c r="AB790" s="30" t="s">
        <v>272</v>
      </c>
      <c r="AC790" s="35">
        <v>15</v>
      </c>
      <c r="AD790" s="35">
        <v>7</v>
      </c>
      <c r="AE790" s="35">
        <v>32</v>
      </c>
      <c r="AF790" s="35">
        <v>54</v>
      </c>
    </row>
    <row r="791" spans="27:32">
      <c r="AA791" s="34">
        <v>4101</v>
      </c>
      <c r="AB791" s="30" t="s">
        <v>1401</v>
      </c>
      <c r="AC791" s="35">
        <v>13</v>
      </c>
      <c r="AD791" s="35"/>
      <c r="AE791" s="35">
        <v>15</v>
      </c>
      <c r="AF791" s="35">
        <v>28</v>
      </c>
    </row>
    <row r="792" spans="27:32">
      <c r="AA792" s="34">
        <v>4113</v>
      </c>
      <c r="AB792" s="30" t="s">
        <v>2215</v>
      </c>
      <c r="AC792" s="35">
        <v>4</v>
      </c>
      <c r="AD792" s="35"/>
      <c r="AE792" s="35"/>
      <c r="AF792" s="35">
        <v>4</v>
      </c>
    </row>
    <row r="793" spans="27:32">
      <c r="AA793" s="34">
        <v>4115</v>
      </c>
      <c r="AB793" s="30" t="s">
        <v>930</v>
      </c>
      <c r="AC793" s="35">
        <v>49</v>
      </c>
      <c r="AD793" s="35">
        <v>7</v>
      </c>
      <c r="AE793" s="35">
        <v>11</v>
      </c>
      <c r="AF793" s="35">
        <v>67</v>
      </c>
    </row>
    <row r="794" spans="27:32">
      <c r="AA794" s="34">
        <v>4118</v>
      </c>
      <c r="AB794" s="30" t="s">
        <v>1614</v>
      </c>
      <c r="AC794" s="35">
        <v>33</v>
      </c>
      <c r="AD794" s="35"/>
      <c r="AE794" s="35">
        <v>10</v>
      </c>
      <c r="AF794" s="35">
        <v>43</v>
      </c>
    </row>
    <row r="795" spans="27:32">
      <c r="AA795" s="34">
        <v>4119</v>
      </c>
      <c r="AB795" s="30" t="s">
        <v>2216</v>
      </c>
      <c r="AC795" s="35">
        <v>6</v>
      </c>
      <c r="AD795" s="35"/>
      <c r="AE795" s="35"/>
      <c r="AF795" s="35">
        <v>6</v>
      </c>
    </row>
    <row r="796" spans="27:32">
      <c r="AA796" s="34">
        <v>4120</v>
      </c>
      <c r="AB796" s="30" t="s">
        <v>1615</v>
      </c>
      <c r="AC796" s="35"/>
      <c r="AD796" s="35"/>
      <c r="AE796" s="35">
        <v>8</v>
      </c>
      <c r="AF796" s="35">
        <v>8</v>
      </c>
    </row>
    <row r="797" spans="27:32">
      <c r="AA797" s="34">
        <v>4121</v>
      </c>
      <c r="AB797" s="30" t="s">
        <v>1616</v>
      </c>
      <c r="AC797" s="35"/>
      <c r="AD797" s="35"/>
      <c r="AE797" s="35">
        <v>11</v>
      </c>
      <c r="AF797" s="35">
        <v>11</v>
      </c>
    </row>
    <row r="798" spans="27:32">
      <c r="AA798" s="34">
        <v>4123</v>
      </c>
      <c r="AB798" s="30" t="s">
        <v>1617</v>
      </c>
      <c r="AC798" s="35"/>
      <c r="AD798" s="35"/>
      <c r="AE798" s="35">
        <v>4</v>
      </c>
      <c r="AF798" s="35">
        <v>4</v>
      </c>
    </row>
    <row r="799" spans="27:32">
      <c r="AA799" s="34">
        <v>4125</v>
      </c>
      <c r="AB799" s="30" t="s">
        <v>1618</v>
      </c>
      <c r="AC799" s="35"/>
      <c r="AD799" s="35"/>
      <c r="AE799" s="35">
        <v>5</v>
      </c>
      <c r="AF799" s="35">
        <v>5</v>
      </c>
    </row>
    <row r="800" spans="27:32">
      <c r="AA800" s="34">
        <v>4129</v>
      </c>
      <c r="AB800" s="30" t="s">
        <v>1619</v>
      </c>
      <c r="AC800" s="35"/>
      <c r="AD800" s="35"/>
      <c r="AE800" s="35">
        <v>3</v>
      </c>
      <c r="AF800" s="35">
        <v>3</v>
      </c>
    </row>
    <row r="801" spans="27:32">
      <c r="AA801" s="34">
        <v>4131</v>
      </c>
      <c r="AB801" s="30" t="s">
        <v>1620</v>
      </c>
      <c r="AC801" s="35"/>
      <c r="AD801" s="35"/>
      <c r="AE801" s="35">
        <v>1</v>
      </c>
      <c r="AF801" s="35">
        <v>1</v>
      </c>
    </row>
    <row r="802" spans="27:32">
      <c r="AA802" s="34">
        <v>4156</v>
      </c>
      <c r="AB802" s="30" t="s">
        <v>1621</v>
      </c>
      <c r="AC802" s="35"/>
      <c r="AD802" s="35"/>
      <c r="AE802" s="35">
        <v>5</v>
      </c>
      <c r="AF802" s="35">
        <v>5</v>
      </c>
    </row>
    <row r="803" spans="27:32">
      <c r="AA803" s="34">
        <v>4164</v>
      </c>
      <c r="AB803" s="30" t="s">
        <v>1622</v>
      </c>
      <c r="AC803" s="35"/>
      <c r="AD803" s="35"/>
      <c r="AE803" s="35">
        <v>1</v>
      </c>
      <c r="AF803" s="35">
        <v>1</v>
      </c>
    </row>
    <row r="804" spans="27:32">
      <c r="AA804" s="34">
        <v>4174</v>
      </c>
      <c r="AB804" s="30" t="s">
        <v>1623</v>
      </c>
      <c r="AC804" s="35"/>
      <c r="AD804" s="35"/>
      <c r="AE804" s="35">
        <v>7</v>
      </c>
      <c r="AF804" s="35">
        <v>7</v>
      </c>
    </row>
    <row r="805" spans="27:32">
      <c r="AA805" s="34">
        <v>4179</v>
      </c>
      <c r="AB805" s="30" t="s">
        <v>1624</v>
      </c>
      <c r="AC805" s="35"/>
      <c r="AD805" s="35"/>
      <c r="AE805" s="35">
        <v>31</v>
      </c>
      <c r="AF805" s="35">
        <v>31</v>
      </c>
    </row>
    <row r="806" spans="27:32">
      <c r="AA806" s="34">
        <v>4180</v>
      </c>
      <c r="AB806" s="30" t="s">
        <v>1625</v>
      </c>
      <c r="AC806" s="35"/>
      <c r="AD806" s="35"/>
      <c r="AE806" s="35">
        <v>2</v>
      </c>
      <c r="AF806" s="35">
        <v>2</v>
      </c>
    </row>
    <row r="807" spans="27:32">
      <c r="AA807" s="34">
        <v>4206</v>
      </c>
      <c r="AB807" s="30" t="s">
        <v>1626</v>
      </c>
      <c r="AC807" s="35"/>
      <c r="AD807" s="35"/>
      <c r="AE807" s="35">
        <v>2</v>
      </c>
      <c r="AF807" s="35">
        <v>2</v>
      </c>
    </row>
    <row r="808" spans="27:32">
      <c r="AA808" s="34">
        <v>4218</v>
      </c>
      <c r="AB808" s="30" t="s">
        <v>1087</v>
      </c>
      <c r="AC808" s="35">
        <v>30</v>
      </c>
      <c r="AD808" s="35">
        <v>4</v>
      </c>
      <c r="AE808" s="35">
        <v>4</v>
      </c>
      <c r="AF808" s="35">
        <v>38</v>
      </c>
    </row>
    <row r="809" spans="27:32">
      <c r="AA809" s="34">
        <v>4262</v>
      </c>
      <c r="AB809" s="30" t="s">
        <v>1627</v>
      </c>
      <c r="AC809" s="35"/>
      <c r="AD809" s="35"/>
      <c r="AE809" s="35">
        <v>1</v>
      </c>
      <c r="AF809" s="35">
        <v>1</v>
      </c>
    </row>
    <row r="810" spans="27:32">
      <c r="AA810" s="34">
        <v>4272</v>
      </c>
      <c r="AB810" s="30" t="s">
        <v>2217</v>
      </c>
      <c r="AC810" s="35">
        <v>2</v>
      </c>
      <c r="AD810" s="35"/>
      <c r="AE810" s="35"/>
      <c r="AF810" s="35">
        <v>2</v>
      </c>
    </row>
    <row r="811" spans="27:32">
      <c r="AA811" s="34">
        <v>4273</v>
      </c>
      <c r="AB811" s="30" t="s">
        <v>1066</v>
      </c>
      <c r="AC811" s="35">
        <v>7</v>
      </c>
      <c r="AD811" s="35">
        <v>1</v>
      </c>
      <c r="AE811" s="35">
        <v>1</v>
      </c>
      <c r="AF811" s="35">
        <v>9</v>
      </c>
    </row>
    <row r="812" spans="27:32">
      <c r="AA812" s="34">
        <v>4277</v>
      </c>
      <c r="AB812" s="30" t="s">
        <v>2218</v>
      </c>
      <c r="AC812" s="35">
        <v>1</v>
      </c>
      <c r="AD812" s="35"/>
      <c r="AE812" s="35"/>
      <c r="AF812" s="35">
        <v>1</v>
      </c>
    </row>
    <row r="813" spans="27:32">
      <c r="AA813" s="34">
        <v>4278</v>
      </c>
      <c r="AB813" s="30" t="s">
        <v>364</v>
      </c>
      <c r="AC813" s="35">
        <v>32</v>
      </c>
      <c r="AD813" s="35">
        <v>6</v>
      </c>
      <c r="AE813" s="35"/>
      <c r="AF813" s="35">
        <v>38</v>
      </c>
    </row>
    <row r="814" spans="27:32">
      <c r="AA814" s="34">
        <v>4280</v>
      </c>
      <c r="AB814" s="30" t="s">
        <v>1628</v>
      </c>
      <c r="AC814" s="35">
        <v>5</v>
      </c>
      <c r="AD814" s="35"/>
      <c r="AE814" s="35">
        <v>2</v>
      </c>
      <c r="AF814" s="35">
        <v>7</v>
      </c>
    </row>
    <row r="815" spans="27:32">
      <c r="AA815" s="34">
        <v>4282</v>
      </c>
      <c r="AB815" s="30" t="s">
        <v>965</v>
      </c>
      <c r="AC815" s="35">
        <v>5</v>
      </c>
      <c r="AD815" s="35">
        <v>2</v>
      </c>
      <c r="AE815" s="35">
        <v>21</v>
      </c>
      <c r="AF815" s="35">
        <v>28</v>
      </c>
    </row>
    <row r="816" spans="27:32">
      <c r="AA816" s="34">
        <v>4283</v>
      </c>
      <c r="AB816" s="30" t="s">
        <v>508</v>
      </c>
      <c r="AC816" s="35">
        <v>4</v>
      </c>
      <c r="AD816" s="35">
        <v>4</v>
      </c>
      <c r="AE816" s="35">
        <v>7</v>
      </c>
      <c r="AF816" s="35">
        <v>15</v>
      </c>
    </row>
    <row r="817" spans="27:32">
      <c r="AA817" s="34">
        <v>4286</v>
      </c>
      <c r="AB817" s="30" t="s">
        <v>883</v>
      </c>
      <c r="AC817" s="35">
        <v>3</v>
      </c>
      <c r="AD817" s="35">
        <v>1</v>
      </c>
      <c r="AE817" s="35">
        <v>2</v>
      </c>
      <c r="AF817" s="35">
        <v>6</v>
      </c>
    </row>
    <row r="818" spans="27:32">
      <c r="AA818" s="34">
        <v>4287</v>
      </c>
      <c r="AB818" s="30" t="s">
        <v>1629</v>
      </c>
      <c r="AC818" s="35"/>
      <c r="AD818" s="35"/>
      <c r="AE818" s="35">
        <v>5</v>
      </c>
      <c r="AF818" s="35">
        <v>5</v>
      </c>
    </row>
    <row r="819" spans="27:32">
      <c r="AA819" s="34">
        <v>4289</v>
      </c>
      <c r="AB819" s="30" t="s">
        <v>1630</v>
      </c>
      <c r="AC819" s="35"/>
      <c r="AD819" s="35"/>
      <c r="AE819" s="35">
        <v>10</v>
      </c>
      <c r="AF819" s="35">
        <v>10</v>
      </c>
    </row>
    <row r="820" spans="27:32">
      <c r="AA820" s="34">
        <v>4291</v>
      </c>
      <c r="AB820" s="30" t="s">
        <v>1631</v>
      </c>
      <c r="AC820" s="35"/>
      <c r="AD820" s="35"/>
      <c r="AE820" s="35">
        <v>3</v>
      </c>
      <c r="AF820" s="35">
        <v>3</v>
      </c>
    </row>
    <row r="821" spans="27:32">
      <c r="AA821" s="34">
        <v>4292</v>
      </c>
      <c r="AB821" s="30" t="s">
        <v>1632</v>
      </c>
      <c r="AC821" s="35"/>
      <c r="AD821" s="35"/>
      <c r="AE821" s="35">
        <v>1</v>
      </c>
      <c r="AF821" s="35">
        <v>1</v>
      </c>
    </row>
    <row r="822" spans="27:32">
      <c r="AA822" s="34">
        <v>4295</v>
      </c>
      <c r="AB822" s="30" t="s">
        <v>1633</v>
      </c>
      <c r="AC822" s="35"/>
      <c r="AD822" s="35"/>
      <c r="AE822" s="35">
        <v>1</v>
      </c>
      <c r="AF822" s="35">
        <v>1</v>
      </c>
    </row>
    <row r="823" spans="27:32">
      <c r="AA823" s="34">
        <v>4298</v>
      </c>
      <c r="AB823" s="30" t="s">
        <v>1634</v>
      </c>
      <c r="AC823" s="35"/>
      <c r="AD823" s="35"/>
      <c r="AE823" s="35">
        <v>1</v>
      </c>
      <c r="AF823" s="35">
        <v>1</v>
      </c>
    </row>
    <row r="824" spans="27:32">
      <c r="AA824" s="34">
        <v>4301</v>
      </c>
      <c r="AB824" s="30" t="s">
        <v>1635</v>
      </c>
      <c r="AC824" s="35"/>
      <c r="AD824" s="35"/>
      <c r="AE824" s="35">
        <v>1</v>
      </c>
      <c r="AF824" s="35">
        <v>1</v>
      </c>
    </row>
    <row r="825" spans="27:32">
      <c r="AA825" s="34">
        <v>4302</v>
      </c>
      <c r="AB825" s="30" t="s">
        <v>1636</v>
      </c>
      <c r="AC825" s="35"/>
      <c r="AD825" s="35"/>
      <c r="AE825" s="35">
        <v>2</v>
      </c>
      <c r="AF825" s="35">
        <v>2</v>
      </c>
    </row>
    <row r="826" spans="27:32">
      <c r="AA826" s="34">
        <v>4303</v>
      </c>
      <c r="AB826" s="30" t="s">
        <v>1637</v>
      </c>
      <c r="AC826" s="35"/>
      <c r="AD826" s="35"/>
      <c r="AE826" s="35">
        <v>3</v>
      </c>
      <c r="AF826" s="35">
        <v>3</v>
      </c>
    </row>
    <row r="827" spans="27:32">
      <c r="AA827" s="34">
        <v>4304</v>
      </c>
      <c r="AB827" s="30" t="s">
        <v>1638</v>
      </c>
      <c r="AC827" s="35"/>
      <c r="AD827" s="35"/>
      <c r="AE827" s="35">
        <v>4</v>
      </c>
      <c r="AF827" s="35">
        <v>4</v>
      </c>
    </row>
    <row r="828" spans="27:32">
      <c r="AA828" s="34">
        <v>4309</v>
      </c>
      <c r="AB828" s="30" t="s">
        <v>1639</v>
      </c>
      <c r="AC828" s="35"/>
      <c r="AD828" s="35"/>
      <c r="AE828" s="35">
        <v>1</v>
      </c>
      <c r="AF828" s="35">
        <v>1</v>
      </c>
    </row>
    <row r="829" spans="27:32">
      <c r="AA829" s="34">
        <v>4310</v>
      </c>
      <c r="AB829" s="30" t="s">
        <v>1640</v>
      </c>
      <c r="AC829" s="35"/>
      <c r="AD829" s="35"/>
      <c r="AE829" s="35">
        <v>1</v>
      </c>
      <c r="AF829" s="35">
        <v>1</v>
      </c>
    </row>
    <row r="830" spans="27:32">
      <c r="AA830" s="34">
        <v>4311</v>
      </c>
      <c r="AB830" s="30" t="s">
        <v>1641</v>
      </c>
      <c r="AC830" s="35"/>
      <c r="AD830" s="35"/>
      <c r="AE830" s="35">
        <v>1</v>
      </c>
      <c r="AF830" s="35">
        <v>1</v>
      </c>
    </row>
    <row r="831" spans="27:32">
      <c r="AA831" s="34">
        <v>4312</v>
      </c>
      <c r="AB831" s="30" t="s">
        <v>1642</v>
      </c>
      <c r="AC831" s="35"/>
      <c r="AD831" s="35"/>
      <c r="AE831" s="35">
        <v>2</v>
      </c>
      <c r="AF831" s="35">
        <v>2</v>
      </c>
    </row>
    <row r="832" spans="27:32">
      <c r="AA832" s="34">
        <v>4313</v>
      </c>
      <c r="AB832" s="30" t="s">
        <v>1643</v>
      </c>
      <c r="AC832" s="35"/>
      <c r="AD832" s="35"/>
      <c r="AE832" s="35">
        <v>2</v>
      </c>
      <c r="AF832" s="35">
        <v>2</v>
      </c>
    </row>
    <row r="833" spans="27:32">
      <c r="AA833" s="34">
        <v>4315</v>
      </c>
      <c r="AB833" s="30" t="s">
        <v>1644</v>
      </c>
      <c r="AC833" s="35"/>
      <c r="AD833" s="35"/>
      <c r="AE833" s="35">
        <v>1</v>
      </c>
      <c r="AF833" s="35">
        <v>1</v>
      </c>
    </row>
    <row r="834" spans="27:32">
      <c r="AA834" s="34">
        <v>4319</v>
      </c>
      <c r="AB834" s="30" t="s">
        <v>1645</v>
      </c>
      <c r="AC834" s="35"/>
      <c r="AD834" s="35"/>
      <c r="AE834" s="35">
        <v>1</v>
      </c>
      <c r="AF834" s="35">
        <v>1</v>
      </c>
    </row>
    <row r="835" spans="27:32">
      <c r="AA835" s="34">
        <v>4321</v>
      </c>
      <c r="AB835" s="30" t="s">
        <v>1646</v>
      </c>
      <c r="AC835" s="35"/>
      <c r="AD835" s="35"/>
      <c r="AE835" s="35">
        <v>2</v>
      </c>
      <c r="AF835" s="35">
        <v>2</v>
      </c>
    </row>
    <row r="836" spans="27:32">
      <c r="AA836" s="34">
        <v>4322</v>
      </c>
      <c r="AB836" s="30" t="s">
        <v>1647</v>
      </c>
      <c r="AC836" s="35"/>
      <c r="AD836" s="35"/>
      <c r="AE836" s="35">
        <v>3</v>
      </c>
      <c r="AF836" s="35">
        <v>3</v>
      </c>
    </row>
    <row r="837" spans="27:32">
      <c r="AA837" s="34">
        <v>4323</v>
      </c>
      <c r="AB837" s="30" t="s">
        <v>1648</v>
      </c>
      <c r="AC837" s="35"/>
      <c r="AD837" s="35"/>
      <c r="AE837" s="35">
        <v>2</v>
      </c>
      <c r="AF837" s="35">
        <v>2</v>
      </c>
    </row>
    <row r="838" spans="27:32">
      <c r="AA838" s="34">
        <v>4324</v>
      </c>
      <c r="AB838" s="30" t="s">
        <v>1649</v>
      </c>
      <c r="AC838" s="35"/>
      <c r="AD838" s="35"/>
      <c r="AE838" s="35">
        <v>5</v>
      </c>
      <c r="AF838" s="35">
        <v>5</v>
      </c>
    </row>
    <row r="839" spans="27:32">
      <c r="AA839" s="34">
        <v>4325</v>
      </c>
      <c r="AB839" s="30" t="s">
        <v>1650</v>
      </c>
      <c r="AC839" s="35"/>
      <c r="AD839" s="35"/>
      <c r="AE839" s="35">
        <v>4</v>
      </c>
      <c r="AF839" s="35">
        <v>4</v>
      </c>
    </row>
    <row r="840" spans="27:32">
      <c r="AA840" s="34">
        <v>4327</v>
      </c>
      <c r="AB840" s="30" t="s">
        <v>1651</v>
      </c>
      <c r="AC840" s="35"/>
      <c r="AD840" s="35"/>
      <c r="AE840" s="35">
        <v>2</v>
      </c>
      <c r="AF840" s="35">
        <v>2</v>
      </c>
    </row>
    <row r="841" spans="27:32">
      <c r="AA841" s="34">
        <v>4332</v>
      </c>
      <c r="AB841" s="30" t="s">
        <v>1652</v>
      </c>
      <c r="AC841" s="35"/>
      <c r="AD841" s="35"/>
      <c r="AE841" s="35">
        <v>6</v>
      </c>
      <c r="AF841" s="35">
        <v>6</v>
      </c>
    </row>
    <row r="842" spans="27:32">
      <c r="AA842" s="34">
        <v>4339</v>
      </c>
      <c r="AB842" s="30" t="s">
        <v>2219</v>
      </c>
      <c r="AC842" s="35">
        <v>422.9</v>
      </c>
      <c r="AD842" s="35"/>
      <c r="AE842" s="35"/>
      <c r="AF842" s="35">
        <v>422.9</v>
      </c>
    </row>
    <row r="843" spans="27:32">
      <c r="AA843" s="34">
        <v>4341</v>
      </c>
      <c r="AB843" s="30" t="s">
        <v>218</v>
      </c>
      <c r="AC843" s="35">
        <v>122</v>
      </c>
      <c r="AD843" s="35">
        <v>20</v>
      </c>
      <c r="AE843" s="35"/>
      <c r="AF843" s="35">
        <v>142</v>
      </c>
    </row>
    <row r="844" spans="27:32">
      <c r="AA844" s="34">
        <v>4342</v>
      </c>
      <c r="AB844" s="30" t="s">
        <v>77</v>
      </c>
      <c r="AC844" s="35">
        <v>3276</v>
      </c>
      <c r="AD844" s="35">
        <v>1266</v>
      </c>
      <c r="AE844" s="35">
        <v>1485</v>
      </c>
      <c r="AF844" s="35">
        <v>6027</v>
      </c>
    </row>
    <row r="845" spans="27:32">
      <c r="AA845" s="34">
        <v>4353</v>
      </c>
      <c r="AB845" s="30" t="s">
        <v>386</v>
      </c>
      <c r="AC845" s="35">
        <v>12</v>
      </c>
      <c r="AD845" s="35">
        <v>12</v>
      </c>
      <c r="AE845" s="35"/>
      <c r="AF845" s="35">
        <v>24</v>
      </c>
    </row>
    <row r="846" spans="27:32">
      <c r="AA846" s="34">
        <v>4355</v>
      </c>
      <c r="AB846" s="30" t="s">
        <v>1068</v>
      </c>
      <c r="AC846" s="35">
        <v>46</v>
      </c>
      <c r="AD846" s="35">
        <v>4</v>
      </c>
      <c r="AE846" s="35">
        <v>18</v>
      </c>
      <c r="AF846" s="35">
        <v>68</v>
      </c>
    </row>
    <row r="847" spans="27:32">
      <c r="AA847" s="34">
        <v>4356</v>
      </c>
      <c r="AB847" s="30" t="s">
        <v>2220</v>
      </c>
      <c r="AC847" s="35">
        <v>22</v>
      </c>
      <c r="AD847" s="35"/>
      <c r="AE847" s="35"/>
      <c r="AF847" s="35">
        <v>22</v>
      </c>
    </row>
    <row r="848" spans="27:32">
      <c r="AA848" s="34">
        <v>4379</v>
      </c>
      <c r="AB848" s="30" t="s">
        <v>1653</v>
      </c>
      <c r="AC848" s="35"/>
      <c r="AD848" s="35"/>
      <c r="AE848" s="35">
        <v>36</v>
      </c>
      <c r="AF848" s="35">
        <v>36</v>
      </c>
    </row>
    <row r="849" spans="27:32">
      <c r="AA849" s="34">
        <v>4380</v>
      </c>
      <c r="AB849" s="30" t="s">
        <v>1654</v>
      </c>
      <c r="AC849" s="35"/>
      <c r="AD849" s="35"/>
      <c r="AE849" s="35">
        <v>22</v>
      </c>
      <c r="AF849" s="35">
        <v>22</v>
      </c>
    </row>
    <row r="850" spans="27:32">
      <c r="AA850" s="34">
        <v>4382</v>
      </c>
      <c r="AB850" s="30" t="s">
        <v>1655</v>
      </c>
      <c r="AC850" s="35"/>
      <c r="AD850" s="35"/>
      <c r="AE850" s="35">
        <v>90</v>
      </c>
      <c r="AF850" s="35">
        <v>90</v>
      </c>
    </row>
    <row r="851" spans="27:32">
      <c r="AA851" s="34">
        <v>4383</v>
      </c>
      <c r="AB851" s="30" t="s">
        <v>1656</v>
      </c>
      <c r="AC851" s="35"/>
      <c r="AD851" s="35"/>
      <c r="AE851" s="35">
        <v>25</v>
      </c>
      <c r="AF851" s="35">
        <v>25</v>
      </c>
    </row>
    <row r="852" spans="27:32">
      <c r="AA852" s="34">
        <v>4384</v>
      </c>
      <c r="AB852" s="30" t="s">
        <v>1657</v>
      </c>
      <c r="AC852" s="35"/>
      <c r="AD852" s="35"/>
      <c r="AE852" s="35">
        <v>49</v>
      </c>
      <c r="AF852" s="35">
        <v>49</v>
      </c>
    </row>
    <row r="853" spans="27:32">
      <c r="AA853" s="34">
        <v>4388</v>
      </c>
      <c r="AB853" s="30" t="s">
        <v>1658</v>
      </c>
      <c r="AC853" s="35"/>
      <c r="AD853" s="35"/>
      <c r="AE853" s="35">
        <v>57</v>
      </c>
      <c r="AF853" s="35">
        <v>57</v>
      </c>
    </row>
    <row r="854" spans="27:32">
      <c r="AA854" s="34">
        <v>4389</v>
      </c>
      <c r="AB854" s="30" t="s">
        <v>1659</v>
      </c>
      <c r="AC854" s="35"/>
      <c r="AD854" s="35"/>
      <c r="AE854" s="35">
        <v>10</v>
      </c>
      <c r="AF854" s="35">
        <v>10</v>
      </c>
    </row>
    <row r="855" spans="27:32">
      <c r="AA855" s="34">
        <v>4390</v>
      </c>
      <c r="AB855" s="30" t="s">
        <v>1660</v>
      </c>
      <c r="AC855" s="35"/>
      <c r="AD855" s="35"/>
      <c r="AE855" s="35">
        <v>6</v>
      </c>
      <c r="AF855" s="35">
        <v>6</v>
      </c>
    </row>
    <row r="856" spans="27:32">
      <c r="AA856" s="34">
        <v>4391</v>
      </c>
      <c r="AB856" s="30" t="s">
        <v>1661</v>
      </c>
      <c r="AC856" s="35"/>
      <c r="AD856" s="35"/>
      <c r="AE856" s="35">
        <v>12</v>
      </c>
      <c r="AF856" s="35">
        <v>12</v>
      </c>
    </row>
    <row r="857" spans="27:32">
      <c r="AA857" s="34">
        <v>4394</v>
      </c>
      <c r="AB857" s="30" t="s">
        <v>1662</v>
      </c>
      <c r="AC857" s="35"/>
      <c r="AD857" s="35"/>
      <c r="AE857" s="35">
        <v>8</v>
      </c>
      <c r="AF857" s="35">
        <v>8</v>
      </c>
    </row>
    <row r="858" spans="27:32">
      <c r="AA858" s="34">
        <v>4397</v>
      </c>
      <c r="AB858" s="30" t="s">
        <v>1663</v>
      </c>
      <c r="AC858" s="35"/>
      <c r="AD858" s="35"/>
      <c r="AE858" s="35">
        <v>2</v>
      </c>
      <c r="AF858" s="35">
        <v>2</v>
      </c>
    </row>
    <row r="859" spans="27:32">
      <c r="AA859" s="34">
        <v>4398</v>
      </c>
      <c r="AB859" s="30" t="s">
        <v>1664</v>
      </c>
      <c r="AC859" s="35"/>
      <c r="AD859" s="35"/>
      <c r="AE859" s="35">
        <v>47</v>
      </c>
      <c r="AF859" s="35">
        <v>47</v>
      </c>
    </row>
    <row r="860" spans="27:32">
      <c r="AA860" s="34">
        <v>4400</v>
      </c>
      <c r="AB860" s="30" t="s">
        <v>1665</v>
      </c>
      <c r="AC860" s="35"/>
      <c r="AD860" s="35"/>
      <c r="AE860" s="35">
        <v>13.77</v>
      </c>
      <c r="AF860" s="35">
        <v>13.77</v>
      </c>
    </row>
    <row r="861" spans="27:32">
      <c r="AA861" s="34">
        <v>4410</v>
      </c>
      <c r="AB861" s="30" t="s">
        <v>180</v>
      </c>
      <c r="AC861" s="35">
        <v>2</v>
      </c>
      <c r="AD861" s="35">
        <v>7</v>
      </c>
      <c r="AE861" s="35">
        <v>16</v>
      </c>
      <c r="AF861" s="35">
        <v>25</v>
      </c>
    </row>
    <row r="862" spans="27:32">
      <c r="AA862" s="34">
        <v>4411</v>
      </c>
      <c r="AB862" s="30" t="s">
        <v>1666</v>
      </c>
      <c r="AC862" s="35">
        <v>16</v>
      </c>
      <c r="AD862" s="35"/>
      <c r="AE862" s="35">
        <v>7</v>
      </c>
      <c r="AF862" s="35">
        <v>23</v>
      </c>
    </row>
    <row r="863" spans="27:32">
      <c r="AA863" s="34">
        <v>4412</v>
      </c>
      <c r="AB863" s="30" t="s">
        <v>501</v>
      </c>
      <c r="AC863" s="35">
        <v>5</v>
      </c>
      <c r="AD863" s="35">
        <v>3</v>
      </c>
      <c r="AE863" s="35">
        <v>3</v>
      </c>
      <c r="AF863" s="35">
        <v>11</v>
      </c>
    </row>
    <row r="864" spans="27:32">
      <c r="AA864" s="34">
        <v>4464</v>
      </c>
      <c r="AB864" s="30" t="s">
        <v>2221</v>
      </c>
      <c r="AC864" s="35">
        <v>1</v>
      </c>
      <c r="AD864" s="35"/>
      <c r="AE864" s="35"/>
      <c r="AF864" s="35">
        <v>1</v>
      </c>
    </row>
    <row r="865" spans="27:32">
      <c r="AA865" s="34">
        <v>4465</v>
      </c>
      <c r="AB865" s="30" t="s">
        <v>2222</v>
      </c>
      <c r="AC865" s="35">
        <v>2</v>
      </c>
      <c r="AD865" s="35"/>
      <c r="AE865" s="35"/>
      <c r="AF865" s="35">
        <v>2</v>
      </c>
    </row>
    <row r="866" spans="27:32">
      <c r="AA866" s="34">
        <v>4474</v>
      </c>
      <c r="AB866" s="30" t="s">
        <v>1667</v>
      </c>
      <c r="AC866" s="35">
        <v>18.060000000000002</v>
      </c>
      <c r="AD866" s="35"/>
      <c r="AE866" s="35">
        <v>3.4449999999999998</v>
      </c>
      <c r="AF866" s="35">
        <v>21.505000000000003</v>
      </c>
    </row>
    <row r="867" spans="27:32">
      <c r="AA867" s="34">
        <v>4491</v>
      </c>
      <c r="AB867" s="30" t="s">
        <v>1668</v>
      </c>
      <c r="AC867" s="35">
        <v>1.04</v>
      </c>
      <c r="AD867" s="35"/>
      <c r="AE867" s="35">
        <v>0.9</v>
      </c>
      <c r="AF867" s="35">
        <v>1.94</v>
      </c>
    </row>
    <row r="868" spans="27:32">
      <c r="AA868" s="34">
        <v>4494</v>
      </c>
      <c r="AB868" s="30" t="s">
        <v>60</v>
      </c>
      <c r="AC868" s="35">
        <v>27.165000000000003</v>
      </c>
      <c r="AD868" s="35">
        <v>10.484999999999999</v>
      </c>
      <c r="AE868" s="35">
        <v>129.21999999999991</v>
      </c>
      <c r="AF868" s="35">
        <v>166.86999999999992</v>
      </c>
    </row>
    <row r="869" spans="27:32">
      <c r="AA869" s="34">
        <v>4497</v>
      </c>
      <c r="AB869" s="30" t="s">
        <v>1669</v>
      </c>
      <c r="AC869" s="35"/>
      <c r="AD869" s="35"/>
      <c r="AE869" s="35">
        <v>15.515000000000001</v>
      </c>
      <c r="AF869" s="35">
        <v>15.515000000000001</v>
      </c>
    </row>
    <row r="870" spans="27:32">
      <c r="AA870" s="34">
        <v>4509</v>
      </c>
      <c r="AB870" s="30" t="s">
        <v>2223</v>
      </c>
      <c r="AC870" s="35">
        <v>4</v>
      </c>
      <c r="AD870" s="35"/>
      <c r="AE870" s="35"/>
      <c r="AF870" s="35">
        <v>4</v>
      </c>
    </row>
    <row r="871" spans="27:32">
      <c r="AA871" s="34">
        <v>4510</v>
      </c>
      <c r="AB871" s="30" t="s">
        <v>1670</v>
      </c>
      <c r="AC871" s="35">
        <v>1.5300000000000002</v>
      </c>
      <c r="AD871" s="35"/>
      <c r="AE871" s="35">
        <v>3.2300000000000004</v>
      </c>
      <c r="AF871" s="35">
        <v>4.7600000000000007</v>
      </c>
    </row>
    <row r="872" spans="27:32">
      <c r="AA872" s="34">
        <v>4570</v>
      </c>
      <c r="AB872" s="30" t="s">
        <v>1671</v>
      </c>
      <c r="AC872" s="35"/>
      <c r="AD872" s="35"/>
      <c r="AE872" s="35">
        <v>1</v>
      </c>
      <c r="AF872" s="35">
        <v>1</v>
      </c>
    </row>
    <row r="873" spans="27:32">
      <c r="AA873" s="34">
        <v>4597</v>
      </c>
      <c r="AB873" s="30" t="s">
        <v>1672</v>
      </c>
      <c r="AC873" s="35"/>
      <c r="AD873" s="35"/>
      <c r="AE873" s="35">
        <v>1</v>
      </c>
      <c r="AF873" s="35">
        <v>1</v>
      </c>
    </row>
    <row r="874" spans="27:32">
      <c r="AA874" s="34">
        <v>4599</v>
      </c>
      <c r="AB874" s="30" t="s">
        <v>1673</v>
      </c>
      <c r="AC874" s="35"/>
      <c r="AD874" s="35"/>
      <c r="AE874" s="35">
        <v>28</v>
      </c>
      <c r="AF874" s="35">
        <v>28</v>
      </c>
    </row>
    <row r="875" spans="27:32">
      <c r="AA875" s="34">
        <v>4601</v>
      </c>
      <c r="AB875" s="30" t="s">
        <v>1674</v>
      </c>
      <c r="AC875" s="35"/>
      <c r="AD875" s="35"/>
      <c r="AE875" s="35">
        <v>72</v>
      </c>
      <c r="AF875" s="35">
        <v>72</v>
      </c>
    </row>
    <row r="876" spans="27:32">
      <c r="AA876" s="34">
        <v>4602</v>
      </c>
      <c r="AB876" s="30" t="s">
        <v>1675</v>
      </c>
      <c r="AC876" s="35"/>
      <c r="AD876" s="35"/>
      <c r="AE876" s="35">
        <v>22</v>
      </c>
      <c r="AF876" s="35">
        <v>22</v>
      </c>
    </row>
    <row r="877" spans="27:32">
      <c r="AA877" s="34">
        <v>4603</v>
      </c>
      <c r="AB877" s="30" t="s">
        <v>1676</v>
      </c>
      <c r="AC877" s="35"/>
      <c r="AD877" s="35"/>
      <c r="AE877" s="35">
        <v>42</v>
      </c>
      <c r="AF877" s="35">
        <v>42</v>
      </c>
    </row>
    <row r="878" spans="27:32">
      <c r="AA878" s="34">
        <v>4604</v>
      </c>
      <c r="AB878" s="30" t="s">
        <v>1677</v>
      </c>
      <c r="AC878" s="35"/>
      <c r="AD878" s="35"/>
      <c r="AE878" s="35">
        <v>1</v>
      </c>
      <c r="AF878" s="35">
        <v>1</v>
      </c>
    </row>
    <row r="879" spans="27:32">
      <c r="AA879" s="34">
        <v>4607</v>
      </c>
      <c r="AB879" s="30" t="s">
        <v>1678</v>
      </c>
      <c r="AC879" s="35"/>
      <c r="AD879" s="35"/>
      <c r="AE879" s="35">
        <v>14</v>
      </c>
      <c r="AF879" s="35">
        <v>14</v>
      </c>
    </row>
    <row r="880" spans="27:32">
      <c r="AA880" s="34">
        <v>4610</v>
      </c>
      <c r="AB880" s="30" t="s">
        <v>1679</v>
      </c>
      <c r="AC880" s="35"/>
      <c r="AD880" s="35"/>
      <c r="AE880" s="35">
        <v>16</v>
      </c>
      <c r="AF880" s="35">
        <v>16</v>
      </c>
    </row>
    <row r="881" spans="27:32">
      <c r="AA881" s="34">
        <v>4611</v>
      </c>
      <c r="AB881" s="30" t="s">
        <v>1680</v>
      </c>
      <c r="AC881" s="35"/>
      <c r="AD881" s="35"/>
      <c r="AE881" s="35">
        <v>24</v>
      </c>
      <c r="AF881" s="35">
        <v>24</v>
      </c>
    </row>
    <row r="882" spans="27:32">
      <c r="AA882" s="34">
        <v>4614</v>
      </c>
      <c r="AB882" s="30" t="s">
        <v>1681</v>
      </c>
      <c r="AC882" s="35"/>
      <c r="AD882" s="35"/>
      <c r="AE882" s="35">
        <v>79</v>
      </c>
      <c r="AF882" s="35">
        <v>79</v>
      </c>
    </row>
    <row r="883" spans="27:32">
      <c r="AA883" s="34">
        <v>4615</v>
      </c>
      <c r="AB883" s="30" t="s">
        <v>1682</v>
      </c>
      <c r="AC883" s="35"/>
      <c r="AD883" s="35"/>
      <c r="AE883" s="35">
        <v>38</v>
      </c>
      <c r="AF883" s="35">
        <v>38</v>
      </c>
    </row>
    <row r="884" spans="27:32">
      <c r="AA884" s="34">
        <v>4616</v>
      </c>
      <c r="AB884" s="30" t="s">
        <v>1683</v>
      </c>
      <c r="AC884" s="35"/>
      <c r="AD884" s="35"/>
      <c r="AE884" s="35">
        <v>15</v>
      </c>
      <c r="AF884" s="35">
        <v>15</v>
      </c>
    </row>
    <row r="885" spans="27:32">
      <c r="AA885" s="34">
        <v>4617</v>
      </c>
      <c r="AB885" s="30" t="s">
        <v>1684</v>
      </c>
      <c r="AC885" s="35"/>
      <c r="AD885" s="35"/>
      <c r="AE885" s="35">
        <v>35</v>
      </c>
      <c r="AF885" s="35">
        <v>35</v>
      </c>
    </row>
    <row r="886" spans="27:32">
      <c r="AA886" s="34">
        <v>4619</v>
      </c>
      <c r="AB886" s="30" t="s">
        <v>1685</v>
      </c>
      <c r="AC886" s="35"/>
      <c r="AD886" s="35"/>
      <c r="AE886" s="35">
        <v>15</v>
      </c>
      <c r="AF886" s="35">
        <v>15</v>
      </c>
    </row>
    <row r="887" spans="27:32">
      <c r="AA887" s="34">
        <v>4620</v>
      </c>
      <c r="AB887" s="30" t="s">
        <v>1686</v>
      </c>
      <c r="AC887" s="35"/>
      <c r="AD887" s="35"/>
      <c r="AE887" s="35">
        <v>15</v>
      </c>
      <c r="AF887" s="35">
        <v>15</v>
      </c>
    </row>
    <row r="888" spans="27:32">
      <c r="AA888" s="34">
        <v>4621</v>
      </c>
      <c r="AB888" s="30" t="s">
        <v>1687</v>
      </c>
      <c r="AC888" s="35"/>
      <c r="AD888" s="35"/>
      <c r="AE888" s="35">
        <v>7</v>
      </c>
      <c r="AF888" s="35">
        <v>7</v>
      </c>
    </row>
    <row r="889" spans="27:32">
      <c r="AA889" s="34">
        <v>4622</v>
      </c>
      <c r="AB889" s="30" t="s">
        <v>1688</v>
      </c>
      <c r="AC889" s="35"/>
      <c r="AD889" s="35"/>
      <c r="AE889" s="35">
        <v>1</v>
      </c>
      <c r="AF889" s="35">
        <v>1</v>
      </c>
    </row>
    <row r="890" spans="27:32">
      <c r="AA890" s="34">
        <v>4623</v>
      </c>
      <c r="AB890" s="30" t="s">
        <v>132</v>
      </c>
      <c r="AC890" s="35">
        <v>128</v>
      </c>
      <c r="AD890" s="35">
        <v>15</v>
      </c>
      <c r="AE890" s="35">
        <v>1</v>
      </c>
      <c r="AF890" s="35">
        <v>144</v>
      </c>
    </row>
    <row r="891" spans="27:32">
      <c r="AA891" s="34">
        <v>4625</v>
      </c>
      <c r="AB891" s="30" t="s">
        <v>1689</v>
      </c>
      <c r="AC891" s="35">
        <v>15</v>
      </c>
      <c r="AD891" s="35"/>
      <c r="AE891" s="35">
        <v>11</v>
      </c>
      <c r="AF891" s="35">
        <v>26</v>
      </c>
    </row>
    <row r="892" spans="27:32">
      <c r="AA892" s="34">
        <v>4634</v>
      </c>
      <c r="AB892" s="30" t="s">
        <v>1690</v>
      </c>
      <c r="AC892" s="35"/>
      <c r="AD892" s="35"/>
      <c r="AE892" s="35">
        <v>312</v>
      </c>
      <c r="AF892" s="35">
        <v>312</v>
      </c>
    </row>
    <row r="893" spans="27:32">
      <c r="AA893" s="34">
        <v>4635</v>
      </c>
      <c r="AB893" s="30" t="s">
        <v>1691</v>
      </c>
      <c r="AC893" s="35"/>
      <c r="AD893" s="35"/>
      <c r="AE893" s="35">
        <v>401</v>
      </c>
      <c r="AF893" s="35">
        <v>401</v>
      </c>
    </row>
    <row r="894" spans="27:32">
      <c r="AA894" s="34">
        <v>4636</v>
      </c>
      <c r="AB894" s="30" t="s">
        <v>1692</v>
      </c>
      <c r="AC894" s="35"/>
      <c r="AD894" s="35"/>
      <c r="AE894" s="35">
        <v>4</v>
      </c>
      <c r="AF894" s="35">
        <v>4</v>
      </c>
    </row>
    <row r="895" spans="27:32">
      <c r="AA895" s="34">
        <v>4637</v>
      </c>
      <c r="AB895" s="30" t="s">
        <v>1693</v>
      </c>
      <c r="AC895" s="35"/>
      <c r="AD895" s="35"/>
      <c r="AE895" s="35">
        <v>124</v>
      </c>
      <c r="AF895" s="35">
        <v>124</v>
      </c>
    </row>
    <row r="896" spans="27:32">
      <c r="AA896" s="34">
        <v>4641</v>
      </c>
      <c r="AB896" s="30" t="s">
        <v>1694</v>
      </c>
      <c r="AC896" s="35"/>
      <c r="AD896" s="35"/>
      <c r="AE896" s="35">
        <v>36</v>
      </c>
      <c r="AF896" s="35">
        <v>36</v>
      </c>
    </row>
    <row r="897" spans="27:32">
      <c r="AA897" s="34">
        <v>4642</v>
      </c>
      <c r="AB897" s="30" t="s">
        <v>1695</v>
      </c>
      <c r="AC897" s="35"/>
      <c r="AD897" s="35"/>
      <c r="AE897" s="35">
        <v>10</v>
      </c>
      <c r="AF897" s="35">
        <v>10</v>
      </c>
    </row>
    <row r="898" spans="27:32">
      <c r="AA898" s="34">
        <v>4643</v>
      </c>
      <c r="AB898" s="30" t="s">
        <v>1696</v>
      </c>
      <c r="AC898" s="35"/>
      <c r="AD898" s="35"/>
      <c r="AE898" s="35">
        <v>40</v>
      </c>
      <c r="AF898" s="35">
        <v>40</v>
      </c>
    </row>
    <row r="899" spans="27:32">
      <c r="AA899" s="34">
        <v>4644</v>
      </c>
      <c r="AB899" s="30" t="s">
        <v>1697</v>
      </c>
      <c r="AC899" s="35"/>
      <c r="AD899" s="35"/>
      <c r="AE899" s="35">
        <v>146</v>
      </c>
      <c r="AF899" s="35">
        <v>146</v>
      </c>
    </row>
    <row r="900" spans="27:32">
      <c r="AA900" s="34">
        <v>4645</v>
      </c>
      <c r="AB900" s="30" t="s">
        <v>314</v>
      </c>
      <c r="AC900" s="35"/>
      <c r="AD900" s="35">
        <v>0.23499999999999999</v>
      </c>
      <c r="AE900" s="35">
        <v>1.8399999999999999</v>
      </c>
      <c r="AF900" s="35">
        <v>2.0749999999999997</v>
      </c>
    </row>
    <row r="901" spans="27:32">
      <c r="AA901" s="34">
        <v>4651</v>
      </c>
      <c r="AB901" s="30" t="s">
        <v>1698</v>
      </c>
      <c r="AC901" s="35"/>
      <c r="AD901" s="35"/>
      <c r="AE901" s="35">
        <v>52</v>
      </c>
      <c r="AF901" s="35">
        <v>52</v>
      </c>
    </row>
    <row r="902" spans="27:32">
      <c r="AA902" s="34">
        <v>4652</v>
      </c>
      <c r="AB902" s="30" t="s">
        <v>1699</v>
      </c>
      <c r="AC902" s="35"/>
      <c r="AD902" s="35"/>
      <c r="AE902" s="35">
        <v>26</v>
      </c>
      <c r="AF902" s="35">
        <v>26</v>
      </c>
    </row>
    <row r="903" spans="27:32">
      <c r="AA903" s="34">
        <v>4653</v>
      </c>
      <c r="AB903" s="30" t="s">
        <v>1700</v>
      </c>
      <c r="AC903" s="35"/>
      <c r="AD903" s="35"/>
      <c r="AE903" s="35">
        <v>8</v>
      </c>
      <c r="AF903" s="35">
        <v>8</v>
      </c>
    </row>
    <row r="904" spans="27:32">
      <c r="AA904" s="34">
        <v>4655</v>
      </c>
      <c r="AB904" s="30" t="s">
        <v>1701</v>
      </c>
      <c r="AC904" s="35"/>
      <c r="AD904" s="35"/>
      <c r="AE904" s="35">
        <v>21</v>
      </c>
      <c r="AF904" s="35">
        <v>21</v>
      </c>
    </row>
    <row r="905" spans="27:32">
      <c r="AA905" s="34">
        <v>4659</v>
      </c>
      <c r="AB905" s="30" t="s">
        <v>1702</v>
      </c>
      <c r="AC905" s="35">
        <v>7</v>
      </c>
      <c r="AD905" s="35"/>
      <c r="AE905" s="35">
        <v>6</v>
      </c>
      <c r="AF905" s="35">
        <v>13</v>
      </c>
    </row>
    <row r="906" spans="27:32">
      <c r="AA906" s="34">
        <v>4665</v>
      </c>
      <c r="AB906" s="30" t="s">
        <v>1703</v>
      </c>
      <c r="AC906" s="35"/>
      <c r="AD906" s="35"/>
      <c r="AE906" s="35">
        <v>6</v>
      </c>
      <c r="AF906" s="35">
        <v>6</v>
      </c>
    </row>
    <row r="907" spans="27:32">
      <c r="AA907" s="34">
        <v>4666</v>
      </c>
      <c r="AB907" s="30" t="s">
        <v>1704</v>
      </c>
      <c r="AC907" s="35"/>
      <c r="AD907" s="35"/>
      <c r="AE907" s="35">
        <v>1</v>
      </c>
      <c r="AF907" s="35">
        <v>1</v>
      </c>
    </row>
    <row r="908" spans="27:32">
      <c r="AA908" s="34">
        <v>4676</v>
      </c>
      <c r="AB908" s="30" t="s">
        <v>1705</v>
      </c>
      <c r="AC908" s="35"/>
      <c r="AD908" s="35"/>
      <c r="AE908" s="35">
        <v>2</v>
      </c>
      <c r="AF908" s="35">
        <v>2</v>
      </c>
    </row>
    <row r="909" spans="27:32">
      <c r="AA909" s="34">
        <v>4690</v>
      </c>
      <c r="AB909" s="30" t="s">
        <v>1706</v>
      </c>
      <c r="AC909" s="35"/>
      <c r="AD909" s="35"/>
      <c r="AE909" s="35">
        <v>6</v>
      </c>
      <c r="AF909" s="35">
        <v>6</v>
      </c>
    </row>
    <row r="910" spans="27:32">
      <c r="AA910" s="34">
        <v>4692</v>
      </c>
      <c r="AB910" s="30" t="s">
        <v>1062</v>
      </c>
      <c r="AC910" s="35"/>
      <c r="AD910" s="35">
        <v>1</v>
      </c>
      <c r="AE910" s="35"/>
      <c r="AF910" s="35">
        <v>1</v>
      </c>
    </row>
    <row r="911" spans="27:32">
      <c r="AA911" s="34">
        <v>4702</v>
      </c>
      <c r="AB911" s="30" t="s">
        <v>1707</v>
      </c>
      <c r="AC911" s="35"/>
      <c r="AD911" s="35"/>
      <c r="AE911" s="35">
        <v>1181.0009999999997</v>
      </c>
      <c r="AF911" s="35">
        <v>1181.0009999999997</v>
      </c>
    </row>
    <row r="912" spans="27:32">
      <c r="AA912" s="34">
        <v>4709</v>
      </c>
      <c r="AB912" s="30" t="s">
        <v>1708</v>
      </c>
      <c r="AC912" s="35"/>
      <c r="AD912" s="35"/>
      <c r="AE912" s="35">
        <v>1</v>
      </c>
      <c r="AF912" s="35">
        <v>1</v>
      </c>
    </row>
    <row r="913" spans="27:32">
      <c r="AA913" s="34">
        <v>4722</v>
      </c>
      <c r="AB913" s="30" t="s">
        <v>706</v>
      </c>
      <c r="AC913" s="35">
        <v>25</v>
      </c>
      <c r="AD913" s="35">
        <v>3</v>
      </c>
      <c r="AE913" s="35">
        <v>4</v>
      </c>
      <c r="AF913" s="35">
        <v>32</v>
      </c>
    </row>
    <row r="914" spans="27:32">
      <c r="AA914" s="34">
        <v>4726</v>
      </c>
      <c r="AB914" s="30" t="s">
        <v>211</v>
      </c>
      <c r="AC914" s="35">
        <v>12</v>
      </c>
      <c r="AD914" s="35">
        <v>45</v>
      </c>
      <c r="AE914" s="35">
        <v>15</v>
      </c>
      <c r="AF914" s="35">
        <v>72</v>
      </c>
    </row>
    <row r="915" spans="27:32">
      <c r="AA915" s="34">
        <v>4750</v>
      </c>
      <c r="AB915" s="30" t="s">
        <v>2224</v>
      </c>
      <c r="AC915" s="35">
        <v>3</v>
      </c>
      <c r="AD915" s="35"/>
      <c r="AE915" s="35"/>
      <c r="AF915" s="35">
        <v>3</v>
      </c>
    </row>
    <row r="916" spans="27:32">
      <c r="AA916" s="34">
        <v>4751</v>
      </c>
      <c r="AB916" s="30" t="s">
        <v>2225</v>
      </c>
      <c r="AC916" s="35">
        <v>1</v>
      </c>
      <c r="AD916" s="35"/>
      <c r="AE916" s="35"/>
      <c r="AF916" s="35">
        <v>1</v>
      </c>
    </row>
    <row r="917" spans="27:32">
      <c r="AA917" s="34">
        <v>4752</v>
      </c>
      <c r="AB917" s="30" t="s">
        <v>2226</v>
      </c>
      <c r="AC917" s="35">
        <v>2</v>
      </c>
      <c r="AD917" s="35"/>
      <c r="AE917" s="35"/>
      <c r="AF917" s="35">
        <v>2</v>
      </c>
    </row>
    <row r="918" spans="27:32">
      <c r="AA918" s="34">
        <v>4753</v>
      </c>
      <c r="AB918" s="30" t="s">
        <v>2227</v>
      </c>
      <c r="AC918" s="35">
        <v>3</v>
      </c>
      <c r="AD918" s="35"/>
      <c r="AE918" s="35"/>
      <c r="AF918" s="35">
        <v>3</v>
      </c>
    </row>
    <row r="919" spans="27:32">
      <c r="AA919" s="34">
        <v>4764</v>
      </c>
      <c r="AB919" s="30" t="s">
        <v>2228</v>
      </c>
      <c r="AC919" s="35">
        <v>1</v>
      </c>
      <c r="AD919" s="35"/>
      <c r="AE919" s="35"/>
      <c r="AF919" s="35">
        <v>1</v>
      </c>
    </row>
    <row r="920" spans="27:32">
      <c r="AA920" s="34">
        <v>4776</v>
      </c>
      <c r="AB920" s="30" t="s">
        <v>781</v>
      </c>
      <c r="AC920" s="35">
        <v>22</v>
      </c>
      <c r="AD920" s="35">
        <v>2</v>
      </c>
      <c r="AE920" s="35">
        <v>1</v>
      </c>
      <c r="AF920" s="35">
        <v>25</v>
      </c>
    </row>
    <row r="921" spans="27:32">
      <c r="AA921" s="34">
        <v>4777</v>
      </c>
      <c r="AB921" s="30" t="s">
        <v>2229</v>
      </c>
      <c r="AC921" s="35">
        <v>1</v>
      </c>
      <c r="AD921" s="35"/>
      <c r="AE921" s="35"/>
      <c r="AF921" s="35">
        <v>1</v>
      </c>
    </row>
    <row r="922" spans="27:32">
      <c r="AA922" s="34">
        <v>4780</v>
      </c>
      <c r="AB922" s="30" t="s">
        <v>2230</v>
      </c>
      <c r="AC922" s="35">
        <v>14</v>
      </c>
      <c r="AD922" s="35"/>
      <c r="AE922" s="35"/>
      <c r="AF922" s="35">
        <v>14</v>
      </c>
    </row>
    <row r="923" spans="27:32">
      <c r="AA923" s="34">
        <v>4781</v>
      </c>
      <c r="AB923" s="30" t="s">
        <v>1709</v>
      </c>
      <c r="AC923" s="35"/>
      <c r="AD923" s="35"/>
      <c r="AE923" s="35">
        <v>923</v>
      </c>
      <c r="AF923" s="35">
        <v>923</v>
      </c>
    </row>
    <row r="924" spans="27:32">
      <c r="AA924" s="34">
        <v>4782</v>
      </c>
      <c r="AB924" s="30" t="s">
        <v>1710</v>
      </c>
      <c r="AC924" s="35"/>
      <c r="AD924" s="35"/>
      <c r="AE924" s="35">
        <v>8</v>
      </c>
      <c r="AF924" s="35">
        <v>8</v>
      </c>
    </row>
    <row r="925" spans="27:32">
      <c r="AA925" s="34">
        <v>4798</v>
      </c>
      <c r="AB925" s="30" t="s">
        <v>1711</v>
      </c>
      <c r="AC925" s="35"/>
      <c r="AD925" s="35"/>
      <c r="AE925" s="35">
        <v>1</v>
      </c>
      <c r="AF925" s="35">
        <v>1</v>
      </c>
    </row>
    <row r="926" spans="27:32">
      <c r="AA926" s="34">
        <v>4813</v>
      </c>
      <c r="AB926" s="30" t="s">
        <v>1712</v>
      </c>
      <c r="AC926" s="35"/>
      <c r="AD926" s="35"/>
      <c r="AE926" s="35">
        <v>3</v>
      </c>
      <c r="AF926" s="35">
        <v>3</v>
      </c>
    </row>
    <row r="927" spans="27:32">
      <c r="AA927" s="34">
        <v>4833</v>
      </c>
      <c r="AB927" s="30" t="s">
        <v>1713</v>
      </c>
      <c r="AC927" s="35"/>
      <c r="AD927" s="35"/>
      <c r="AE927" s="35">
        <v>38</v>
      </c>
      <c r="AF927" s="35">
        <v>38</v>
      </c>
    </row>
    <row r="928" spans="27:32">
      <c r="AA928" s="34">
        <v>4834</v>
      </c>
      <c r="AB928" s="30" t="s">
        <v>1714</v>
      </c>
      <c r="AC928" s="35"/>
      <c r="AD928" s="35"/>
      <c r="AE928" s="35">
        <v>1</v>
      </c>
      <c r="AF928" s="35">
        <v>1</v>
      </c>
    </row>
    <row r="929" spans="27:32">
      <c r="AA929" s="34">
        <v>4870</v>
      </c>
      <c r="AB929" s="30" t="s">
        <v>2231</v>
      </c>
      <c r="AC929" s="35">
        <v>1</v>
      </c>
      <c r="AD929" s="35"/>
      <c r="AE929" s="35"/>
      <c r="AF929" s="35">
        <v>1</v>
      </c>
    </row>
    <row r="930" spans="27:32">
      <c r="AA930" s="34">
        <v>4876</v>
      </c>
      <c r="AB930" s="30" t="s">
        <v>841</v>
      </c>
      <c r="AC930" s="35">
        <v>20</v>
      </c>
      <c r="AD930" s="35">
        <v>2</v>
      </c>
      <c r="AE930" s="35">
        <v>4</v>
      </c>
      <c r="AF930" s="35">
        <v>26</v>
      </c>
    </row>
    <row r="931" spans="27:32">
      <c r="AA931" s="34">
        <v>4878</v>
      </c>
      <c r="AB931" s="30" t="s">
        <v>1715</v>
      </c>
      <c r="AC931" s="35">
        <v>18</v>
      </c>
      <c r="AD931" s="35"/>
      <c r="AE931" s="35">
        <v>5</v>
      </c>
      <c r="AF931" s="35">
        <v>23</v>
      </c>
    </row>
    <row r="932" spans="27:32">
      <c r="AA932" s="34">
        <v>4881</v>
      </c>
      <c r="AB932" s="30" t="s">
        <v>585</v>
      </c>
      <c r="AC932" s="35">
        <v>37</v>
      </c>
      <c r="AD932" s="35">
        <v>6</v>
      </c>
      <c r="AE932" s="35">
        <v>4</v>
      </c>
      <c r="AF932" s="35">
        <v>47</v>
      </c>
    </row>
    <row r="933" spans="27:32">
      <c r="AA933" s="34">
        <v>4882</v>
      </c>
      <c r="AB933" s="30" t="s">
        <v>307</v>
      </c>
      <c r="AC933" s="35">
        <v>72</v>
      </c>
      <c r="AD933" s="35">
        <v>21</v>
      </c>
      <c r="AE933" s="35">
        <v>15</v>
      </c>
      <c r="AF933" s="35">
        <v>108</v>
      </c>
    </row>
    <row r="934" spans="27:32">
      <c r="AA934" s="34">
        <v>4883</v>
      </c>
      <c r="AB934" s="30" t="s">
        <v>326</v>
      </c>
      <c r="AC934" s="35">
        <v>45</v>
      </c>
      <c r="AD934" s="35">
        <v>19</v>
      </c>
      <c r="AE934" s="35">
        <v>26</v>
      </c>
      <c r="AF934" s="35">
        <v>90</v>
      </c>
    </row>
    <row r="935" spans="27:32">
      <c r="AA935" s="34">
        <v>4884</v>
      </c>
      <c r="AB935" s="30" t="s">
        <v>373</v>
      </c>
      <c r="AC935" s="35">
        <v>80</v>
      </c>
      <c r="AD935" s="35">
        <v>20</v>
      </c>
      <c r="AE935" s="35">
        <v>18</v>
      </c>
      <c r="AF935" s="35">
        <v>118</v>
      </c>
    </row>
    <row r="936" spans="27:32">
      <c r="AA936" s="34">
        <v>4886</v>
      </c>
      <c r="AB936" s="30" t="s">
        <v>1188</v>
      </c>
      <c r="AC936" s="35">
        <v>5</v>
      </c>
      <c r="AD936" s="35">
        <v>2</v>
      </c>
      <c r="AE936" s="35">
        <v>6</v>
      </c>
      <c r="AF936" s="35">
        <v>13</v>
      </c>
    </row>
    <row r="937" spans="27:32">
      <c r="AA937" s="34">
        <v>4887</v>
      </c>
      <c r="AB937" s="30" t="s">
        <v>476</v>
      </c>
      <c r="AC937" s="35">
        <v>13</v>
      </c>
      <c r="AD937" s="35">
        <v>4</v>
      </c>
      <c r="AE937" s="35">
        <v>10</v>
      </c>
      <c r="AF937" s="35">
        <v>27</v>
      </c>
    </row>
    <row r="938" spans="27:32">
      <c r="AA938" s="34">
        <v>4889</v>
      </c>
      <c r="AB938" s="30" t="s">
        <v>2232</v>
      </c>
      <c r="AC938" s="35">
        <v>1</v>
      </c>
      <c r="AD938" s="35"/>
      <c r="AE938" s="35"/>
      <c r="AF938" s="35">
        <v>1</v>
      </c>
    </row>
    <row r="939" spans="27:32">
      <c r="AA939" s="34">
        <v>4911</v>
      </c>
      <c r="AB939" s="30" t="s">
        <v>30</v>
      </c>
      <c r="AC939" s="35"/>
      <c r="AD939" s="35">
        <v>357</v>
      </c>
      <c r="AE939" s="35">
        <v>3362</v>
      </c>
      <c r="AF939" s="35">
        <v>3719</v>
      </c>
    </row>
    <row r="940" spans="27:32">
      <c r="AA940" s="34">
        <v>4912</v>
      </c>
      <c r="AB940" s="30" t="s">
        <v>996</v>
      </c>
      <c r="AC940" s="35"/>
      <c r="AD940" s="35">
        <v>294</v>
      </c>
      <c r="AE940" s="35">
        <v>3345</v>
      </c>
      <c r="AF940" s="35">
        <v>3639</v>
      </c>
    </row>
    <row r="941" spans="27:32">
      <c r="AA941" s="34">
        <v>4914</v>
      </c>
      <c r="AB941" s="30" t="s">
        <v>59</v>
      </c>
      <c r="AC941" s="35"/>
      <c r="AD941" s="35">
        <v>797</v>
      </c>
      <c r="AE941" s="35">
        <v>6219</v>
      </c>
      <c r="AF941" s="35">
        <v>7016</v>
      </c>
    </row>
    <row r="942" spans="27:32">
      <c r="AA942" s="34">
        <v>4915</v>
      </c>
      <c r="AB942" s="30" t="s">
        <v>58</v>
      </c>
      <c r="AC942" s="35"/>
      <c r="AD942" s="35">
        <v>838</v>
      </c>
      <c r="AE942" s="35">
        <v>7190</v>
      </c>
      <c r="AF942" s="35">
        <v>8028</v>
      </c>
    </row>
    <row r="943" spans="27:32">
      <c r="AA943" s="34">
        <v>4920</v>
      </c>
      <c r="AB943" s="30" t="s">
        <v>1716</v>
      </c>
      <c r="AC943" s="35"/>
      <c r="AD943" s="35"/>
      <c r="AE943" s="35">
        <v>13</v>
      </c>
      <c r="AF943" s="35">
        <v>13</v>
      </c>
    </row>
    <row r="944" spans="27:32">
      <c r="AA944" s="34">
        <v>4921</v>
      </c>
      <c r="AB944" s="30" t="s">
        <v>1717</v>
      </c>
      <c r="AC944" s="35"/>
      <c r="AD944" s="35"/>
      <c r="AE944" s="35">
        <v>34</v>
      </c>
      <c r="AF944" s="35">
        <v>34</v>
      </c>
    </row>
    <row r="945" spans="27:32">
      <c r="AA945" s="34">
        <v>4927</v>
      </c>
      <c r="AB945" s="30" t="s">
        <v>1718</v>
      </c>
      <c r="AC945" s="35"/>
      <c r="AD945" s="35"/>
      <c r="AE945" s="35">
        <v>71</v>
      </c>
      <c r="AF945" s="35">
        <v>71</v>
      </c>
    </row>
    <row r="946" spans="27:32">
      <c r="AA946" s="34">
        <v>4930</v>
      </c>
      <c r="AB946" s="30" t="s">
        <v>1719</v>
      </c>
      <c r="AC946" s="35">
        <v>19.310000000000002</v>
      </c>
      <c r="AD946" s="35"/>
      <c r="AE946" s="35">
        <v>3.44</v>
      </c>
      <c r="AF946" s="35">
        <v>22.750000000000004</v>
      </c>
    </row>
    <row r="947" spans="27:32">
      <c r="AA947" s="34">
        <v>4933</v>
      </c>
      <c r="AB947" s="30" t="s">
        <v>1720</v>
      </c>
      <c r="AC947" s="35">
        <v>1.5</v>
      </c>
      <c r="AD947" s="35"/>
      <c r="AE947" s="35">
        <v>1.2850000000000001</v>
      </c>
      <c r="AF947" s="35">
        <v>2.7850000000000001</v>
      </c>
    </row>
    <row r="948" spans="27:32">
      <c r="AA948" s="34">
        <v>4943</v>
      </c>
      <c r="AB948" s="30" t="s">
        <v>1269</v>
      </c>
      <c r="AC948" s="35"/>
      <c r="AD948" s="35">
        <v>1</v>
      </c>
      <c r="AE948" s="35">
        <v>5</v>
      </c>
      <c r="AF948" s="35">
        <v>6</v>
      </c>
    </row>
    <row r="949" spans="27:32">
      <c r="AA949" s="34">
        <v>4944</v>
      </c>
      <c r="AB949" s="30" t="s">
        <v>967</v>
      </c>
      <c r="AC949" s="35">
        <v>114</v>
      </c>
      <c r="AD949" s="35">
        <v>23</v>
      </c>
      <c r="AE949" s="35">
        <v>58</v>
      </c>
      <c r="AF949" s="35">
        <v>195</v>
      </c>
    </row>
    <row r="950" spans="27:32">
      <c r="AA950" s="34">
        <v>4946</v>
      </c>
      <c r="AB950" s="30" t="s">
        <v>600</v>
      </c>
      <c r="AC950" s="35">
        <v>4</v>
      </c>
      <c r="AD950" s="35">
        <v>3</v>
      </c>
      <c r="AE950" s="35">
        <v>11</v>
      </c>
      <c r="AF950" s="35">
        <v>18</v>
      </c>
    </row>
    <row r="951" spans="27:32">
      <c r="AA951" s="34">
        <v>4955</v>
      </c>
      <c r="AB951" s="30" t="s">
        <v>1073</v>
      </c>
      <c r="AC951" s="35"/>
      <c r="AD951" s="35">
        <v>2</v>
      </c>
      <c r="AE951" s="35"/>
      <c r="AF951" s="35">
        <v>2</v>
      </c>
    </row>
    <row r="952" spans="27:32">
      <c r="AA952" s="34">
        <v>4964</v>
      </c>
      <c r="AB952" s="30" t="s">
        <v>581</v>
      </c>
      <c r="AC952" s="35">
        <v>17</v>
      </c>
      <c r="AD952" s="35">
        <v>5</v>
      </c>
      <c r="AE952" s="35">
        <v>7</v>
      </c>
      <c r="AF952" s="35">
        <v>29</v>
      </c>
    </row>
    <row r="953" spans="27:32">
      <c r="AA953" s="34">
        <v>4966</v>
      </c>
      <c r="AB953" s="30" t="s">
        <v>1053</v>
      </c>
      <c r="AC953" s="35">
        <v>7</v>
      </c>
      <c r="AD953" s="35">
        <v>1</v>
      </c>
      <c r="AE953" s="35"/>
      <c r="AF953" s="35">
        <v>8</v>
      </c>
    </row>
    <row r="954" spans="27:32">
      <c r="AA954" s="34">
        <v>4967</v>
      </c>
      <c r="AB954" s="30" t="s">
        <v>153</v>
      </c>
      <c r="AC954" s="35">
        <v>31</v>
      </c>
      <c r="AD954" s="35">
        <v>7</v>
      </c>
      <c r="AE954" s="35">
        <v>13</v>
      </c>
      <c r="AF954" s="35">
        <v>51</v>
      </c>
    </row>
    <row r="955" spans="27:32">
      <c r="AA955" s="34">
        <v>4968</v>
      </c>
      <c r="AB955" s="30" t="s">
        <v>604</v>
      </c>
      <c r="AC955" s="35">
        <v>23</v>
      </c>
      <c r="AD955" s="35">
        <v>2</v>
      </c>
      <c r="AE955" s="35">
        <v>13</v>
      </c>
      <c r="AF955" s="35">
        <v>38</v>
      </c>
    </row>
    <row r="956" spans="27:32">
      <c r="AA956" s="34">
        <v>4970</v>
      </c>
      <c r="AB956" s="30" t="s">
        <v>544</v>
      </c>
      <c r="AC956" s="35">
        <v>24</v>
      </c>
      <c r="AD956" s="35">
        <v>4</v>
      </c>
      <c r="AE956" s="35">
        <v>33</v>
      </c>
      <c r="AF956" s="35">
        <v>61</v>
      </c>
    </row>
    <row r="957" spans="27:32">
      <c r="AA957" s="34">
        <v>4974</v>
      </c>
      <c r="AB957" s="30" t="s">
        <v>1400</v>
      </c>
      <c r="AC957" s="35">
        <v>1</v>
      </c>
      <c r="AD957" s="35"/>
      <c r="AE957" s="35"/>
      <c r="AF957" s="35">
        <v>1</v>
      </c>
    </row>
    <row r="958" spans="27:32">
      <c r="AA958" s="34">
        <v>4978</v>
      </c>
      <c r="AB958" s="30" t="s">
        <v>1134</v>
      </c>
      <c r="AC958" s="35">
        <v>5</v>
      </c>
      <c r="AD958" s="35">
        <v>5</v>
      </c>
      <c r="AE958" s="35">
        <v>17</v>
      </c>
      <c r="AF958" s="35">
        <v>27</v>
      </c>
    </row>
    <row r="959" spans="27:32">
      <c r="AA959" s="34">
        <v>4979</v>
      </c>
      <c r="AB959" s="30" t="s">
        <v>1301</v>
      </c>
      <c r="AC959" s="35">
        <v>13</v>
      </c>
      <c r="AD959" s="35"/>
      <c r="AE959" s="35">
        <v>36</v>
      </c>
      <c r="AF959" s="35">
        <v>49</v>
      </c>
    </row>
    <row r="960" spans="27:32">
      <c r="AA960" s="34">
        <v>4982</v>
      </c>
      <c r="AB960" s="30" t="s">
        <v>72</v>
      </c>
      <c r="AC960" s="35">
        <v>74</v>
      </c>
      <c r="AD960" s="35">
        <v>9</v>
      </c>
      <c r="AE960" s="35">
        <v>291</v>
      </c>
      <c r="AF960" s="35">
        <v>374</v>
      </c>
    </row>
    <row r="961" spans="27:32">
      <c r="AA961" s="34">
        <v>4986</v>
      </c>
      <c r="AB961" s="30" t="s">
        <v>871</v>
      </c>
      <c r="AC961" s="35"/>
      <c r="AD961" s="35">
        <v>0.54500000000000004</v>
      </c>
      <c r="AE961" s="35">
        <v>7.6449999999999996</v>
      </c>
      <c r="AF961" s="35">
        <v>8.19</v>
      </c>
    </row>
    <row r="962" spans="27:32">
      <c r="AA962" s="34">
        <v>5000</v>
      </c>
      <c r="AB962" s="30" t="s">
        <v>1721</v>
      </c>
      <c r="AC962" s="35"/>
      <c r="AD962" s="35"/>
      <c r="AE962" s="35">
        <v>36</v>
      </c>
      <c r="AF962" s="35">
        <v>36</v>
      </c>
    </row>
    <row r="963" spans="27:32">
      <c r="AA963" s="34">
        <v>5010</v>
      </c>
      <c r="AB963" s="30" t="s">
        <v>1722</v>
      </c>
      <c r="AC963" s="35"/>
      <c r="AD963" s="35"/>
      <c r="AE963" s="35">
        <v>7.2400000000000029</v>
      </c>
      <c r="AF963" s="35">
        <v>7.2400000000000029</v>
      </c>
    </row>
    <row r="964" spans="27:32">
      <c r="AA964" s="34">
        <v>5013</v>
      </c>
      <c r="AB964" s="30" t="s">
        <v>1723</v>
      </c>
      <c r="AC964" s="35"/>
      <c r="AD964" s="35"/>
      <c r="AE964" s="35">
        <v>40</v>
      </c>
      <c r="AF964" s="35">
        <v>40</v>
      </c>
    </row>
    <row r="965" spans="27:32">
      <c r="AA965" s="34">
        <v>5030</v>
      </c>
      <c r="AB965" s="30" t="s">
        <v>1724</v>
      </c>
      <c r="AC965" s="35"/>
      <c r="AD965" s="35"/>
      <c r="AE965" s="35">
        <v>3</v>
      </c>
      <c r="AF965" s="35">
        <v>3</v>
      </c>
    </row>
    <row r="966" spans="27:32">
      <c r="AA966" s="34">
        <v>5033</v>
      </c>
      <c r="AB966" s="30" t="s">
        <v>1725</v>
      </c>
      <c r="AC966" s="35"/>
      <c r="AD966" s="35"/>
      <c r="AE966" s="35">
        <v>24</v>
      </c>
      <c r="AF966" s="35">
        <v>24</v>
      </c>
    </row>
    <row r="967" spans="27:32">
      <c r="AA967" s="34">
        <v>5034</v>
      </c>
      <c r="AB967" s="30" t="s">
        <v>1726</v>
      </c>
      <c r="AC967" s="35"/>
      <c r="AD967" s="35"/>
      <c r="AE967" s="35">
        <v>13</v>
      </c>
      <c r="AF967" s="35">
        <v>13</v>
      </c>
    </row>
    <row r="968" spans="27:32">
      <c r="AA968" s="34">
        <v>5036</v>
      </c>
      <c r="AB968" s="30" t="s">
        <v>1727</v>
      </c>
      <c r="AC968" s="35"/>
      <c r="AD968" s="35"/>
      <c r="AE968" s="35">
        <v>14</v>
      </c>
      <c r="AF968" s="35">
        <v>14</v>
      </c>
    </row>
    <row r="969" spans="27:32">
      <c r="AA969" s="34">
        <v>5037</v>
      </c>
      <c r="AB969" s="30" t="s">
        <v>1728</v>
      </c>
      <c r="AC969" s="35"/>
      <c r="AD969" s="35"/>
      <c r="AE969" s="35">
        <v>1</v>
      </c>
      <c r="AF969" s="35">
        <v>1</v>
      </c>
    </row>
    <row r="970" spans="27:32">
      <c r="AA970" s="34">
        <v>5039</v>
      </c>
      <c r="AB970" s="30" t="s">
        <v>1729</v>
      </c>
      <c r="AC970" s="35"/>
      <c r="AD970" s="35"/>
      <c r="AE970" s="35">
        <v>1</v>
      </c>
      <c r="AF970" s="35">
        <v>1</v>
      </c>
    </row>
    <row r="971" spans="27:32">
      <c r="AA971" s="34">
        <v>5040</v>
      </c>
      <c r="AB971" s="30" t="s">
        <v>1730</v>
      </c>
      <c r="AC971" s="35"/>
      <c r="AD971" s="35"/>
      <c r="AE971" s="35">
        <v>34</v>
      </c>
      <c r="AF971" s="35">
        <v>34</v>
      </c>
    </row>
    <row r="972" spans="27:32">
      <c r="AA972" s="34">
        <v>5041</v>
      </c>
      <c r="AB972" s="30" t="s">
        <v>1731</v>
      </c>
      <c r="AC972" s="35"/>
      <c r="AD972" s="35"/>
      <c r="AE972" s="35">
        <v>1</v>
      </c>
      <c r="AF972" s="35">
        <v>1</v>
      </c>
    </row>
    <row r="973" spans="27:32">
      <c r="AA973" s="34">
        <v>5042</v>
      </c>
      <c r="AB973" s="30" t="s">
        <v>2233</v>
      </c>
      <c r="AC973" s="35">
        <v>11</v>
      </c>
      <c r="AD973" s="35"/>
      <c r="AE973" s="35"/>
      <c r="AF973" s="35">
        <v>11</v>
      </c>
    </row>
    <row r="974" spans="27:32">
      <c r="AA974" s="34">
        <v>5043</v>
      </c>
      <c r="AB974" s="30" t="s">
        <v>2234</v>
      </c>
      <c r="AC974" s="35">
        <v>2</v>
      </c>
      <c r="AD974" s="35"/>
      <c r="AE974" s="35"/>
      <c r="AF974" s="35">
        <v>2</v>
      </c>
    </row>
    <row r="975" spans="27:32">
      <c r="AA975" s="34">
        <v>5044</v>
      </c>
      <c r="AB975" s="30" t="s">
        <v>716</v>
      </c>
      <c r="AC975" s="35">
        <v>29</v>
      </c>
      <c r="AD975" s="35">
        <v>1</v>
      </c>
      <c r="AE975" s="35">
        <v>2</v>
      </c>
      <c r="AF975" s="35">
        <v>32</v>
      </c>
    </row>
    <row r="976" spans="27:32">
      <c r="AA976" s="34">
        <v>5045</v>
      </c>
      <c r="AB976" s="30" t="s">
        <v>183</v>
      </c>
      <c r="AC976" s="35">
        <v>26</v>
      </c>
      <c r="AD976" s="35">
        <v>1</v>
      </c>
      <c r="AE976" s="35"/>
      <c r="AF976" s="35">
        <v>27</v>
      </c>
    </row>
    <row r="977" spans="27:32">
      <c r="AA977" s="34">
        <v>5049</v>
      </c>
      <c r="AB977" s="30" t="s">
        <v>2235</v>
      </c>
      <c r="AC977" s="35">
        <v>1</v>
      </c>
      <c r="AD977" s="35"/>
      <c r="AE977" s="35"/>
      <c r="AF977" s="35">
        <v>1</v>
      </c>
    </row>
    <row r="978" spans="27:32">
      <c r="AA978" s="34">
        <v>5055</v>
      </c>
      <c r="AB978" s="30" t="s">
        <v>1005</v>
      </c>
      <c r="AC978" s="35">
        <v>22</v>
      </c>
      <c r="AD978" s="35">
        <v>5</v>
      </c>
      <c r="AE978" s="35">
        <v>5</v>
      </c>
      <c r="AF978" s="35">
        <v>32</v>
      </c>
    </row>
    <row r="979" spans="27:32">
      <c r="AA979" s="34">
        <v>5056</v>
      </c>
      <c r="AB979" s="30" t="s">
        <v>909</v>
      </c>
      <c r="AC979" s="35">
        <v>25</v>
      </c>
      <c r="AD979" s="35">
        <v>4</v>
      </c>
      <c r="AE979" s="35">
        <v>1</v>
      </c>
      <c r="AF979" s="35">
        <v>30</v>
      </c>
    </row>
    <row r="980" spans="27:32">
      <c r="AA980" s="34">
        <v>5067</v>
      </c>
      <c r="AB980" s="30" t="s">
        <v>520</v>
      </c>
      <c r="AC980" s="35">
        <v>40</v>
      </c>
      <c r="AD980" s="35">
        <v>16</v>
      </c>
      <c r="AE980" s="35">
        <v>18</v>
      </c>
      <c r="AF980" s="35">
        <v>74</v>
      </c>
    </row>
    <row r="981" spans="27:32">
      <c r="AA981" s="34">
        <v>5073</v>
      </c>
      <c r="AB981" s="30" t="s">
        <v>969</v>
      </c>
      <c r="AC981" s="35">
        <v>2.4200000000000004</v>
      </c>
      <c r="AD981" s="35">
        <v>1.615</v>
      </c>
      <c r="AE981" s="35">
        <v>4.2499999999999991</v>
      </c>
      <c r="AF981" s="35">
        <v>8.2850000000000001</v>
      </c>
    </row>
    <row r="982" spans="27:32">
      <c r="AA982" s="34">
        <v>5080</v>
      </c>
      <c r="AB982" s="30" t="s">
        <v>1732</v>
      </c>
      <c r="AC982" s="35">
        <v>12.595000000000002</v>
      </c>
      <c r="AD982" s="35"/>
      <c r="AE982" s="35">
        <v>0.61499999999999999</v>
      </c>
      <c r="AF982" s="35">
        <v>13.210000000000003</v>
      </c>
    </row>
    <row r="983" spans="27:32">
      <c r="AA983" s="34">
        <v>5081</v>
      </c>
      <c r="AB983" s="30" t="s">
        <v>556</v>
      </c>
      <c r="AC983" s="35">
        <v>32</v>
      </c>
      <c r="AD983" s="35">
        <v>6</v>
      </c>
      <c r="AE983" s="35">
        <v>10</v>
      </c>
      <c r="AF983" s="35">
        <v>48</v>
      </c>
    </row>
    <row r="984" spans="27:32">
      <c r="AA984" s="34">
        <v>5082</v>
      </c>
      <c r="AB984" s="30" t="s">
        <v>1174</v>
      </c>
      <c r="AC984" s="35">
        <v>1</v>
      </c>
      <c r="AD984" s="35">
        <v>6</v>
      </c>
      <c r="AE984" s="35">
        <v>7</v>
      </c>
      <c r="AF984" s="35">
        <v>14</v>
      </c>
    </row>
    <row r="985" spans="27:32">
      <c r="AA985" s="34">
        <v>5084</v>
      </c>
      <c r="AB985" s="30" t="s">
        <v>2236</v>
      </c>
      <c r="AC985" s="35">
        <v>1</v>
      </c>
      <c r="AD985" s="35"/>
      <c r="AE985" s="35"/>
      <c r="AF985" s="35">
        <v>1</v>
      </c>
    </row>
    <row r="986" spans="27:32">
      <c r="AA986" s="34">
        <v>5085</v>
      </c>
      <c r="AB986" s="30" t="s">
        <v>1733</v>
      </c>
      <c r="AC986" s="35"/>
      <c r="AD986" s="35"/>
      <c r="AE986" s="35">
        <v>3</v>
      </c>
      <c r="AF986" s="35">
        <v>3</v>
      </c>
    </row>
    <row r="987" spans="27:32">
      <c r="AA987" s="34">
        <v>5086</v>
      </c>
      <c r="AB987" s="30" t="s">
        <v>330</v>
      </c>
      <c r="AC987" s="35">
        <v>25</v>
      </c>
      <c r="AD987" s="35">
        <v>14</v>
      </c>
      <c r="AE987" s="35">
        <v>18</v>
      </c>
      <c r="AF987" s="35">
        <v>57</v>
      </c>
    </row>
    <row r="988" spans="27:32">
      <c r="AA988" s="34">
        <v>5088</v>
      </c>
      <c r="AB988" s="30" t="s">
        <v>310</v>
      </c>
      <c r="AC988" s="35">
        <v>149</v>
      </c>
      <c r="AD988" s="35">
        <v>35</v>
      </c>
      <c r="AE988" s="35">
        <v>62</v>
      </c>
      <c r="AF988" s="35">
        <v>246</v>
      </c>
    </row>
    <row r="989" spans="27:32">
      <c r="AA989" s="34">
        <v>5089</v>
      </c>
      <c r="AB989" s="30" t="s">
        <v>261</v>
      </c>
      <c r="AC989" s="35">
        <v>154</v>
      </c>
      <c r="AD989" s="35">
        <v>21</v>
      </c>
      <c r="AE989" s="35">
        <v>32</v>
      </c>
      <c r="AF989" s="35">
        <v>207</v>
      </c>
    </row>
    <row r="990" spans="27:32">
      <c r="AA990" s="34">
        <v>5090</v>
      </c>
      <c r="AB990" s="30" t="s">
        <v>2237</v>
      </c>
      <c r="AC990" s="35">
        <v>1</v>
      </c>
      <c r="AD990" s="35"/>
      <c r="AE990" s="35"/>
      <c r="AF990" s="35">
        <v>1</v>
      </c>
    </row>
    <row r="991" spans="27:32">
      <c r="AA991" s="34">
        <v>5092</v>
      </c>
      <c r="AB991" s="30" t="s">
        <v>367</v>
      </c>
      <c r="AC991" s="35">
        <v>42</v>
      </c>
      <c r="AD991" s="35">
        <v>2</v>
      </c>
      <c r="AE991" s="35">
        <v>4</v>
      </c>
      <c r="AF991" s="35">
        <v>48</v>
      </c>
    </row>
    <row r="992" spans="27:32">
      <c r="AA992" s="34">
        <v>5096</v>
      </c>
      <c r="AB992" s="30" t="s">
        <v>368</v>
      </c>
      <c r="AC992" s="35"/>
      <c r="AD992" s="35">
        <v>0.76500000000000001</v>
      </c>
      <c r="AE992" s="35"/>
      <c r="AF992" s="35">
        <v>0.76500000000000001</v>
      </c>
    </row>
    <row r="993" spans="27:32">
      <c r="AA993" s="34">
        <v>5097</v>
      </c>
      <c r="AB993" s="30" t="s">
        <v>118</v>
      </c>
      <c r="AC993" s="35">
        <v>71</v>
      </c>
      <c r="AD993" s="35">
        <v>15</v>
      </c>
      <c r="AE993" s="35">
        <v>15</v>
      </c>
      <c r="AF993" s="35">
        <v>101</v>
      </c>
    </row>
    <row r="994" spans="27:32">
      <c r="AA994" s="34">
        <v>5101</v>
      </c>
      <c r="AB994" s="30" t="s">
        <v>355</v>
      </c>
      <c r="AC994" s="35">
        <v>72</v>
      </c>
      <c r="AD994" s="35">
        <v>5</v>
      </c>
      <c r="AE994" s="35">
        <v>6</v>
      </c>
      <c r="AF994" s="35">
        <v>83</v>
      </c>
    </row>
    <row r="995" spans="27:32">
      <c r="AA995" s="34">
        <v>5102</v>
      </c>
      <c r="AB995" s="30" t="s">
        <v>462</v>
      </c>
      <c r="AC995" s="35">
        <v>54</v>
      </c>
      <c r="AD995" s="35">
        <v>1</v>
      </c>
      <c r="AE995" s="35">
        <v>8</v>
      </c>
      <c r="AF995" s="35">
        <v>63</v>
      </c>
    </row>
    <row r="996" spans="27:32">
      <c r="AA996" s="34">
        <v>5103</v>
      </c>
      <c r="AB996" s="30" t="s">
        <v>601</v>
      </c>
      <c r="AC996" s="35">
        <v>30</v>
      </c>
      <c r="AD996" s="35">
        <v>2</v>
      </c>
      <c r="AE996" s="35">
        <v>4</v>
      </c>
      <c r="AF996" s="35">
        <v>36</v>
      </c>
    </row>
    <row r="997" spans="27:32">
      <c r="AA997" s="34">
        <v>5105</v>
      </c>
      <c r="AB997" s="30" t="s">
        <v>1734</v>
      </c>
      <c r="AC997" s="35">
        <v>2.09</v>
      </c>
      <c r="AD997" s="35"/>
      <c r="AE997" s="35">
        <v>1.34</v>
      </c>
      <c r="AF997" s="35">
        <v>3.4299999999999997</v>
      </c>
    </row>
    <row r="998" spans="27:32">
      <c r="AA998" s="34">
        <v>5108</v>
      </c>
      <c r="AB998" s="30" t="s">
        <v>1735</v>
      </c>
      <c r="AC998" s="35">
        <v>20</v>
      </c>
      <c r="AD998" s="35"/>
      <c r="AE998" s="35">
        <v>3</v>
      </c>
      <c r="AF998" s="35">
        <v>23</v>
      </c>
    </row>
    <row r="999" spans="27:32">
      <c r="AA999" s="34">
        <v>5109</v>
      </c>
      <c r="AB999" s="30" t="s">
        <v>1736</v>
      </c>
      <c r="AC999" s="35">
        <v>19</v>
      </c>
      <c r="AD999" s="35"/>
      <c r="AE999" s="35">
        <v>2</v>
      </c>
      <c r="AF999" s="35">
        <v>21</v>
      </c>
    </row>
    <row r="1000" spans="27:32">
      <c r="AA1000" s="34">
        <v>5118</v>
      </c>
      <c r="AB1000" s="30" t="s">
        <v>1737</v>
      </c>
      <c r="AC1000" s="35"/>
      <c r="AD1000" s="35"/>
      <c r="AE1000" s="35">
        <v>4.2</v>
      </c>
      <c r="AF1000" s="35">
        <v>4.2</v>
      </c>
    </row>
    <row r="1001" spans="27:32">
      <c r="AA1001" s="34">
        <v>5148</v>
      </c>
      <c r="AB1001" s="30" t="s">
        <v>245</v>
      </c>
      <c r="AC1001" s="35">
        <v>495.32499999999976</v>
      </c>
      <c r="AD1001" s="35">
        <v>66.365000000000023</v>
      </c>
      <c r="AE1001" s="35">
        <v>28.614999999999998</v>
      </c>
      <c r="AF1001" s="35">
        <v>590.30499999999984</v>
      </c>
    </row>
    <row r="1002" spans="27:32">
      <c r="AA1002" s="34">
        <v>5149</v>
      </c>
      <c r="AB1002" s="30" t="s">
        <v>264</v>
      </c>
      <c r="AC1002" s="35">
        <v>233.49999999999997</v>
      </c>
      <c r="AD1002" s="35">
        <v>26.265000000000004</v>
      </c>
      <c r="AE1002" s="35">
        <v>23.540000000000003</v>
      </c>
      <c r="AF1002" s="35">
        <v>283.30500000000001</v>
      </c>
    </row>
    <row r="1003" spans="27:32">
      <c r="AA1003" s="34">
        <v>5159</v>
      </c>
      <c r="AB1003" s="30" t="s">
        <v>753</v>
      </c>
      <c r="AC1003" s="35">
        <v>5</v>
      </c>
      <c r="AD1003" s="35">
        <v>5</v>
      </c>
      <c r="AE1003" s="35"/>
      <c r="AF1003" s="35">
        <v>10</v>
      </c>
    </row>
    <row r="1004" spans="27:32">
      <c r="AA1004" s="34">
        <v>5160</v>
      </c>
      <c r="AB1004" s="30" t="s">
        <v>2238</v>
      </c>
      <c r="AC1004" s="35">
        <v>14</v>
      </c>
      <c r="AD1004" s="35"/>
      <c r="AE1004" s="35"/>
      <c r="AF1004" s="35">
        <v>14</v>
      </c>
    </row>
    <row r="1005" spans="27:32">
      <c r="AA1005" s="34">
        <v>5161</v>
      </c>
      <c r="AB1005" s="30" t="s">
        <v>2239</v>
      </c>
      <c r="AC1005" s="35">
        <v>2</v>
      </c>
      <c r="AD1005" s="35"/>
      <c r="AE1005" s="35"/>
      <c r="AF1005" s="35">
        <v>2</v>
      </c>
    </row>
    <row r="1006" spans="27:32">
      <c r="AA1006" s="34">
        <v>5163</v>
      </c>
      <c r="AB1006" s="30" t="s">
        <v>2240</v>
      </c>
      <c r="AC1006" s="35">
        <v>1</v>
      </c>
      <c r="AD1006" s="35"/>
      <c r="AE1006" s="35"/>
      <c r="AF1006" s="35">
        <v>1</v>
      </c>
    </row>
    <row r="1007" spans="27:32">
      <c r="AA1007" s="34">
        <v>5167</v>
      </c>
      <c r="AB1007" s="30" t="s">
        <v>89</v>
      </c>
      <c r="AC1007" s="35"/>
      <c r="AD1007" s="35">
        <v>3</v>
      </c>
      <c r="AE1007" s="35"/>
      <c r="AF1007" s="35">
        <v>3</v>
      </c>
    </row>
    <row r="1008" spans="27:32">
      <c r="AA1008" s="34">
        <v>5175</v>
      </c>
      <c r="AB1008" s="30" t="s">
        <v>1738</v>
      </c>
      <c r="AC1008" s="35">
        <v>16.085000000000001</v>
      </c>
      <c r="AD1008" s="35"/>
      <c r="AE1008" s="35">
        <v>2.3550000000000004</v>
      </c>
      <c r="AF1008" s="35">
        <v>18.440000000000001</v>
      </c>
    </row>
    <row r="1009" spans="27:32">
      <c r="AA1009" s="34">
        <v>5190</v>
      </c>
      <c r="AB1009" s="30" t="s">
        <v>1017</v>
      </c>
      <c r="AC1009" s="35">
        <v>3.17</v>
      </c>
      <c r="AD1009" s="35">
        <v>1.9300000000000002</v>
      </c>
      <c r="AE1009" s="35">
        <v>1.075</v>
      </c>
      <c r="AF1009" s="35">
        <v>6.1749999999999998</v>
      </c>
    </row>
    <row r="1010" spans="27:32">
      <c r="AA1010" s="34">
        <v>5202</v>
      </c>
      <c r="AB1010" s="30" t="s">
        <v>2241</v>
      </c>
      <c r="AC1010" s="35">
        <v>7</v>
      </c>
      <c r="AD1010" s="35"/>
      <c r="AE1010" s="35"/>
      <c r="AF1010" s="35">
        <v>7</v>
      </c>
    </row>
    <row r="1011" spans="27:32">
      <c r="AA1011" s="34">
        <v>5204</v>
      </c>
      <c r="AB1011" s="30" t="s">
        <v>857</v>
      </c>
      <c r="AC1011" s="35">
        <v>6</v>
      </c>
      <c r="AD1011" s="35">
        <v>8</v>
      </c>
      <c r="AE1011" s="35">
        <v>1</v>
      </c>
      <c r="AF1011" s="35">
        <v>15</v>
      </c>
    </row>
    <row r="1012" spans="27:32">
      <c r="AA1012" s="34">
        <v>5205</v>
      </c>
      <c r="AB1012" s="30" t="s">
        <v>1033</v>
      </c>
      <c r="AC1012" s="35"/>
      <c r="AD1012" s="35">
        <v>6</v>
      </c>
      <c r="AE1012" s="35">
        <v>9</v>
      </c>
      <c r="AF1012" s="35">
        <v>15</v>
      </c>
    </row>
    <row r="1013" spans="27:32">
      <c r="AA1013" s="34">
        <v>5209</v>
      </c>
      <c r="AB1013" s="30" t="s">
        <v>2242</v>
      </c>
      <c r="AC1013" s="35">
        <v>2</v>
      </c>
      <c r="AD1013" s="35"/>
      <c r="AE1013" s="35"/>
      <c r="AF1013" s="35">
        <v>2</v>
      </c>
    </row>
    <row r="1014" spans="27:32">
      <c r="AA1014" s="34">
        <v>5219</v>
      </c>
      <c r="AB1014" s="30" t="s">
        <v>1109</v>
      </c>
      <c r="AC1014" s="35">
        <v>5.0200000000000005</v>
      </c>
      <c r="AD1014" s="35">
        <v>0.67999999999999994</v>
      </c>
      <c r="AE1014" s="35">
        <v>0.75</v>
      </c>
      <c r="AF1014" s="35">
        <v>6.45</v>
      </c>
    </row>
    <row r="1015" spans="27:32">
      <c r="AA1015" s="34">
        <v>5222</v>
      </c>
      <c r="AB1015" s="30" t="s">
        <v>2243</v>
      </c>
      <c r="AC1015" s="35">
        <v>2</v>
      </c>
      <c r="AD1015" s="35"/>
      <c r="AE1015" s="35"/>
      <c r="AF1015" s="35">
        <v>2</v>
      </c>
    </row>
    <row r="1016" spans="27:32">
      <c r="AA1016" s="34">
        <v>5223</v>
      </c>
      <c r="AB1016" s="30" t="s">
        <v>1381</v>
      </c>
      <c r="AC1016" s="35"/>
      <c r="AD1016" s="35"/>
      <c r="AE1016" s="35">
        <v>1</v>
      </c>
      <c r="AF1016" s="35">
        <v>1</v>
      </c>
    </row>
    <row r="1017" spans="27:32">
      <c r="AA1017" s="34">
        <v>5224</v>
      </c>
      <c r="AB1017" s="30" t="s">
        <v>337</v>
      </c>
      <c r="AC1017" s="35">
        <v>12</v>
      </c>
      <c r="AD1017" s="35">
        <v>6</v>
      </c>
      <c r="AE1017" s="35">
        <v>6</v>
      </c>
      <c r="AF1017" s="35">
        <v>24</v>
      </c>
    </row>
    <row r="1018" spans="27:32">
      <c r="AA1018" s="34">
        <v>5233</v>
      </c>
      <c r="AB1018" s="30" t="s">
        <v>318</v>
      </c>
      <c r="AC1018" s="35">
        <v>6</v>
      </c>
      <c r="AD1018" s="35">
        <v>6</v>
      </c>
      <c r="AE1018" s="35">
        <v>1</v>
      </c>
      <c r="AF1018" s="35">
        <v>13</v>
      </c>
    </row>
    <row r="1019" spans="27:32">
      <c r="AA1019" s="34">
        <v>5234</v>
      </c>
      <c r="AB1019" s="30" t="s">
        <v>591</v>
      </c>
      <c r="AC1019" s="35">
        <v>2</v>
      </c>
      <c r="AD1019" s="35">
        <v>2</v>
      </c>
      <c r="AE1019" s="35"/>
      <c r="AF1019" s="35">
        <v>4</v>
      </c>
    </row>
    <row r="1020" spans="27:32">
      <c r="AA1020" s="34">
        <v>5235</v>
      </c>
      <c r="AB1020" s="30" t="s">
        <v>148</v>
      </c>
      <c r="AC1020" s="35">
        <v>19</v>
      </c>
      <c r="AD1020" s="35">
        <v>6</v>
      </c>
      <c r="AE1020" s="35">
        <v>7</v>
      </c>
      <c r="AF1020" s="35">
        <v>32</v>
      </c>
    </row>
    <row r="1021" spans="27:32">
      <c r="AA1021" s="34">
        <v>5241</v>
      </c>
      <c r="AB1021" s="30" t="s">
        <v>104</v>
      </c>
      <c r="AC1021" s="35"/>
      <c r="AD1021" s="35">
        <v>2</v>
      </c>
      <c r="AE1021" s="35"/>
      <c r="AF1021" s="35">
        <v>2</v>
      </c>
    </row>
    <row r="1022" spans="27:32">
      <c r="AA1022" s="34">
        <v>5242</v>
      </c>
      <c r="AB1022" s="30" t="s">
        <v>718</v>
      </c>
      <c r="AC1022" s="35">
        <v>4</v>
      </c>
      <c r="AD1022" s="35">
        <v>2</v>
      </c>
      <c r="AE1022" s="35">
        <v>9</v>
      </c>
      <c r="AF1022" s="35">
        <v>15</v>
      </c>
    </row>
    <row r="1023" spans="27:32">
      <c r="AA1023" s="34">
        <v>5244</v>
      </c>
      <c r="AB1023" s="30" t="s">
        <v>1093</v>
      </c>
      <c r="AC1023" s="35">
        <v>8</v>
      </c>
      <c r="AD1023" s="35">
        <v>1</v>
      </c>
      <c r="AE1023" s="35"/>
      <c r="AF1023" s="35">
        <v>9</v>
      </c>
    </row>
    <row r="1024" spans="27:32">
      <c r="AA1024" s="34">
        <v>5246</v>
      </c>
      <c r="AB1024" s="30" t="s">
        <v>834</v>
      </c>
      <c r="AC1024" s="35">
        <v>25.874999999999996</v>
      </c>
      <c r="AD1024" s="35">
        <v>1.8050000000000002</v>
      </c>
      <c r="AE1024" s="35">
        <v>6.4399999999999995</v>
      </c>
      <c r="AF1024" s="35">
        <v>34.119999999999997</v>
      </c>
    </row>
    <row r="1025" spans="27:32">
      <c r="AA1025" s="34">
        <v>5248</v>
      </c>
      <c r="AB1025" s="30" t="s">
        <v>319</v>
      </c>
      <c r="AC1025" s="35">
        <v>58</v>
      </c>
      <c r="AD1025" s="35">
        <v>17</v>
      </c>
      <c r="AE1025" s="35">
        <v>2</v>
      </c>
      <c r="AF1025" s="35">
        <v>77</v>
      </c>
    </row>
    <row r="1026" spans="27:32">
      <c r="AA1026" s="34">
        <v>5249</v>
      </c>
      <c r="AB1026" s="30" t="s">
        <v>864</v>
      </c>
      <c r="AC1026" s="35">
        <v>19</v>
      </c>
      <c r="AD1026" s="35">
        <v>8</v>
      </c>
      <c r="AE1026" s="35">
        <v>2</v>
      </c>
      <c r="AF1026" s="35">
        <v>29</v>
      </c>
    </row>
    <row r="1027" spans="27:32">
      <c r="AA1027" s="34">
        <v>5250</v>
      </c>
      <c r="AB1027" s="30" t="s">
        <v>946</v>
      </c>
      <c r="AC1027" s="35">
        <v>7</v>
      </c>
      <c r="AD1027" s="35">
        <v>3</v>
      </c>
      <c r="AE1027" s="35">
        <v>5</v>
      </c>
      <c r="AF1027" s="35">
        <v>15</v>
      </c>
    </row>
    <row r="1028" spans="27:32">
      <c r="AA1028" s="34">
        <v>5251</v>
      </c>
      <c r="AB1028" s="30" t="s">
        <v>127</v>
      </c>
      <c r="AC1028" s="35">
        <v>6</v>
      </c>
      <c r="AD1028" s="35">
        <v>3</v>
      </c>
      <c r="AE1028" s="35"/>
      <c r="AF1028" s="35">
        <v>9</v>
      </c>
    </row>
    <row r="1029" spans="27:32">
      <c r="AA1029" s="34">
        <v>5255</v>
      </c>
      <c r="AB1029" s="30" t="s">
        <v>586</v>
      </c>
      <c r="AC1029" s="35"/>
      <c r="AD1029" s="35">
        <v>1</v>
      </c>
      <c r="AE1029" s="35"/>
      <c r="AF1029" s="35">
        <v>1</v>
      </c>
    </row>
    <row r="1030" spans="27:32">
      <c r="AA1030" s="34">
        <v>5270</v>
      </c>
      <c r="AB1030" s="30" t="s">
        <v>2244</v>
      </c>
      <c r="AC1030" s="35">
        <v>1</v>
      </c>
      <c r="AD1030" s="35"/>
      <c r="AE1030" s="35"/>
      <c r="AF1030" s="35">
        <v>1</v>
      </c>
    </row>
    <row r="1031" spans="27:32">
      <c r="AA1031" s="34">
        <v>5276</v>
      </c>
      <c r="AB1031" s="30" t="s">
        <v>1739</v>
      </c>
      <c r="AC1031" s="35"/>
      <c r="AD1031" s="35"/>
      <c r="AE1031" s="35">
        <v>10</v>
      </c>
      <c r="AF1031" s="35">
        <v>10</v>
      </c>
    </row>
    <row r="1032" spans="27:32">
      <c r="AA1032" s="34">
        <v>5277</v>
      </c>
      <c r="AB1032" s="30" t="s">
        <v>1740</v>
      </c>
      <c r="AC1032" s="35"/>
      <c r="AD1032" s="35"/>
      <c r="AE1032" s="35">
        <v>50</v>
      </c>
      <c r="AF1032" s="35">
        <v>50</v>
      </c>
    </row>
    <row r="1033" spans="27:32">
      <c r="AA1033" s="34">
        <v>5278</v>
      </c>
      <c r="AB1033" s="30" t="s">
        <v>1741</v>
      </c>
      <c r="AC1033" s="35"/>
      <c r="AD1033" s="35"/>
      <c r="AE1033" s="35">
        <v>25</v>
      </c>
      <c r="AF1033" s="35">
        <v>25</v>
      </c>
    </row>
    <row r="1034" spans="27:32">
      <c r="AA1034" s="34">
        <v>5284</v>
      </c>
      <c r="AB1034" s="30" t="s">
        <v>1742</v>
      </c>
      <c r="AC1034" s="35"/>
      <c r="AD1034" s="35"/>
      <c r="AE1034" s="35">
        <v>28</v>
      </c>
      <c r="AF1034" s="35">
        <v>28</v>
      </c>
    </row>
    <row r="1035" spans="27:32">
      <c r="AA1035" s="34">
        <v>5320</v>
      </c>
      <c r="AB1035" s="30" t="s">
        <v>1743</v>
      </c>
      <c r="AC1035" s="35"/>
      <c r="AD1035" s="35"/>
      <c r="AE1035" s="35">
        <v>291</v>
      </c>
      <c r="AF1035" s="35">
        <v>291</v>
      </c>
    </row>
    <row r="1036" spans="27:32">
      <c r="AA1036" s="34">
        <v>5321</v>
      </c>
      <c r="AB1036" s="30" t="s">
        <v>2245</v>
      </c>
      <c r="AC1036" s="35">
        <v>68</v>
      </c>
      <c r="AD1036" s="35"/>
      <c r="AE1036" s="35"/>
      <c r="AF1036" s="35">
        <v>68</v>
      </c>
    </row>
    <row r="1037" spans="27:32">
      <c r="AA1037" s="34">
        <v>5349</v>
      </c>
      <c r="AB1037" s="30" t="s">
        <v>1744</v>
      </c>
      <c r="AC1037" s="35"/>
      <c r="AD1037" s="35"/>
      <c r="AE1037" s="35">
        <v>8</v>
      </c>
      <c r="AF1037" s="35">
        <v>8</v>
      </c>
    </row>
    <row r="1038" spans="27:32">
      <c r="AA1038" s="34">
        <v>5350</v>
      </c>
      <c r="AB1038" s="30" t="s">
        <v>1745</v>
      </c>
      <c r="AC1038" s="35"/>
      <c r="AD1038" s="35"/>
      <c r="AE1038" s="35">
        <v>16</v>
      </c>
      <c r="AF1038" s="35">
        <v>16</v>
      </c>
    </row>
    <row r="1039" spans="27:32">
      <c r="AA1039" s="34">
        <v>5352</v>
      </c>
      <c r="AB1039" s="30" t="s">
        <v>1746</v>
      </c>
      <c r="AC1039" s="35"/>
      <c r="AD1039" s="35"/>
      <c r="AE1039" s="35">
        <v>1</v>
      </c>
      <c r="AF1039" s="35">
        <v>1</v>
      </c>
    </row>
    <row r="1040" spans="27:32">
      <c r="AA1040" s="34">
        <v>5353</v>
      </c>
      <c r="AB1040" s="30" t="s">
        <v>1747</v>
      </c>
      <c r="AC1040" s="35"/>
      <c r="AD1040" s="35"/>
      <c r="AE1040" s="35">
        <v>2</v>
      </c>
      <c r="AF1040" s="35">
        <v>2</v>
      </c>
    </row>
    <row r="1041" spans="27:32">
      <c r="AA1041" s="34">
        <v>5355</v>
      </c>
      <c r="AB1041" s="30" t="s">
        <v>1748</v>
      </c>
      <c r="AC1041" s="35"/>
      <c r="AD1041" s="35"/>
      <c r="AE1041" s="35">
        <v>112</v>
      </c>
      <c r="AF1041" s="35">
        <v>112</v>
      </c>
    </row>
    <row r="1042" spans="27:32">
      <c r="AA1042" s="34">
        <v>5356</v>
      </c>
      <c r="AB1042" s="30" t="s">
        <v>1749</v>
      </c>
      <c r="AC1042" s="35"/>
      <c r="AD1042" s="35"/>
      <c r="AE1042" s="35">
        <v>213</v>
      </c>
      <c r="AF1042" s="35">
        <v>213</v>
      </c>
    </row>
    <row r="1043" spans="27:32">
      <c r="AA1043" s="34">
        <v>5374</v>
      </c>
      <c r="AB1043" s="30" t="s">
        <v>1750</v>
      </c>
      <c r="AC1043" s="35"/>
      <c r="AD1043" s="35"/>
      <c r="AE1043" s="35">
        <v>6.76</v>
      </c>
      <c r="AF1043" s="35">
        <v>6.76</v>
      </c>
    </row>
    <row r="1044" spans="27:32">
      <c r="AA1044" s="34">
        <v>5375</v>
      </c>
      <c r="AB1044" s="30" t="s">
        <v>1751</v>
      </c>
      <c r="AC1044" s="35"/>
      <c r="AD1044" s="35"/>
      <c r="AE1044" s="35">
        <v>7.25</v>
      </c>
      <c r="AF1044" s="35">
        <v>7.25</v>
      </c>
    </row>
    <row r="1045" spans="27:32">
      <c r="AA1045" s="34">
        <v>5376</v>
      </c>
      <c r="AB1045" s="30" t="s">
        <v>1752</v>
      </c>
      <c r="AC1045" s="35"/>
      <c r="AD1045" s="35"/>
      <c r="AE1045" s="35">
        <v>4.8499999999999996</v>
      </c>
      <c r="AF1045" s="35">
        <v>4.8499999999999996</v>
      </c>
    </row>
    <row r="1046" spans="27:32">
      <c r="AA1046" s="34">
        <v>5380</v>
      </c>
      <c r="AB1046" s="30" t="s">
        <v>1753</v>
      </c>
      <c r="AC1046" s="35">
        <v>7.8999999999999995</v>
      </c>
      <c r="AD1046" s="35"/>
      <c r="AE1046" s="35">
        <v>0.33499999999999996</v>
      </c>
      <c r="AF1046" s="35">
        <v>8.2349999999999994</v>
      </c>
    </row>
    <row r="1047" spans="27:32">
      <c r="AA1047" s="34">
        <v>5385</v>
      </c>
      <c r="AB1047" s="30" t="s">
        <v>1754</v>
      </c>
      <c r="AC1047" s="35"/>
      <c r="AD1047" s="35"/>
      <c r="AE1047" s="35">
        <v>45</v>
      </c>
      <c r="AF1047" s="35">
        <v>45</v>
      </c>
    </row>
    <row r="1048" spans="27:32">
      <c r="AA1048" s="34">
        <v>5394</v>
      </c>
      <c r="AB1048" s="30" t="s">
        <v>1755</v>
      </c>
      <c r="AC1048" s="35"/>
      <c r="AD1048" s="35"/>
      <c r="AE1048" s="35">
        <v>10</v>
      </c>
      <c r="AF1048" s="35">
        <v>10</v>
      </c>
    </row>
    <row r="1049" spans="27:32">
      <c r="AA1049" s="34">
        <v>5397</v>
      </c>
      <c r="AB1049" s="30" t="s">
        <v>1271</v>
      </c>
      <c r="AC1049" s="35">
        <v>7</v>
      </c>
      <c r="AD1049" s="35">
        <v>1</v>
      </c>
      <c r="AE1049" s="35">
        <v>1</v>
      </c>
      <c r="AF1049" s="35">
        <v>9</v>
      </c>
    </row>
    <row r="1050" spans="27:32">
      <c r="AA1050" s="34">
        <v>5421</v>
      </c>
      <c r="AB1050" s="30" t="s">
        <v>1756</v>
      </c>
      <c r="AC1050" s="35"/>
      <c r="AD1050" s="35"/>
      <c r="AE1050" s="35">
        <v>1</v>
      </c>
      <c r="AF1050" s="35">
        <v>1</v>
      </c>
    </row>
    <row r="1051" spans="27:32">
      <c r="AA1051" s="34">
        <v>5425</v>
      </c>
      <c r="AB1051" s="30" t="s">
        <v>1757</v>
      </c>
      <c r="AC1051" s="35"/>
      <c r="AD1051" s="35"/>
      <c r="AE1051" s="35">
        <v>9</v>
      </c>
      <c r="AF1051" s="35">
        <v>9</v>
      </c>
    </row>
    <row r="1052" spans="27:32">
      <c r="AA1052" s="34">
        <v>5444</v>
      </c>
      <c r="AB1052" s="30" t="s">
        <v>1095</v>
      </c>
      <c r="AC1052" s="35">
        <v>1</v>
      </c>
      <c r="AD1052" s="35">
        <v>1</v>
      </c>
      <c r="AE1052" s="35"/>
      <c r="AF1052" s="35">
        <v>2</v>
      </c>
    </row>
    <row r="1053" spans="27:32">
      <c r="AA1053" s="34">
        <v>5449</v>
      </c>
      <c r="AB1053" s="30" t="s">
        <v>2246</v>
      </c>
      <c r="AC1053" s="35">
        <v>2</v>
      </c>
      <c r="AD1053" s="35"/>
      <c r="AE1053" s="35"/>
      <c r="AF1053" s="35">
        <v>2</v>
      </c>
    </row>
    <row r="1054" spans="27:32">
      <c r="AA1054" s="34">
        <v>5461</v>
      </c>
      <c r="AB1054" s="30" t="s">
        <v>1758</v>
      </c>
      <c r="AC1054" s="35"/>
      <c r="AD1054" s="35"/>
      <c r="AE1054" s="35">
        <v>10</v>
      </c>
      <c r="AF1054" s="35">
        <v>10</v>
      </c>
    </row>
    <row r="1055" spans="27:32">
      <c r="AA1055" s="34">
        <v>5464</v>
      </c>
      <c r="AB1055" s="30" t="s">
        <v>2247</v>
      </c>
      <c r="AC1055" s="35">
        <v>1</v>
      </c>
      <c r="AD1055" s="35"/>
      <c r="AE1055" s="35"/>
      <c r="AF1055" s="35">
        <v>1</v>
      </c>
    </row>
    <row r="1056" spans="27:32">
      <c r="AA1056" s="34">
        <v>5485</v>
      </c>
      <c r="AB1056" s="30" t="s">
        <v>163</v>
      </c>
      <c r="AC1056" s="35">
        <v>188</v>
      </c>
      <c r="AD1056" s="35">
        <v>10</v>
      </c>
      <c r="AE1056" s="35">
        <v>35</v>
      </c>
      <c r="AF1056" s="35">
        <v>233</v>
      </c>
    </row>
    <row r="1057" spans="27:32">
      <c r="AA1057" s="34">
        <v>5491</v>
      </c>
      <c r="AB1057" s="30" t="s">
        <v>158</v>
      </c>
      <c r="AC1057" s="35"/>
      <c r="AD1057" s="35">
        <v>1</v>
      </c>
      <c r="AE1057" s="35"/>
      <c r="AF1057" s="35">
        <v>1</v>
      </c>
    </row>
    <row r="1058" spans="27:32">
      <c r="AA1058" s="34">
        <v>5492</v>
      </c>
      <c r="AB1058" s="30" t="s">
        <v>1759</v>
      </c>
      <c r="AC1058" s="35"/>
      <c r="AD1058" s="35"/>
      <c r="AE1058" s="35">
        <v>4</v>
      </c>
      <c r="AF1058" s="35">
        <v>4</v>
      </c>
    </row>
    <row r="1059" spans="27:32">
      <c r="AA1059" s="34">
        <v>5493</v>
      </c>
      <c r="AB1059" s="30" t="s">
        <v>1760</v>
      </c>
      <c r="AC1059" s="35"/>
      <c r="AD1059" s="35"/>
      <c r="AE1059" s="35">
        <v>14</v>
      </c>
      <c r="AF1059" s="35">
        <v>14</v>
      </c>
    </row>
    <row r="1060" spans="27:32">
      <c r="AA1060" s="34">
        <v>5494</v>
      </c>
      <c r="AB1060" s="30" t="s">
        <v>1761</v>
      </c>
      <c r="AC1060" s="35"/>
      <c r="AD1060" s="35"/>
      <c r="AE1060" s="35">
        <v>10</v>
      </c>
      <c r="AF1060" s="35">
        <v>10</v>
      </c>
    </row>
    <row r="1061" spans="27:32">
      <c r="AA1061" s="34">
        <v>5495</v>
      </c>
      <c r="AB1061" s="30" t="s">
        <v>1762</v>
      </c>
      <c r="AC1061" s="35"/>
      <c r="AD1061" s="35"/>
      <c r="AE1061" s="35">
        <v>3</v>
      </c>
      <c r="AF1061" s="35">
        <v>3</v>
      </c>
    </row>
    <row r="1062" spans="27:32">
      <c r="AA1062" s="34">
        <v>5496</v>
      </c>
      <c r="AB1062" s="30" t="s">
        <v>1763</v>
      </c>
      <c r="AC1062" s="35"/>
      <c r="AD1062" s="35"/>
      <c r="AE1062" s="35">
        <v>2</v>
      </c>
      <c r="AF1062" s="35">
        <v>2</v>
      </c>
    </row>
    <row r="1063" spans="27:32">
      <c r="AA1063" s="34">
        <v>5500</v>
      </c>
      <c r="AB1063" s="30" t="s">
        <v>1764</v>
      </c>
      <c r="AC1063" s="35">
        <v>39</v>
      </c>
      <c r="AD1063" s="35"/>
      <c r="AE1063" s="35">
        <v>17</v>
      </c>
      <c r="AF1063" s="35">
        <v>56</v>
      </c>
    </row>
    <row r="1064" spans="27:32">
      <c r="AA1064" s="34">
        <v>5502</v>
      </c>
      <c r="AB1064" s="30" t="s">
        <v>1765</v>
      </c>
      <c r="AC1064" s="35"/>
      <c r="AD1064" s="35"/>
      <c r="AE1064" s="35">
        <v>1</v>
      </c>
      <c r="AF1064" s="35">
        <v>1</v>
      </c>
    </row>
    <row r="1065" spans="27:32">
      <c r="AA1065" s="34">
        <v>5550</v>
      </c>
      <c r="AB1065" s="30" t="s">
        <v>1766</v>
      </c>
      <c r="AC1065" s="35"/>
      <c r="AD1065" s="35"/>
      <c r="AE1065" s="35">
        <v>2</v>
      </c>
      <c r="AF1065" s="35">
        <v>2</v>
      </c>
    </row>
    <row r="1066" spans="27:32">
      <c r="AA1066" s="34">
        <v>5564</v>
      </c>
      <c r="AB1066" s="30" t="s">
        <v>1767</v>
      </c>
      <c r="AC1066" s="35">
        <v>12</v>
      </c>
      <c r="AD1066" s="35"/>
      <c r="AE1066" s="35">
        <v>2</v>
      </c>
      <c r="AF1066" s="35">
        <v>14</v>
      </c>
    </row>
    <row r="1067" spans="27:32">
      <c r="AA1067" s="34">
        <v>5600</v>
      </c>
      <c r="AB1067" s="30" t="s">
        <v>1216</v>
      </c>
      <c r="AC1067" s="35">
        <v>125</v>
      </c>
      <c r="AD1067" s="35">
        <v>24</v>
      </c>
      <c r="AE1067" s="35">
        <v>38</v>
      </c>
      <c r="AF1067" s="35">
        <v>187</v>
      </c>
    </row>
    <row r="1068" spans="27:32">
      <c r="AA1068" s="34">
        <v>5601</v>
      </c>
      <c r="AB1068" s="30" t="s">
        <v>2248</v>
      </c>
      <c r="AC1068" s="35">
        <v>3</v>
      </c>
      <c r="AD1068" s="35"/>
      <c r="AE1068" s="35"/>
      <c r="AF1068" s="35">
        <v>3</v>
      </c>
    </row>
    <row r="1069" spans="27:32">
      <c r="AA1069" s="34">
        <v>5620</v>
      </c>
      <c r="AB1069" s="30" t="s">
        <v>797</v>
      </c>
      <c r="AC1069" s="35"/>
      <c r="AD1069" s="35">
        <v>1</v>
      </c>
      <c r="AE1069" s="35"/>
      <c r="AF1069" s="35">
        <v>1</v>
      </c>
    </row>
    <row r="1070" spans="27:32">
      <c r="AA1070" s="34">
        <v>5626</v>
      </c>
      <c r="AB1070" s="30" t="s">
        <v>1199</v>
      </c>
      <c r="AC1070" s="35"/>
      <c r="AD1070" s="35">
        <v>1</v>
      </c>
      <c r="AE1070" s="35"/>
      <c r="AF1070" s="35">
        <v>1</v>
      </c>
    </row>
    <row r="1071" spans="27:32">
      <c r="AA1071" s="34">
        <v>5643</v>
      </c>
      <c r="AB1071" s="30" t="s">
        <v>1768</v>
      </c>
      <c r="AC1071" s="35">
        <v>8</v>
      </c>
      <c r="AD1071" s="35"/>
      <c r="AE1071" s="35">
        <v>2</v>
      </c>
      <c r="AF1071" s="35">
        <v>10</v>
      </c>
    </row>
    <row r="1072" spans="27:32">
      <c r="AA1072" s="34">
        <v>5647</v>
      </c>
      <c r="AB1072" s="30" t="s">
        <v>1769</v>
      </c>
      <c r="AC1072" s="35"/>
      <c r="AD1072" s="35"/>
      <c r="AE1072" s="35">
        <v>1</v>
      </c>
      <c r="AF1072" s="35">
        <v>1</v>
      </c>
    </row>
    <row r="1073" spans="27:32">
      <c r="AA1073" s="34">
        <v>5649</v>
      </c>
      <c r="AB1073" s="30" t="s">
        <v>2249</v>
      </c>
      <c r="AC1073" s="35">
        <v>5</v>
      </c>
      <c r="AD1073" s="35"/>
      <c r="AE1073" s="35"/>
      <c r="AF1073" s="35">
        <v>5</v>
      </c>
    </row>
    <row r="1074" spans="27:32">
      <c r="AA1074" s="34">
        <v>5665</v>
      </c>
      <c r="AB1074" s="30" t="s">
        <v>2250</v>
      </c>
      <c r="AC1074" s="35">
        <v>2</v>
      </c>
      <c r="AD1074" s="35"/>
      <c r="AE1074" s="35"/>
      <c r="AF1074" s="35">
        <v>2</v>
      </c>
    </row>
    <row r="1075" spans="27:32">
      <c r="AA1075" s="34">
        <v>5667</v>
      </c>
      <c r="AB1075" s="30" t="s">
        <v>391</v>
      </c>
      <c r="AC1075" s="35">
        <v>125</v>
      </c>
      <c r="AD1075" s="35">
        <v>31</v>
      </c>
      <c r="AE1075" s="35">
        <v>33</v>
      </c>
      <c r="AF1075" s="35">
        <v>189</v>
      </c>
    </row>
    <row r="1076" spans="27:32">
      <c r="AA1076" s="34">
        <v>5671</v>
      </c>
      <c r="AB1076" s="30" t="s">
        <v>2251</v>
      </c>
      <c r="AC1076" s="35">
        <v>15</v>
      </c>
      <c r="AD1076" s="35"/>
      <c r="AE1076" s="35"/>
      <c r="AF1076" s="35">
        <v>15</v>
      </c>
    </row>
    <row r="1077" spans="27:32">
      <c r="AA1077" s="34">
        <v>5672</v>
      </c>
      <c r="AB1077" s="30" t="s">
        <v>2252</v>
      </c>
      <c r="AC1077" s="35">
        <v>8</v>
      </c>
      <c r="AD1077" s="35"/>
      <c r="AE1077" s="35"/>
      <c r="AF1077" s="35">
        <v>8</v>
      </c>
    </row>
    <row r="1078" spans="27:32">
      <c r="AA1078" s="34">
        <v>5676</v>
      </c>
      <c r="AB1078" s="30" t="s">
        <v>263</v>
      </c>
      <c r="AC1078" s="35">
        <v>16</v>
      </c>
      <c r="AD1078" s="35">
        <v>11</v>
      </c>
      <c r="AE1078" s="35">
        <v>18</v>
      </c>
      <c r="AF1078" s="35">
        <v>45</v>
      </c>
    </row>
    <row r="1079" spans="27:32">
      <c r="AA1079" s="34">
        <v>5694</v>
      </c>
      <c r="AB1079" s="30" t="s">
        <v>400</v>
      </c>
      <c r="AC1079" s="35">
        <v>44</v>
      </c>
      <c r="AD1079" s="35">
        <v>2</v>
      </c>
      <c r="AE1079" s="35">
        <v>10</v>
      </c>
      <c r="AF1079" s="35">
        <v>56</v>
      </c>
    </row>
    <row r="1080" spans="27:32">
      <c r="AA1080" s="34">
        <v>5701</v>
      </c>
      <c r="AB1080" s="30" t="s">
        <v>1770</v>
      </c>
      <c r="AC1080" s="35"/>
      <c r="AD1080" s="35"/>
      <c r="AE1080" s="35">
        <v>1</v>
      </c>
      <c r="AF1080" s="35">
        <v>1</v>
      </c>
    </row>
    <row r="1081" spans="27:32">
      <c r="AA1081" s="34">
        <v>5706</v>
      </c>
      <c r="AB1081" s="30" t="s">
        <v>2253</v>
      </c>
      <c r="AC1081" s="35">
        <v>12</v>
      </c>
      <c r="AD1081" s="35"/>
      <c r="AE1081" s="35"/>
      <c r="AF1081" s="35">
        <v>12</v>
      </c>
    </row>
    <row r="1082" spans="27:32">
      <c r="AA1082" s="34">
        <v>5719</v>
      </c>
      <c r="AB1082" s="30" t="s">
        <v>848</v>
      </c>
      <c r="AC1082" s="35">
        <v>31</v>
      </c>
      <c r="AD1082" s="35">
        <v>3</v>
      </c>
      <c r="AE1082" s="35">
        <v>3</v>
      </c>
      <c r="AF1082" s="35">
        <v>37</v>
      </c>
    </row>
    <row r="1083" spans="27:32">
      <c r="AA1083" s="34">
        <v>5722</v>
      </c>
      <c r="AB1083" s="30" t="s">
        <v>902</v>
      </c>
      <c r="AC1083" s="35">
        <v>11</v>
      </c>
      <c r="AD1083" s="35">
        <v>3</v>
      </c>
      <c r="AE1083" s="35">
        <v>8</v>
      </c>
      <c r="AF1083" s="35">
        <v>22</v>
      </c>
    </row>
    <row r="1084" spans="27:32">
      <c r="AA1084" s="34">
        <v>5729</v>
      </c>
      <c r="AB1084" s="30" t="s">
        <v>1189</v>
      </c>
      <c r="AC1084" s="35">
        <v>16</v>
      </c>
      <c r="AD1084" s="35">
        <v>7</v>
      </c>
      <c r="AE1084" s="35">
        <v>9</v>
      </c>
      <c r="AF1084" s="35">
        <v>32</v>
      </c>
    </row>
    <row r="1085" spans="27:32">
      <c r="AA1085" s="34">
        <v>5730</v>
      </c>
      <c r="AB1085" s="30" t="s">
        <v>1315</v>
      </c>
      <c r="AC1085" s="35">
        <v>1</v>
      </c>
      <c r="AD1085" s="35"/>
      <c r="AE1085" s="35">
        <v>1</v>
      </c>
      <c r="AF1085" s="35">
        <v>2</v>
      </c>
    </row>
    <row r="1086" spans="27:32">
      <c r="AA1086" s="34">
        <v>5731</v>
      </c>
      <c r="AB1086" s="30" t="s">
        <v>1316</v>
      </c>
      <c r="AC1086" s="35"/>
      <c r="AD1086" s="35"/>
      <c r="AE1086" s="35">
        <v>3</v>
      </c>
      <c r="AF1086" s="35">
        <v>3</v>
      </c>
    </row>
    <row r="1087" spans="27:32">
      <c r="AA1087" s="34">
        <v>5732</v>
      </c>
      <c r="AB1087" s="30" t="s">
        <v>746</v>
      </c>
      <c r="AC1087" s="35">
        <v>1</v>
      </c>
      <c r="AD1087" s="35">
        <v>2</v>
      </c>
      <c r="AE1087" s="35">
        <v>10</v>
      </c>
      <c r="AF1087" s="35">
        <v>13</v>
      </c>
    </row>
    <row r="1088" spans="27:32">
      <c r="AA1088" s="34">
        <v>5733</v>
      </c>
      <c r="AB1088" s="30" t="s">
        <v>371</v>
      </c>
      <c r="AC1088" s="35">
        <v>9</v>
      </c>
      <c r="AD1088" s="35">
        <v>3</v>
      </c>
      <c r="AE1088" s="35">
        <v>4</v>
      </c>
      <c r="AF1088" s="35">
        <v>16</v>
      </c>
    </row>
    <row r="1089" spans="27:32">
      <c r="AA1089" s="34">
        <v>5735</v>
      </c>
      <c r="AB1089" s="30" t="s">
        <v>281</v>
      </c>
      <c r="AC1089" s="35">
        <v>17</v>
      </c>
      <c r="AD1089" s="35">
        <v>5</v>
      </c>
      <c r="AE1089" s="35">
        <v>7</v>
      </c>
      <c r="AF1089" s="35">
        <v>29</v>
      </c>
    </row>
    <row r="1090" spans="27:32">
      <c r="AA1090" s="34">
        <v>5738</v>
      </c>
      <c r="AB1090" s="30" t="s">
        <v>49</v>
      </c>
      <c r="AC1090" s="35">
        <v>73</v>
      </c>
      <c r="AD1090" s="35">
        <v>33</v>
      </c>
      <c r="AE1090" s="35">
        <v>21</v>
      </c>
      <c r="AF1090" s="35">
        <v>127</v>
      </c>
    </row>
    <row r="1091" spans="27:32">
      <c r="AA1091" s="34">
        <v>5741</v>
      </c>
      <c r="AB1091" s="30" t="s">
        <v>1771</v>
      </c>
      <c r="AC1091" s="35"/>
      <c r="AD1091" s="35"/>
      <c r="AE1091" s="35">
        <v>9.3999999999999986</v>
      </c>
      <c r="AF1091" s="35">
        <v>9.3999999999999986</v>
      </c>
    </row>
    <row r="1092" spans="27:32">
      <c r="AA1092" s="34">
        <v>5765</v>
      </c>
      <c r="AB1092" s="30" t="s">
        <v>687</v>
      </c>
      <c r="AC1092" s="35">
        <v>33</v>
      </c>
      <c r="AD1092" s="35">
        <v>5</v>
      </c>
      <c r="AE1092" s="35">
        <v>56</v>
      </c>
      <c r="AF1092" s="35">
        <v>94</v>
      </c>
    </row>
    <row r="1093" spans="27:32">
      <c r="AA1093" s="34">
        <v>5772</v>
      </c>
      <c r="AB1093" s="30" t="s">
        <v>1772</v>
      </c>
      <c r="AC1093" s="35"/>
      <c r="AD1093" s="35"/>
      <c r="AE1093" s="35">
        <v>1</v>
      </c>
      <c r="AF1093" s="35">
        <v>1</v>
      </c>
    </row>
    <row r="1094" spans="27:32">
      <c r="AA1094" s="34">
        <v>5782</v>
      </c>
      <c r="AB1094" s="30" t="s">
        <v>2254</v>
      </c>
      <c r="AC1094" s="35">
        <v>1</v>
      </c>
      <c r="AD1094" s="35"/>
      <c r="AE1094" s="35"/>
      <c r="AF1094" s="35">
        <v>1</v>
      </c>
    </row>
    <row r="1095" spans="27:32">
      <c r="AA1095" s="34">
        <v>5783</v>
      </c>
      <c r="AB1095" s="30" t="s">
        <v>2255</v>
      </c>
      <c r="AC1095" s="35">
        <v>27</v>
      </c>
      <c r="AD1095" s="35"/>
      <c r="AE1095" s="35"/>
      <c r="AF1095" s="35">
        <v>27</v>
      </c>
    </row>
    <row r="1096" spans="27:32">
      <c r="AA1096" s="34">
        <v>5786</v>
      </c>
      <c r="AB1096" s="30" t="s">
        <v>2256</v>
      </c>
      <c r="AC1096" s="35">
        <v>6</v>
      </c>
      <c r="AD1096" s="35"/>
      <c r="AE1096" s="35"/>
      <c r="AF1096" s="35">
        <v>6</v>
      </c>
    </row>
    <row r="1097" spans="27:32">
      <c r="AA1097" s="34">
        <v>5789</v>
      </c>
      <c r="AB1097" s="30" t="s">
        <v>1773</v>
      </c>
      <c r="AC1097" s="35"/>
      <c r="AD1097" s="35"/>
      <c r="AE1097" s="35">
        <v>115</v>
      </c>
      <c r="AF1097" s="35">
        <v>115</v>
      </c>
    </row>
    <row r="1098" spans="27:32">
      <c r="AA1098" s="34">
        <v>5794</v>
      </c>
      <c r="AB1098" s="30" t="s">
        <v>1774</v>
      </c>
      <c r="AC1098" s="35"/>
      <c r="AD1098" s="35"/>
      <c r="AE1098" s="35">
        <v>3</v>
      </c>
      <c r="AF1098" s="35">
        <v>3</v>
      </c>
    </row>
    <row r="1099" spans="27:32">
      <c r="AA1099" s="34">
        <v>5803</v>
      </c>
      <c r="AB1099" s="30" t="s">
        <v>2257</v>
      </c>
      <c r="AC1099" s="35">
        <v>1</v>
      </c>
      <c r="AD1099" s="35"/>
      <c r="AE1099" s="35"/>
      <c r="AF1099" s="35">
        <v>1</v>
      </c>
    </row>
    <row r="1100" spans="27:32">
      <c r="AA1100" s="34">
        <v>5805</v>
      </c>
      <c r="AB1100" s="30" t="s">
        <v>2258</v>
      </c>
      <c r="AC1100" s="35">
        <v>15</v>
      </c>
      <c r="AD1100" s="35"/>
      <c r="AE1100" s="35"/>
      <c r="AF1100" s="35">
        <v>15</v>
      </c>
    </row>
    <row r="1101" spans="27:32">
      <c r="AA1101" s="34">
        <v>5812</v>
      </c>
      <c r="AB1101" s="30" t="s">
        <v>2259</v>
      </c>
      <c r="AC1101" s="35">
        <v>3</v>
      </c>
      <c r="AD1101" s="35"/>
      <c r="AE1101" s="35"/>
      <c r="AF1101" s="35">
        <v>3</v>
      </c>
    </row>
    <row r="1102" spans="27:32">
      <c r="AA1102" s="34">
        <v>5814</v>
      </c>
      <c r="AB1102" s="30" t="s">
        <v>2260</v>
      </c>
      <c r="AC1102" s="35">
        <v>31</v>
      </c>
      <c r="AD1102" s="35"/>
      <c r="AE1102" s="35"/>
      <c r="AF1102" s="35">
        <v>31</v>
      </c>
    </row>
    <row r="1103" spans="27:32">
      <c r="AA1103" s="34">
        <v>5825</v>
      </c>
      <c r="AB1103" s="30" t="s">
        <v>1775</v>
      </c>
      <c r="AC1103" s="35">
        <v>4.22</v>
      </c>
      <c r="AD1103" s="35"/>
      <c r="AE1103" s="35">
        <v>0.38500000000000001</v>
      </c>
      <c r="AF1103" s="35">
        <v>4.6049999999999995</v>
      </c>
    </row>
    <row r="1104" spans="27:32">
      <c r="AA1104" s="34">
        <v>5841</v>
      </c>
      <c r="AB1104" s="30" t="s">
        <v>1776</v>
      </c>
      <c r="AC1104" s="35"/>
      <c r="AD1104" s="35"/>
      <c r="AE1104" s="35">
        <v>4</v>
      </c>
      <c r="AF1104" s="35">
        <v>4</v>
      </c>
    </row>
    <row r="1105" spans="27:32">
      <c r="AA1105" s="34">
        <v>5845</v>
      </c>
      <c r="AB1105" s="30" t="s">
        <v>1777</v>
      </c>
      <c r="AC1105" s="35"/>
      <c r="AD1105" s="35"/>
      <c r="AE1105" s="35">
        <v>2</v>
      </c>
      <c r="AF1105" s="35">
        <v>2</v>
      </c>
    </row>
    <row r="1106" spans="27:32">
      <c r="AA1106" s="34">
        <v>5848</v>
      </c>
      <c r="AB1106" s="30" t="s">
        <v>393</v>
      </c>
      <c r="AC1106" s="35">
        <v>80</v>
      </c>
      <c r="AD1106" s="35">
        <v>17</v>
      </c>
      <c r="AE1106" s="35">
        <v>24</v>
      </c>
      <c r="AF1106" s="35">
        <v>121</v>
      </c>
    </row>
    <row r="1107" spans="27:32">
      <c r="AA1107" s="34">
        <v>5852</v>
      </c>
      <c r="AB1107" s="30" t="s">
        <v>913</v>
      </c>
      <c r="AC1107" s="35"/>
      <c r="AD1107" s="35">
        <v>1</v>
      </c>
      <c r="AE1107" s="35"/>
      <c r="AF1107" s="35">
        <v>1</v>
      </c>
    </row>
    <row r="1108" spans="27:32">
      <c r="AA1108" s="34">
        <v>5855</v>
      </c>
      <c r="AB1108" s="30" t="s">
        <v>1254</v>
      </c>
      <c r="AC1108" s="35">
        <v>10</v>
      </c>
      <c r="AD1108" s="35">
        <v>1</v>
      </c>
      <c r="AE1108" s="35">
        <v>5</v>
      </c>
      <c r="AF1108" s="35">
        <v>16</v>
      </c>
    </row>
    <row r="1109" spans="27:32">
      <c r="AA1109" s="34">
        <v>5857</v>
      </c>
      <c r="AB1109" s="30" t="s">
        <v>1778</v>
      </c>
      <c r="AC1109" s="35">
        <v>22</v>
      </c>
      <c r="AD1109" s="35"/>
      <c r="AE1109" s="35">
        <v>10</v>
      </c>
      <c r="AF1109" s="35">
        <v>32</v>
      </c>
    </row>
    <row r="1110" spans="27:32">
      <c r="AA1110" s="34">
        <v>5858</v>
      </c>
      <c r="AB1110" s="30" t="s">
        <v>2261</v>
      </c>
      <c r="AC1110" s="35">
        <v>10</v>
      </c>
      <c r="AD1110" s="35"/>
      <c r="AE1110" s="35"/>
      <c r="AF1110" s="35">
        <v>10</v>
      </c>
    </row>
    <row r="1111" spans="27:32">
      <c r="AA1111" s="34">
        <v>5864</v>
      </c>
      <c r="AB1111" s="30" t="s">
        <v>459</v>
      </c>
      <c r="AC1111" s="35">
        <v>102</v>
      </c>
      <c r="AD1111" s="35">
        <v>33</v>
      </c>
      <c r="AE1111" s="35">
        <v>64</v>
      </c>
      <c r="AF1111" s="35">
        <v>199</v>
      </c>
    </row>
    <row r="1112" spans="27:32">
      <c r="AA1112" s="34">
        <v>5869</v>
      </c>
      <c r="AB1112" s="30" t="s">
        <v>2262</v>
      </c>
      <c r="AC1112" s="35">
        <v>1</v>
      </c>
      <c r="AD1112" s="35"/>
      <c r="AE1112" s="35"/>
      <c r="AF1112" s="35">
        <v>1</v>
      </c>
    </row>
    <row r="1113" spans="27:32">
      <c r="AA1113" s="34">
        <v>5870</v>
      </c>
      <c r="AB1113" s="30" t="s">
        <v>2263</v>
      </c>
      <c r="AC1113" s="35">
        <v>2</v>
      </c>
      <c r="AD1113" s="35"/>
      <c r="AE1113" s="35"/>
      <c r="AF1113" s="35">
        <v>2</v>
      </c>
    </row>
    <row r="1114" spans="27:32">
      <c r="AA1114" s="34">
        <v>5872</v>
      </c>
      <c r="AB1114" s="30" t="s">
        <v>1779</v>
      </c>
      <c r="AC1114" s="35"/>
      <c r="AD1114" s="35"/>
      <c r="AE1114" s="35">
        <v>1</v>
      </c>
      <c r="AF1114" s="35">
        <v>1</v>
      </c>
    </row>
    <row r="1115" spans="27:32">
      <c r="AA1115" s="34">
        <v>5874</v>
      </c>
      <c r="AB1115" s="30" t="s">
        <v>494</v>
      </c>
      <c r="AC1115" s="35">
        <v>3</v>
      </c>
      <c r="AD1115" s="35">
        <v>2</v>
      </c>
      <c r="AE1115" s="35">
        <v>2</v>
      </c>
      <c r="AF1115" s="35">
        <v>7</v>
      </c>
    </row>
    <row r="1116" spans="27:32">
      <c r="AA1116" s="34">
        <v>5884</v>
      </c>
      <c r="AB1116" s="30" t="s">
        <v>950</v>
      </c>
      <c r="AC1116" s="35">
        <v>3</v>
      </c>
      <c r="AD1116" s="35">
        <v>1</v>
      </c>
      <c r="AE1116" s="35"/>
      <c r="AF1116" s="35">
        <v>4</v>
      </c>
    </row>
    <row r="1117" spans="27:32">
      <c r="AA1117" s="34">
        <v>5885</v>
      </c>
      <c r="AB1117" s="30" t="s">
        <v>1780</v>
      </c>
      <c r="AC1117" s="35">
        <v>5</v>
      </c>
      <c r="AD1117" s="35"/>
      <c r="AE1117" s="35">
        <v>6</v>
      </c>
      <c r="AF1117" s="35">
        <v>11</v>
      </c>
    </row>
    <row r="1118" spans="27:32">
      <c r="AA1118" s="34">
        <v>5886</v>
      </c>
      <c r="AB1118" s="30" t="s">
        <v>1781</v>
      </c>
      <c r="AC1118" s="35"/>
      <c r="AD1118" s="35"/>
      <c r="AE1118" s="35">
        <v>2</v>
      </c>
      <c r="AF1118" s="35">
        <v>2</v>
      </c>
    </row>
    <row r="1119" spans="27:32">
      <c r="AA1119" s="34">
        <v>5887</v>
      </c>
      <c r="AB1119" s="30" t="s">
        <v>637</v>
      </c>
      <c r="AC1119" s="35">
        <v>15</v>
      </c>
      <c r="AD1119" s="35">
        <v>1</v>
      </c>
      <c r="AE1119" s="35">
        <v>2</v>
      </c>
      <c r="AF1119" s="35">
        <v>18</v>
      </c>
    </row>
    <row r="1120" spans="27:32">
      <c r="AA1120" s="34">
        <v>5889</v>
      </c>
      <c r="AB1120" s="30" t="s">
        <v>1782</v>
      </c>
      <c r="AC1120" s="35">
        <v>1</v>
      </c>
      <c r="AD1120" s="35"/>
      <c r="AE1120" s="35">
        <v>12</v>
      </c>
      <c r="AF1120" s="35">
        <v>13</v>
      </c>
    </row>
    <row r="1121" spans="27:32">
      <c r="AA1121" s="34">
        <v>5890</v>
      </c>
      <c r="AB1121" s="30" t="s">
        <v>2264</v>
      </c>
      <c r="AC1121" s="35">
        <v>4</v>
      </c>
      <c r="AD1121" s="35"/>
      <c r="AE1121" s="35"/>
      <c r="AF1121" s="35">
        <v>4</v>
      </c>
    </row>
    <row r="1122" spans="27:32">
      <c r="AA1122" s="34">
        <v>5932</v>
      </c>
      <c r="AB1122" s="30" t="s">
        <v>303</v>
      </c>
      <c r="AC1122" s="35">
        <v>8</v>
      </c>
      <c r="AD1122" s="35">
        <v>3</v>
      </c>
      <c r="AE1122" s="35"/>
      <c r="AF1122" s="35">
        <v>11</v>
      </c>
    </row>
    <row r="1123" spans="27:32">
      <c r="AA1123" s="34">
        <v>5934</v>
      </c>
      <c r="AB1123" s="30" t="s">
        <v>2265</v>
      </c>
      <c r="AC1123" s="35">
        <v>12.125000000000002</v>
      </c>
      <c r="AD1123" s="35"/>
      <c r="AE1123" s="35"/>
      <c r="AF1123" s="35">
        <v>12.125000000000002</v>
      </c>
    </row>
    <row r="1124" spans="27:32">
      <c r="AA1124" s="34">
        <v>5937</v>
      </c>
      <c r="AB1124" s="30" t="s">
        <v>1178</v>
      </c>
      <c r="AC1124" s="35">
        <v>7</v>
      </c>
      <c r="AD1124" s="35">
        <v>1</v>
      </c>
      <c r="AE1124" s="35">
        <v>2</v>
      </c>
      <c r="AF1124" s="35">
        <v>10</v>
      </c>
    </row>
    <row r="1125" spans="27:32">
      <c r="AA1125" s="34">
        <v>5946</v>
      </c>
      <c r="AB1125" s="30" t="s">
        <v>2266</v>
      </c>
      <c r="AC1125" s="35">
        <v>1</v>
      </c>
      <c r="AD1125" s="35"/>
      <c r="AE1125" s="35"/>
      <c r="AF1125" s="35">
        <v>1</v>
      </c>
    </row>
    <row r="1126" spans="27:32">
      <c r="AA1126" s="34">
        <v>5950</v>
      </c>
      <c r="AB1126" s="30" t="s">
        <v>1783</v>
      </c>
      <c r="AC1126" s="35">
        <v>40</v>
      </c>
      <c r="AD1126" s="35"/>
      <c r="AE1126" s="35">
        <v>16</v>
      </c>
      <c r="AF1126" s="35">
        <v>56</v>
      </c>
    </row>
    <row r="1127" spans="27:32">
      <c r="AA1127" s="34">
        <v>5956</v>
      </c>
      <c r="AB1127" s="30" t="s">
        <v>1784</v>
      </c>
      <c r="AC1127" s="35"/>
      <c r="AD1127" s="35"/>
      <c r="AE1127" s="35">
        <v>8.91</v>
      </c>
      <c r="AF1127" s="35">
        <v>8.91</v>
      </c>
    </row>
    <row r="1128" spans="27:32">
      <c r="AA1128" s="34">
        <v>5957</v>
      </c>
      <c r="AB1128" s="30" t="s">
        <v>1785</v>
      </c>
      <c r="AC1128" s="35"/>
      <c r="AD1128" s="35"/>
      <c r="AE1128" s="35">
        <v>6.4</v>
      </c>
      <c r="AF1128" s="35">
        <v>6.4</v>
      </c>
    </row>
    <row r="1129" spans="27:32">
      <c r="AA1129" s="34">
        <v>5960</v>
      </c>
      <c r="AB1129" s="30" t="s">
        <v>1786</v>
      </c>
      <c r="AC1129" s="35"/>
      <c r="AD1129" s="35"/>
      <c r="AE1129" s="35">
        <v>17</v>
      </c>
      <c r="AF1129" s="35">
        <v>17</v>
      </c>
    </row>
    <row r="1130" spans="27:32">
      <c r="AA1130" s="34">
        <v>5973</v>
      </c>
      <c r="AB1130" s="30" t="s">
        <v>159</v>
      </c>
      <c r="AC1130" s="35"/>
      <c r="AD1130" s="35">
        <v>1</v>
      </c>
      <c r="AE1130" s="35"/>
      <c r="AF1130" s="35">
        <v>1</v>
      </c>
    </row>
    <row r="1131" spans="27:32">
      <c r="AA1131" s="34">
        <v>5987</v>
      </c>
      <c r="AB1131" s="30" t="s">
        <v>15</v>
      </c>
      <c r="AC1131" s="35">
        <v>577</v>
      </c>
      <c r="AD1131" s="35">
        <v>191</v>
      </c>
      <c r="AE1131" s="35">
        <v>300</v>
      </c>
      <c r="AF1131" s="35">
        <v>1068</v>
      </c>
    </row>
    <row r="1132" spans="27:32">
      <c r="AA1132" s="34">
        <v>5988</v>
      </c>
      <c r="AB1132" s="30" t="s">
        <v>213</v>
      </c>
      <c r="AC1132" s="35">
        <v>85</v>
      </c>
      <c r="AD1132" s="35">
        <v>29</v>
      </c>
      <c r="AE1132" s="35">
        <v>60</v>
      </c>
      <c r="AF1132" s="35">
        <v>174</v>
      </c>
    </row>
    <row r="1133" spans="27:32">
      <c r="AA1133" s="34">
        <v>5995</v>
      </c>
      <c r="AB1133" s="30" t="s">
        <v>686</v>
      </c>
      <c r="AC1133" s="35">
        <v>19</v>
      </c>
      <c r="AD1133" s="35">
        <v>8</v>
      </c>
      <c r="AE1133" s="35"/>
      <c r="AF1133" s="35">
        <v>27</v>
      </c>
    </row>
    <row r="1134" spans="27:32">
      <c r="AA1134" s="34">
        <v>5998</v>
      </c>
      <c r="AB1134" s="30" t="s">
        <v>1787</v>
      </c>
      <c r="AC1134" s="35">
        <v>7</v>
      </c>
      <c r="AD1134" s="35"/>
      <c r="AE1134" s="35">
        <v>1</v>
      </c>
      <c r="AF1134" s="35">
        <v>8</v>
      </c>
    </row>
    <row r="1135" spans="27:32">
      <c r="AA1135" s="34">
        <v>6000</v>
      </c>
      <c r="AB1135" s="30" t="s">
        <v>2267</v>
      </c>
      <c r="AC1135" s="35">
        <v>7.1049999999999986</v>
      </c>
      <c r="AD1135" s="35"/>
      <c r="AE1135" s="35"/>
      <c r="AF1135" s="35">
        <v>7.1049999999999986</v>
      </c>
    </row>
    <row r="1136" spans="27:32">
      <c r="AA1136" s="34">
        <v>6002</v>
      </c>
      <c r="AB1136" s="30" t="s">
        <v>1788</v>
      </c>
      <c r="AC1136" s="35">
        <v>24</v>
      </c>
      <c r="AD1136" s="35"/>
      <c r="AE1136" s="35">
        <v>12</v>
      </c>
      <c r="AF1136" s="35">
        <v>36</v>
      </c>
    </row>
    <row r="1137" spans="27:32">
      <c r="AA1137" s="34">
        <v>6004</v>
      </c>
      <c r="AB1137" s="30" t="s">
        <v>2268</v>
      </c>
      <c r="AC1137" s="35">
        <v>1</v>
      </c>
      <c r="AD1137" s="35"/>
      <c r="AE1137" s="35"/>
      <c r="AF1137" s="35">
        <v>1</v>
      </c>
    </row>
    <row r="1138" spans="27:32">
      <c r="AA1138" s="34">
        <v>6005</v>
      </c>
      <c r="AB1138" s="30" t="s">
        <v>2269</v>
      </c>
      <c r="AC1138" s="35">
        <v>2</v>
      </c>
      <c r="AD1138" s="35"/>
      <c r="AE1138" s="35"/>
      <c r="AF1138" s="35">
        <v>2</v>
      </c>
    </row>
    <row r="1139" spans="27:32">
      <c r="AA1139" s="34">
        <v>6014</v>
      </c>
      <c r="AB1139" s="30" t="s">
        <v>182</v>
      </c>
      <c r="AC1139" s="35">
        <v>39</v>
      </c>
      <c r="AD1139" s="35">
        <v>25</v>
      </c>
      <c r="AE1139" s="35">
        <v>46</v>
      </c>
      <c r="AF1139" s="35">
        <v>110</v>
      </c>
    </row>
    <row r="1140" spans="27:32">
      <c r="AA1140" s="34">
        <v>6019</v>
      </c>
      <c r="AB1140" s="30" t="s">
        <v>836</v>
      </c>
      <c r="AC1140" s="35">
        <v>6</v>
      </c>
      <c r="AD1140" s="35">
        <v>3</v>
      </c>
      <c r="AE1140" s="35">
        <v>3</v>
      </c>
      <c r="AF1140" s="35">
        <v>12</v>
      </c>
    </row>
    <row r="1141" spans="27:32">
      <c r="AA1141" s="34">
        <v>6072</v>
      </c>
      <c r="AB1141" s="30" t="s">
        <v>1382</v>
      </c>
      <c r="AC1141" s="35">
        <v>7</v>
      </c>
      <c r="AD1141" s="35"/>
      <c r="AE1141" s="35">
        <v>3</v>
      </c>
      <c r="AF1141" s="35">
        <v>10</v>
      </c>
    </row>
    <row r="1142" spans="27:32">
      <c r="AA1142" s="34">
        <v>6073</v>
      </c>
      <c r="AB1142" s="30" t="s">
        <v>673</v>
      </c>
      <c r="AC1142" s="35">
        <v>10</v>
      </c>
      <c r="AD1142" s="35">
        <v>1</v>
      </c>
      <c r="AE1142" s="35">
        <v>1</v>
      </c>
      <c r="AF1142" s="35">
        <v>12</v>
      </c>
    </row>
    <row r="1143" spans="27:32">
      <c r="AA1143" s="34">
        <v>6083</v>
      </c>
      <c r="AB1143" s="30" t="s">
        <v>2270</v>
      </c>
      <c r="AC1143" s="35">
        <v>1</v>
      </c>
      <c r="AD1143" s="35"/>
      <c r="AE1143" s="35"/>
      <c r="AF1143" s="35">
        <v>1</v>
      </c>
    </row>
    <row r="1144" spans="27:32">
      <c r="AA1144" s="34">
        <v>6089</v>
      </c>
      <c r="AB1144" s="30" t="s">
        <v>426</v>
      </c>
      <c r="AC1144" s="35"/>
      <c r="AD1144" s="35">
        <v>7</v>
      </c>
      <c r="AE1144" s="35"/>
      <c r="AF1144" s="35">
        <v>7</v>
      </c>
    </row>
    <row r="1145" spans="27:32">
      <c r="AA1145" s="34">
        <v>6098</v>
      </c>
      <c r="AB1145" s="30" t="s">
        <v>1789</v>
      </c>
      <c r="AC1145" s="35">
        <v>5</v>
      </c>
      <c r="AD1145" s="35"/>
      <c r="AE1145" s="35">
        <v>1</v>
      </c>
      <c r="AF1145" s="35">
        <v>6</v>
      </c>
    </row>
    <row r="1146" spans="27:32">
      <c r="AA1146" s="34">
        <v>6100</v>
      </c>
      <c r="AB1146" s="30" t="s">
        <v>1230</v>
      </c>
      <c r="AC1146" s="35">
        <v>7</v>
      </c>
      <c r="AD1146" s="35">
        <v>2</v>
      </c>
      <c r="AE1146" s="35"/>
      <c r="AF1146" s="35">
        <v>9</v>
      </c>
    </row>
    <row r="1147" spans="27:32">
      <c r="AA1147" s="34">
        <v>6102</v>
      </c>
      <c r="AB1147" s="30" t="s">
        <v>657</v>
      </c>
      <c r="AC1147" s="35">
        <v>457</v>
      </c>
      <c r="AD1147" s="35">
        <v>24</v>
      </c>
      <c r="AE1147" s="35">
        <v>97</v>
      </c>
      <c r="AF1147" s="35">
        <v>578</v>
      </c>
    </row>
    <row r="1148" spans="27:32">
      <c r="AA1148" s="34">
        <v>6103</v>
      </c>
      <c r="AB1148" s="30" t="s">
        <v>992</v>
      </c>
      <c r="AC1148" s="35">
        <v>24</v>
      </c>
      <c r="AD1148" s="35">
        <v>2</v>
      </c>
      <c r="AE1148" s="35">
        <v>10</v>
      </c>
      <c r="AF1148" s="35">
        <v>36</v>
      </c>
    </row>
    <row r="1149" spans="27:32">
      <c r="AA1149" s="34">
        <v>6114</v>
      </c>
      <c r="AB1149" s="30" t="s">
        <v>1790</v>
      </c>
      <c r="AC1149" s="35">
        <v>3</v>
      </c>
      <c r="AD1149" s="35"/>
      <c r="AE1149" s="35">
        <v>1</v>
      </c>
      <c r="AF1149" s="35">
        <v>4</v>
      </c>
    </row>
    <row r="1150" spans="27:32">
      <c r="AA1150" s="34">
        <v>6115</v>
      </c>
      <c r="AB1150" s="30" t="s">
        <v>764</v>
      </c>
      <c r="AC1150" s="35"/>
      <c r="AD1150" s="35">
        <v>1</v>
      </c>
      <c r="AE1150" s="35"/>
      <c r="AF1150" s="35">
        <v>1</v>
      </c>
    </row>
    <row r="1151" spans="27:32">
      <c r="AA1151" s="34">
        <v>6118</v>
      </c>
      <c r="AB1151" s="30" t="s">
        <v>1154</v>
      </c>
      <c r="AC1151" s="35">
        <v>27</v>
      </c>
      <c r="AD1151" s="35">
        <v>3</v>
      </c>
      <c r="AE1151" s="35"/>
      <c r="AF1151" s="35">
        <v>30</v>
      </c>
    </row>
    <row r="1152" spans="27:32">
      <c r="AA1152" s="34">
        <v>6122</v>
      </c>
      <c r="AB1152" s="30" t="s">
        <v>2271</v>
      </c>
      <c r="AC1152" s="35">
        <v>6</v>
      </c>
      <c r="AD1152" s="35"/>
      <c r="AE1152" s="35"/>
      <c r="AF1152" s="35">
        <v>6</v>
      </c>
    </row>
    <row r="1153" spans="27:32">
      <c r="AA1153" s="34">
        <v>6132</v>
      </c>
      <c r="AB1153" s="30" t="s">
        <v>2272</v>
      </c>
      <c r="AC1153" s="35">
        <v>7</v>
      </c>
      <c r="AD1153" s="35"/>
      <c r="AE1153" s="35"/>
      <c r="AF1153" s="35">
        <v>7</v>
      </c>
    </row>
    <row r="1154" spans="27:32">
      <c r="AA1154" s="34">
        <v>6136</v>
      </c>
      <c r="AB1154" s="30" t="s">
        <v>1791</v>
      </c>
      <c r="AC1154" s="35">
        <v>86</v>
      </c>
      <c r="AD1154" s="35"/>
      <c r="AE1154" s="35">
        <v>9</v>
      </c>
      <c r="AF1154" s="35">
        <v>95</v>
      </c>
    </row>
    <row r="1155" spans="27:32">
      <c r="AA1155" s="34">
        <v>6138</v>
      </c>
      <c r="AB1155" s="30" t="s">
        <v>1792</v>
      </c>
      <c r="AC1155" s="35">
        <v>82</v>
      </c>
      <c r="AD1155" s="35"/>
      <c r="AE1155" s="35">
        <v>2</v>
      </c>
      <c r="AF1155" s="35">
        <v>84</v>
      </c>
    </row>
    <row r="1156" spans="27:32">
      <c r="AA1156" s="34">
        <v>6167</v>
      </c>
      <c r="AB1156" s="30" t="s">
        <v>1793</v>
      </c>
      <c r="AC1156" s="35"/>
      <c r="AD1156" s="35"/>
      <c r="AE1156" s="35">
        <v>3</v>
      </c>
      <c r="AF1156" s="35">
        <v>3</v>
      </c>
    </row>
    <row r="1157" spans="27:32">
      <c r="AA1157" s="34">
        <v>6172</v>
      </c>
      <c r="AB1157" s="30" t="s">
        <v>1148</v>
      </c>
      <c r="AC1157" s="35"/>
      <c r="AD1157" s="35">
        <v>1</v>
      </c>
      <c r="AE1157" s="35"/>
      <c r="AF1157" s="35">
        <v>1</v>
      </c>
    </row>
    <row r="1158" spans="27:32">
      <c r="AA1158" s="34">
        <v>6185</v>
      </c>
      <c r="AB1158" s="30" t="s">
        <v>1046</v>
      </c>
      <c r="AC1158" s="35">
        <v>16</v>
      </c>
      <c r="AD1158" s="35">
        <v>2</v>
      </c>
      <c r="AE1158" s="35">
        <v>16</v>
      </c>
      <c r="AF1158" s="35">
        <v>34</v>
      </c>
    </row>
    <row r="1159" spans="27:32">
      <c r="AA1159" s="34">
        <v>6192</v>
      </c>
      <c r="AB1159" s="30" t="s">
        <v>1794</v>
      </c>
      <c r="AC1159" s="35"/>
      <c r="AD1159" s="35"/>
      <c r="AE1159" s="35">
        <v>2</v>
      </c>
      <c r="AF1159" s="35">
        <v>2</v>
      </c>
    </row>
    <row r="1160" spans="27:32">
      <c r="AA1160" s="34">
        <v>6193</v>
      </c>
      <c r="AB1160" s="30" t="s">
        <v>2273</v>
      </c>
      <c r="AC1160" s="35">
        <v>10.324999999999999</v>
      </c>
      <c r="AD1160" s="35"/>
      <c r="AE1160" s="35"/>
      <c r="AF1160" s="35">
        <v>10.324999999999999</v>
      </c>
    </row>
    <row r="1161" spans="27:32">
      <c r="AA1161" s="34">
        <v>6214</v>
      </c>
      <c r="AB1161" s="30" t="s">
        <v>1044</v>
      </c>
      <c r="AC1161" s="35">
        <v>2</v>
      </c>
      <c r="AD1161" s="35">
        <v>3</v>
      </c>
      <c r="AE1161" s="35">
        <v>4</v>
      </c>
      <c r="AF1161" s="35">
        <v>9</v>
      </c>
    </row>
    <row r="1162" spans="27:32">
      <c r="AA1162" s="34">
        <v>6224</v>
      </c>
      <c r="AB1162" s="30" t="s">
        <v>309</v>
      </c>
      <c r="AC1162" s="35">
        <v>143</v>
      </c>
      <c r="AD1162" s="35">
        <v>31</v>
      </c>
      <c r="AE1162" s="35">
        <v>27</v>
      </c>
      <c r="AF1162" s="35">
        <v>201</v>
      </c>
    </row>
    <row r="1163" spans="27:32">
      <c r="AA1163" s="34">
        <v>6226</v>
      </c>
      <c r="AB1163" s="30" t="s">
        <v>1795</v>
      </c>
      <c r="AC1163" s="35">
        <v>1</v>
      </c>
      <c r="AD1163" s="35"/>
      <c r="AE1163" s="35">
        <v>2</v>
      </c>
      <c r="AF1163" s="35">
        <v>3</v>
      </c>
    </row>
    <row r="1164" spans="27:32">
      <c r="AA1164" s="34">
        <v>6234</v>
      </c>
      <c r="AB1164" s="30" t="s">
        <v>284</v>
      </c>
      <c r="AC1164" s="35">
        <v>48</v>
      </c>
      <c r="AD1164" s="35">
        <v>7</v>
      </c>
      <c r="AE1164" s="35">
        <v>5</v>
      </c>
      <c r="AF1164" s="35">
        <v>60</v>
      </c>
    </row>
    <row r="1165" spans="27:32">
      <c r="AA1165" s="34">
        <v>6235</v>
      </c>
      <c r="AB1165" s="30" t="s">
        <v>999</v>
      </c>
      <c r="AC1165" s="35">
        <v>7</v>
      </c>
      <c r="AD1165" s="35">
        <v>1</v>
      </c>
      <c r="AE1165" s="35">
        <v>3</v>
      </c>
      <c r="AF1165" s="35">
        <v>11</v>
      </c>
    </row>
    <row r="1166" spans="27:32">
      <c r="AA1166" s="34">
        <v>6236</v>
      </c>
      <c r="AB1166" s="30" t="s">
        <v>2274</v>
      </c>
      <c r="AC1166" s="35">
        <v>9</v>
      </c>
      <c r="AD1166" s="35"/>
      <c r="AE1166" s="35"/>
      <c r="AF1166" s="35">
        <v>9</v>
      </c>
    </row>
    <row r="1167" spans="27:32">
      <c r="AA1167" s="34">
        <v>6244</v>
      </c>
      <c r="AB1167" s="30" t="s">
        <v>336</v>
      </c>
      <c r="AC1167" s="35">
        <v>191</v>
      </c>
      <c r="AD1167" s="35">
        <v>55</v>
      </c>
      <c r="AE1167" s="35">
        <v>113</v>
      </c>
      <c r="AF1167" s="35">
        <v>359</v>
      </c>
    </row>
    <row r="1168" spans="27:32">
      <c r="AA1168" s="34">
        <v>6245</v>
      </c>
      <c r="AB1168" s="30" t="s">
        <v>1796</v>
      </c>
      <c r="AC1168" s="35">
        <v>6</v>
      </c>
      <c r="AD1168" s="35"/>
      <c r="AE1168" s="35">
        <v>10</v>
      </c>
      <c r="AF1168" s="35">
        <v>16</v>
      </c>
    </row>
    <row r="1169" spans="27:32">
      <c r="AA1169" s="34">
        <v>6246</v>
      </c>
      <c r="AB1169" s="30" t="s">
        <v>1009</v>
      </c>
      <c r="AC1169" s="35">
        <v>2</v>
      </c>
      <c r="AD1169" s="35">
        <v>1</v>
      </c>
      <c r="AE1169" s="35">
        <v>8</v>
      </c>
      <c r="AF1169" s="35">
        <v>11</v>
      </c>
    </row>
    <row r="1170" spans="27:32">
      <c r="AA1170" s="34">
        <v>6248</v>
      </c>
      <c r="AB1170" s="30" t="s">
        <v>181</v>
      </c>
      <c r="AC1170" s="35">
        <v>11</v>
      </c>
      <c r="AD1170" s="35">
        <v>4</v>
      </c>
      <c r="AE1170" s="35">
        <v>13</v>
      </c>
      <c r="AF1170" s="35">
        <v>28</v>
      </c>
    </row>
    <row r="1171" spans="27:32">
      <c r="AA1171" s="34">
        <v>6250</v>
      </c>
      <c r="AB1171" s="30" t="s">
        <v>730</v>
      </c>
      <c r="AC1171" s="35">
        <v>26</v>
      </c>
      <c r="AD1171" s="35">
        <v>7</v>
      </c>
      <c r="AE1171" s="35">
        <v>7</v>
      </c>
      <c r="AF1171" s="35">
        <v>40</v>
      </c>
    </row>
    <row r="1172" spans="27:32">
      <c r="AA1172" s="34">
        <v>6254</v>
      </c>
      <c r="AB1172" s="30" t="s">
        <v>232</v>
      </c>
      <c r="AC1172" s="35">
        <v>60</v>
      </c>
      <c r="AD1172" s="35">
        <v>9</v>
      </c>
      <c r="AE1172" s="35">
        <v>4</v>
      </c>
      <c r="AF1172" s="35">
        <v>73</v>
      </c>
    </row>
    <row r="1173" spans="27:32">
      <c r="AA1173" s="34">
        <v>6259</v>
      </c>
      <c r="AB1173" s="30" t="s">
        <v>1797</v>
      </c>
      <c r="AC1173" s="35"/>
      <c r="AD1173" s="35"/>
      <c r="AE1173" s="35">
        <v>5</v>
      </c>
      <c r="AF1173" s="35">
        <v>5</v>
      </c>
    </row>
    <row r="1174" spans="27:32">
      <c r="AA1174" s="34">
        <v>6260</v>
      </c>
      <c r="AB1174" s="30" t="s">
        <v>2275</v>
      </c>
      <c r="AC1174" s="35">
        <v>2</v>
      </c>
      <c r="AD1174" s="35"/>
      <c r="AE1174" s="35"/>
      <c r="AF1174" s="35">
        <v>2</v>
      </c>
    </row>
    <row r="1175" spans="27:32">
      <c r="AA1175" s="34">
        <v>6269</v>
      </c>
      <c r="AB1175" s="30" t="s">
        <v>1798</v>
      </c>
      <c r="AC1175" s="35"/>
      <c r="AD1175" s="35"/>
      <c r="AE1175" s="35">
        <v>1.3</v>
      </c>
      <c r="AF1175" s="35">
        <v>1.3</v>
      </c>
    </row>
    <row r="1176" spans="27:32">
      <c r="AA1176" s="34">
        <v>6272</v>
      </c>
      <c r="AB1176" s="30" t="s">
        <v>571</v>
      </c>
      <c r="AC1176" s="35">
        <v>24</v>
      </c>
      <c r="AD1176" s="35">
        <v>6</v>
      </c>
      <c r="AE1176" s="35">
        <v>8</v>
      </c>
      <c r="AF1176" s="35">
        <v>38</v>
      </c>
    </row>
    <row r="1177" spans="27:32">
      <c r="AA1177" s="34">
        <v>6276</v>
      </c>
      <c r="AB1177" s="30" t="s">
        <v>821</v>
      </c>
      <c r="AC1177" s="35">
        <v>3</v>
      </c>
      <c r="AD1177" s="35">
        <v>6</v>
      </c>
      <c r="AE1177" s="35">
        <v>3</v>
      </c>
      <c r="AF1177" s="35">
        <v>12</v>
      </c>
    </row>
    <row r="1178" spans="27:32">
      <c r="AA1178" s="34">
        <v>6280</v>
      </c>
      <c r="AB1178" s="30" t="s">
        <v>174</v>
      </c>
      <c r="AC1178" s="35">
        <v>15</v>
      </c>
      <c r="AD1178" s="35">
        <v>6</v>
      </c>
      <c r="AE1178" s="35">
        <v>9</v>
      </c>
      <c r="AF1178" s="35">
        <v>30</v>
      </c>
    </row>
    <row r="1179" spans="27:32">
      <c r="AA1179" s="34">
        <v>6291</v>
      </c>
      <c r="AB1179" s="30" t="s">
        <v>1799</v>
      </c>
      <c r="AC1179" s="35">
        <v>6</v>
      </c>
      <c r="AD1179" s="35"/>
      <c r="AE1179" s="35">
        <v>1</v>
      </c>
      <c r="AF1179" s="35">
        <v>7</v>
      </c>
    </row>
    <row r="1180" spans="27:32">
      <c r="AA1180" s="34">
        <v>6292</v>
      </c>
      <c r="AB1180" s="30" t="s">
        <v>1050</v>
      </c>
      <c r="AC1180" s="35">
        <v>8</v>
      </c>
      <c r="AD1180" s="35">
        <v>2</v>
      </c>
      <c r="AE1180" s="35">
        <v>2</v>
      </c>
      <c r="AF1180" s="35">
        <v>12</v>
      </c>
    </row>
    <row r="1181" spans="27:32">
      <c r="AA1181" s="34">
        <v>6293</v>
      </c>
      <c r="AB1181" s="30" t="s">
        <v>1259</v>
      </c>
      <c r="AC1181" s="35">
        <v>9</v>
      </c>
      <c r="AD1181" s="35">
        <v>1</v>
      </c>
      <c r="AE1181" s="35">
        <v>6</v>
      </c>
      <c r="AF1181" s="35">
        <v>16</v>
      </c>
    </row>
    <row r="1182" spans="27:32">
      <c r="AA1182" s="34">
        <v>6296</v>
      </c>
      <c r="AB1182" s="30" t="s">
        <v>843</v>
      </c>
      <c r="AC1182" s="35">
        <v>23</v>
      </c>
      <c r="AD1182" s="35">
        <v>3</v>
      </c>
      <c r="AE1182" s="35">
        <v>21</v>
      </c>
      <c r="AF1182" s="35">
        <v>47</v>
      </c>
    </row>
    <row r="1183" spans="27:32">
      <c r="AA1183" s="34">
        <v>6299</v>
      </c>
      <c r="AB1183" s="30" t="s">
        <v>1800</v>
      </c>
      <c r="AC1183" s="35">
        <v>23</v>
      </c>
      <c r="AD1183" s="35"/>
      <c r="AE1183" s="35">
        <v>9</v>
      </c>
      <c r="AF1183" s="35">
        <v>32</v>
      </c>
    </row>
    <row r="1184" spans="27:32">
      <c r="AA1184" s="34">
        <v>6300</v>
      </c>
      <c r="AB1184" s="30" t="s">
        <v>135</v>
      </c>
      <c r="AC1184" s="35">
        <v>8</v>
      </c>
      <c r="AD1184" s="35">
        <v>2</v>
      </c>
      <c r="AE1184" s="35">
        <v>7</v>
      </c>
      <c r="AF1184" s="35">
        <v>17</v>
      </c>
    </row>
    <row r="1185" spans="27:32">
      <c r="AA1185" s="34">
        <v>6313</v>
      </c>
      <c r="AB1185" s="30" t="s">
        <v>254</v>
      </c>
      <c r="AC1185" s="35">
        <v>254</v>
      </c>
      <c r="AD1185" s="35">
        <v>25</v>
      </c>
      <c r="AE1185" s="35">
        <v>48</v>
      </c>
      <c r="AF1185" s="35">
        <v>327</v>
      </c>
    </row>
    <row r="1186" spans="27:32">
      <c r="AA1186" s="34">
        <v>6314</v>
      </c>
      <c r="AB1186" s="30" t="s">
        <v>662</v>
      </c>
      <c r="AC1186" s="35">
        <v>175</v>
      </c>
      <c r="AD1186" s="35">
        <v>16</v>
      </c>
      <c r="AE1186" s="35">
        <v>73</v>
      </c>
      <c r="AF1186" s="35">
        <v>264</v>
      </c>
    </row>
    <row r="1187" spans="27:32">
      <c r="AA1187" s="34">
        <v>6315</v>
      </c>
      <c r="AB1187" s="30" t="s">
        <v>776</v>
      </c>
      <c r="AC1187" s="35">
        <v>63</v>
      </c>
      <c r="AD1187" s="35">
        <v>10</v>
      </c>
      <c r="AE1187" s="35">
        <v>54</v>
      </c>
      <c r="AF1187" s="35">
        <v>127</v>
      </c>
    </row>
    <row r="1188" spans="27:32">
      <c r="AA1188" s="34">
        <v>6324</v>
      </c>
      <c r="AB1188" s="30" t="s">
        <v>2276</v>
      </c>
      <c r="AC1188" s="35">
        <v>3</v>
      </c>
      <c r="AD1188" s="35"/>
      <c r="AE1188" s="35"/>
      <c r="AF1188" s="35">
        <v>3</v>
      </c>
    </row>
    <row r="1189" spans="27:32">
      <c r="AA1189" s="34">
        <v>6325</v>
      </c>
      <c r="AB1189" s="30" t="s">
        <v>2277</v>
      </c>
      <c r="AC1189" s="35">
        <v>12</v>
      </c>
      <c r="AD1189" s="35"/>
      <c r="AE1189" s="35"/>
      <c r="AF1189" s="35">
        <v>12</v>
      </c>
    </row>
    <row r="1190" spans="27:32">
      <c r="AA1190" s="34">
        <v>6328</v>
      </c>
      <c r="AB1190" s="30" t="s">
        <v>1103</v>
      </c>
      <c r="AC1190" s="35">
        <v>7</v>
      </c>
      <c r="AD1190" s="35">
        <v>1</v>
      </c>
      <c r="AE1190" s="35">
        <v>2</v>
      </c>
      <c r="AF1190" s="35">
        <v>10</v>
      </c>
    </row>
    <row r="1191" spans="27:32">
      <c r="AA1191" s="34">
        <v>6330</v>
      </c>
      <c r="AB1191" s="30" t="s">
        <v>329</v>
      </c>
      <c r="AC1191" s="35"/>
      <c r="AD1191" s="35">
        <v>1</v>
      </c>
      <c r="AE1191" s="35"/>
      <c r="AF1191" s="35">
        <v>1</v>
      </c>
    </row>
    <row r="1192" spans="27:32">
      <c r="AA1192" s="34">
        <v>6340</v>
      </c>
      <c r="AB1192" s="30" t="s">
        <v>259</v>
      </c>
      <c r="AC1192" s="35"/>
      <c r="AD1192" s="35">
        <v>2</v>
      </c>
      <c r="AE1192" s="35"/>
      <c r="AF1192" s="35">
        <v>2</v>
      </c>
    </row>
    <row r="1193" spans="27:32">
      <c r="AA1193" s="34">
        <v>6341</v>
      </c>
      <c r="AB1193" s="30" t="s">
        <v>701</v>
      </c>
      <c r="AC1193" s="35"/>
      <c r="AD1193" s="35">
        <v>4</v>
      </c>
      <c r="AE1193" s="35"/>
      <c r="AF1193" s="35">
        <v>4</v>
      </c>
    </row>
    <row r="1194" spans="27:32">
      <c r="AA1194" s="34">
        <v>6354</v>
      </c>
      <c r="AB1194" s="30" t="s">
        <v>1801</v>
      </c>
      <c r="AC1194" s="35"/>
      <c r="AD1194" s="35"/>
      <c r="AE1194" s="35">
        <v>10</v>
      </c>
      <c r="AF1194" s="35">
        <v>10</v>
      </c>
    </row>
    <row r="1195" spans="27:32">
      <c r="AA1195" s="34">
        <v>6355</v>
      </c>
      <c r="AB1195" s="30" t="s">
        <v>2278</v>
      </c>
      <c r="AC1195" s="35">
        <v>15</v>
      </c>
      <c r="AD1195" s="35"/>
      <c r="AE1195" s="35"/>
      <c r="AF1195" s="35">
        <v>15</v>
      </c>
    </row>
    <row r="1196" spans="27:32">
      <c r="AA1196" s="34">
        <v>6356</v>
      </c>
      <c r="AB1196" s="30" t="s">
        <v>1802</v>
      </c>
      <c r="AC1196" s="35">
        <v>5</v>
      </c>
      <c r="AD1196" s="35"/>
      <c r="AE1196" s="35">
        <v>2</v>
      </c>
      <c r="AF1196" s="35">
        <v>7</v>
      </c>
    </row>
    <row r="1197" spans="27:32">
      <c r="AA1197" s="34">
        <v>6357</v>
      </c>
      <c r="AB1197" s="30" t="s">
        <v>1272</v>
      </c>
      <c r="AC1197" s="35">
        <v>25</v>
      </c>
      <c r="AD1197" s="35">
        <v>2</v>
      </c>
      <c r="AE1197" s="35">
        <v>21</v>
      </c>
      <c r="AF1197" s="35">
        <v>48</v>
      </c>
    </row>
    <row r="1198" spans="27:32">
      <c r="AA1198" s="34">
        <v>6358</v>
      </c>
      <c r="AB1198" s="30" t="s">
        <v>1129</v>
      </c>
      <c r="AC1198" s="35">
        <v>13</v>
      </c>
      <c r="AD1198" s="35">
        <v>1</v>
      </c>
      <c r="AE1198" s="35"/>
      <c r="AF1198" s="35">
        <v>14</v>
      </c>
    </row>
    <row r="1199" spans="27:32">
      <c r="AA1199" s="34">
        <v>6360</v>
      </c>
      <c r="AB1199" s="30" t="s">
        <v>1333</v>
      </c>
      <c r="AC1199" s="35">
        <v>12</v>
      </c>
      <c r="AD1199" s="35"/>
      <c r="AE1199" s="35">
        <v>6</v>
      </c>
      <c r="AF1199" s="35">
        <v>18</v>
      </c>
    </row>
    <row r="1200" spans="27:32">
      <c r="AA1200" s="34">
        <v>6362</v>
      </c>
      <c r="AB1200" s="30" t="s">
        <v>927</v>
      </c>
      <c r="AC1200" s="35">
        <v>4</v>
      </c>
      <c r="AD1200" s="35">
        <v>3</v>
      </c>
      <c r="AE1200" s="35">
        <v>2</v>
      </c>
      <c r="AF1200" s="35">
        <v>9</v>
      </c>
    </row>
    <row r="1201" spans="27:32">
      <c r="AA1201" s="34">
        <v>6372</v>
      </c>
      <c r="AB1201" s="30" t="s">
        <v>1803</v>
      </c>
      <c r="AC1201" s="35"/>
      <c r="AD1201" s="35"/>
      <c r="AE1201" s="35">
        <v>1</v>
      </c>
      <c r="AF1201" s="35">
        <v>1</v>
      </c>
    </row>
    <row r="1202" spans="27:32">
      <c r="AA1202" s="34">
        <v>6373</v>
      </c>
      <c r="AB1202" s="30" t="s">
        <v>504</v>
      </c>
      <c r="AC1202" s="35">
        <v>42</v>
      </c>
      <c r="AD1202" s="35">
        <v>5</v>
      </c>
      <c r="AE1202" s="35">
        <v>9</v>
      </c>
      <c r="AF1202" s="35">
        <v>56</v>
      </c>
    </row>
    <row r="1203" spans="27:32">
      <c r="AA1203" s="34">
        <v>6374</v>
      </c>
      <c r="AB1203" s="30" t="s">
        <v>37</v>
      </c>
      <c r="AC1203" s="35">
        <v>47</v>
      </c>
      <c r="AD1203" s="35">
        <v>13</v>
      </c>
      <c r="AE1203" s="35">
        <v>13</v>
      </c>
      <c r="AF1203" s="35">
        <v>73</v>
      </c>
    </row>
    <row r="1204" spans="27:32">
      <c r="AA1204" s="34">
        <v>6375</v>
      </c>
      <c r="AB1204" s="30" t="s">
        <v>2279</v>
      </c>
      <c r="AC1204" s="35">
        <v>2</v>
      </c>
      <c r="AD1204" s="35"/>
      <c r="AE1204" s="35"/>
      <c r="AF1204" s="35">
        <v>2</v>
      </c>
    </row>
    <row r="1205" spans="27:32">
      <c r="AA1205" s="34">
        <v>6383</v>
      </c>
      <c r="AB1205" s="30" t="s">
        <v>1131</v>
      </c>
      <c r="AC1205" s="35">
        <v>19</v>
      </c>
      <c r="AD1205" s="35">
        <v>3</v>
      </c>
      <c r="AE1205" s="35">
        <v>2</v>
      </c>
      <c r="AF1205" s="35">
        <v>24</v>
      </c>
    </row>
    <row r="1206" spans="27:32">
      <c r="AA1206" s="34">
        <v>6384</v>
      </c>
      <c r="AB1206" s="30" t="s">
        <v>129</v>
      </c>
      <c r="AC1206" s="35">
        <v>7</v>
      </c>
      <c r="AD1206" s="35">
        <v>1</v>
      </c>
      <c r="AE1206" s="35">
        <v>1</v>
      </c>
      <c r="AF1206" s="35">
        <v>9</v>
      </c>
    </row>
    <row r="1207" spans="27:32">
      <c r="AA1207" s="34">
        <v>6385</v>
      </c>
      <c r="AB1207" s="30" t="s">
        <v>502</v>
      </c>
      <c r="AC1207" s="35">
        <v>11</v>
      </c>
      <c r="AD1207" s="35">
        <v>2</v>
      </c>
      <c r="AE1207" s="35">
        <v>2</v>
      </c>
      <c r="AF1207" s="35">
        <v>15</v>
      </c>
    </row>
    <row r="1208" spans="27:32">
      <c r="AA1208" s="34">
        <v>6387</v>
      </c>
      <c r="AB1208" s="30" t="s">
        <v>2280</v>
      </c>
      <c r="AC1208" s="35">
        <v>6</v>
      </c>
      <c r="AD1208" s="35"/>
      <c r="AE1208" s="35"/>
      <c r="AF1208" s="35">
        <v>6</v>
      </c>
    </row>
    <row r="1209" spans="27:32">
      <c r="AA1209" s="34">
        <v>6398</v>
      </c>
      <c r="AB1209" s="30" t="s">
        <v>1804</v>
      </c>
      <c r="AC1209" s="35">
        <v>6</v>
      </c>
      <c r="AD1209" s="35"/>
      <c r="AE1209" s="35">
        <v>3</v>
      </c>
      <c r="AF1209" s="35">
        <v>9</v>
      </c>
    </row>
    <row r="1210" spans="27:32">
      <c r="AA1210" s="34">
        <v>6399</v>
      </c>
      <c r="AB1210" s="30" t="s">
        <v>537</v>
      </c>
      <c r="AC1210" s="35">
        <v>6</v>
      </c>
      <c r="AD1210" s="35">
        <v>4</v>
      </c>
      <c r="AE1210" s="35">
        <v>1</v>
      </c>
      <c r="AF1210" s="35">
        <v>11</v>
      </c>
    </row>
    <row r="1211" spans="27:32">
      <c r="AA1211" s="34">
        <v>6400</v>
      </c>
      <c r="AB1211" s="30" t="s">
        <v>751</v>
      </c>
      <c r="AC1211" s="35">
        <v>25</v>
      </c>
      <c r="AD1211" s="35">
        <v>6</v>
      </c>
      <c r="AE1211" s="35">
        <v>17</v>
      </c>
      <c r="AF1211" s="35">
        <v>48</v>
      </c>
    </row>
    <row r="1212" spans="27:32">
      <c r="AA1212" s="34">
        <v>6401</v>
      </c>
      <c r="AB1212" s="30" t="s">
        <v>948</v>
      </c>
      <c r="AC1212" s="35">
        <v>10</v>
      </c>
      <c r="AD1212" s="35">
        <v>1</v>
      </c>
      <c r="AE1212" s="35"/>
      <c r="AF1212" s="35">
        <v>11</v>
      </c>
    </row>
    <row r="1213" spans="27:32">
      <c r="AA1213" s="34">
        <v>6404</v>
      </c>
      <c r="AB1213" s="30" t="s">
        <v>573</v>
      </c>
      <c r="AC1213" s="35">
        <v>3</v>
      </c>
      <c r="AD1213" s="35">
        <v>4</v>
      </c>
      <c r="AE1213" s="35">
        <v>6</v>
      </c>
      <c r="AF1213" s="35">
        <v>13</v>
      </c>
    </row>
    <row r="1214" spans="27:32">
      <c r="AA1214" s="34">
        <v>6405</v>
      </c>
      <c r="AB1214" s="30" t="s">
        <v>98</v>
      </c>
      <c r="AC1214" s="35">
        <v>68</v>
      </c>
      <c r="AD1214" s="35">
        <v>10</v>
      </c>
      <c r="AE1214" s="35">
        <v>20</v>
      </c>
      <c r="AF1214" s="35">
        <v>98</v>
      </c>
    </row>
    <row r="1215" spans="27:32">
      <c r="AA1215" s="34">
        <v>6415</v>
      </c>
      <c r="AB1215" s="30" t="s">
        <v>530</v>
      </c>
      <c r="AC1215" s="35">
        <v>7</v>
      </c>
      <c r="AD1215" s="35">
        <v>1</v>
      </c>
      <c r="AE1215" s="35"/>
      <c r="AF1215" s="35">
        <v>8</v>
      </c>
    </row>
    <row r="1216" spans="27:32">
      <c r="AA1216" s="34">
        <v>6416</v>
      </c>
      <c r="AB1216" s="30" t="s">
        <v>2281</v>
      </c>
      <c r="AC1216" s="35">
        <v>9</v>
      </c>
      <c r="AD1216" s="35"/>
      <c r="AE1216" s="35"/>
      <c r="AF1216" s="35">
        <v>9</v>
      </c>
    </row>
    <row r="1217" spans="27:32">
      <c r="AA1217" s="34">
        <v>6417</v>
      </c>
      <c r="AB1217" s="30" t="s">
        <v>424</v>
      </c>
      <c r="AC1217" s="35">
        <v>6</v>
      </c>
      <c r="AD1217" s="35">
        <v>1</v>
      </c>
      <c r="AE1217" s="35">
        <v>1</v>
      </c>
      <c r="AF1217" s="35">
        <v>8</v>
      </c>
    </row>
    <row r="1218" spans="27:32">
      <c r="AA1218" s="34">
        <v>6420</v>
      </c>
      <c r="AB1218" s="30" t="s">
        <v>2282</v>
      </c>
      <c r="AC1218" s="35">
        <v>50</v>
      </c>
      <c r="AD1218" s="35"/>
      <c r="AE1218" s="35"/>
      <c r="AF1218" s="35">
        <v>50</v>
      </c>
    </row>
    <row r="1219" spans="27:32">
      <c r="AA1219" s="34">
        <v>6440</v>
      </c>
      <c r="AB1219" s="30" t="s">
        <v>842</v>
      </c>
      <c r="AC1219" s="35">
        <v>17</v>
      </c>
      <c r="AD1219" s="35">
        <v>4</v>
      </c>
      <c r="AE1219" s="35">
        <v>13</v>
      </c>
      <c r="AF1219" s="35">
        <v>34</v>
      </c>
    </row>
    <row r="1220" spans="27:32">
      <c r="AA1220" s="34">
        <v>6441</v>
      </c>
      <c r="AB1220" s="30" t="s">
        <v>411</v>
      </c>
      <c r="AC1220" s="35">
        <v>52</v>
      </c>
      <c r="AD1220" s="35">
        <v>17</v>
      </c>
      <c r="AE1220" s="35">
        <v>57</v>
      </c>
      <c r="AF1220" s="35">
        <v>126</v>
      </c>
    </row>
    <row r="1221" spans="27:32">
      <c r="AA1221" s="34">
        <v>6442</v>
      </c>
      <c r="AB1221" s="30" t="s">
        <v>1207</v>
      </c>
      <c r="AC1221" s="35">
        <v>43</v>
      </c>
      <c r="AD1221" s="35">
        <v>9</v>
      </c>
      <c r="AE1221" s="35">
        <v>8</v>
      </c>
      <c r="AF1221" s="35">
        <v>60</v>
      </c>
    </row>
    <row r="1222" spans="27:32">
      <c r="AA1222" s="34">
        <v>6443</v>
      </c>
      <c r="AB1222" s="30" t="s">
        <v>1210</v>
      </c>
      <c r="AC1222" s="35">
        <v>40</v>
      </c>
      <c r="AD1222" s="35">
        <v>8</v>
      </c>
      <c r="AE1222" s="35">
        <v>7</v>
      </c>
      <c r="AF1222" s="35">
        <v>55</v>
      </c>
    </row>
    <row r="1223" spans="27:32">
      <c r="AA1223" s="34">
        <v>6444</v>
      </c>
      <c r="AB1223" s="30" t="s">
        <v>1805</v>
      </c>
      <c r="AC1223" s="35"/>
      <c r="AD1223" s="35"/>
      <c r="AE1223" s="35">
        <v>8</v>
      </c>
      <c r="AF1223" s="35">
        <v>8</v>
      </c>
    </row>
    <row r="1224" spans="27:32">
      <c r="AA1224" s="34">
        <v>6452</v>
      </c>
      <c r="AB1224" s="30" t="s">
        <v>300</v>
      </c>
      <c r="AC1224" s="35">
        <v>86</v>
      </c>
      <c r="AD1224" s="35">
        <v>12</v>
      </c>
      <c r="AE1224" s="35">
        <v>21</v>
      </c>
      <c r="AF1224" s="35">
        <v>119</v>
      </c>
    </row>
    <row r="1225" spans="27:32">
      <c r="AA1225" s="34">
        <v>6465</v>
      </c>
      <c r="AB1225" s="30" t="s">
        <v>2283</v>
      </c>
      <c r="AC1225" s="35">
        <v>1</v>
      </c>
      <c r="AD1225" s="35"/>
      <c r="AE1225" s="35"/>
      <c r="AF1225" s="35">
        <v>1</v>
      </c>
    </row>
    <row r="1226" spans="27:32">
      <c r="AA1226" s="34">
        <v>6482</v>
      </c>
      <c r="AB1226" s="30" t="s">
        <v>335</v>
      </c>
      <c r="AC1226" s="35">
        <v>2</v>
      </c>
      <c r="AD1226" s="35">
        <v>2</v>
      </c>
      <c r="AE1226" s="35"/>
      <c r="AF1226" s="35">
        <v>4</v>
      </c>
    </row>
    <row r="1227" spans="27:32">
      <c r="AA1227" s="34">
        <v>6486</v>
      </c>
      <c r="AB1227" s="30" t="s">
        <v>1806</v>
      </c>
      <c r="AC1227" s="35">
        <v>17</v>
      </c>
      <c r="AD1227" s="35"/>
      <c r="AE1227" s="35">
        <v>9</v>
      </c>
      <c r="AF1227" s="35">
        <v>26</v>
      </c>
    </row>
    <row r="1228" spans="27:32">
      <c r="AA1228" s="34">
        <v>6500</v>
      </c>
      <c r="AB1228" s="30" t="s">
        <v>2284</v>
      </c>
      <c r="AC1228" s="35">
        <v>1</v>
      </c>
      <c r="AD1228" s="35"/>
      <c r="AE1228" s="35"/>
      <c r="AF1228" s="35">
        <v>1</v>
      </c>
    </row>
    <row r="1229" spans="27:32">
      <c r="AA1229" s="34">
        <v>6501</v>
      </c>
      <c r="AB1229" s="30" t="s">
        <v>2285</v>
      </c>
      <c r="AC1229" s="35">
        <v>3</v>
      </c>
      <c r="AD1229" s="35"/>
      <c r="AE1229" s="35"/>
      <c r="AF1229" s="35">
        <v>3</v>
      </c>
    </row>
    <row r="1230" spans="27:32">
      <c r="AA1230" s="34">
        <v>6508</v>
      </c>
      <c r="AB1230" s="30" t="s">
        <v>2286</v>
      </c>
      <c r="AC1230" s="35">
        <v>6</v>
      </c>
      <c r="AD1230" s="35"/>
      <c r="AE1230" s="35"/>
      <c r="AF1230" s="35">
        <v>6</v>
      </c>
    </row>
    <row r="1231" spans="27:32">
      <c r="AA1231" s="34">
        <v>6522</v>
      </c>
      <c r="AB1231" s="30" t="s">
        <v>1807</v>
      </c>
      <c r="AC1231" s="35">
        <v>32</v>
      </c>
      <c r="AD1231" s="35"/>
      <c r="AE1231" s="35">
        <v>4</v>
      </c>
      <c r="AF1231" s="35">
        <v>36</v>
      </c>
    </row>
    <row r="1232" spans="27:32">
      <c r="AA1232" s="34">
        <v>6534</v>
      </c>
      <c r="AB1232" s="30" t="s">
        <v>354</v>
      </c>
      <c r="AC1232" s="35">
        <v>238</v>
      </c>
      <c r="AD1232" s="35">
        <v>71</v>
      </c>
      <c r="AE1232" s="35">
        <v>161</v>
      </c>
      <c r="AF1232" s="35">
        <v>470</v>
      </c>
    </row>
    <row r="1233" spans="27:32">
      <c r="AA1233" s="34">
        <v>6537</v>
      </c>
      <c r="AB1233" s="30" t="s">
        <v>721</v>
      </c>
      <c r="AC1233" s="35">
        <v>3</v>
      </c>
      <c r="AD1233" s="35">
        <v>3</v>
      </c>
      <c r="AE1233" s="35">
        <v>6</v>
      </c>
      <c r="AF1233" s="35">
        <v>12</v>
      </c>
    </row>
    <row r="1234" spans="27:32">
      <c r="AA1234" s="34">
        <v>6541</v>
      </c>
      <c r="AB1234" s="30" t="s">
        <v>2287</v>
      </c>
      <c r="AC1234" s="35">
        <v>4</v>
      </c>
      <c r="AD1234" s="35"/>
      <c r="AE1234" s="35"/>
      <c r="AF1234" s="35">
        <v>4</v>
      </c>
    </row>
    <row r="1235" spans="27:32">
      <c r="AA1235" s="34">
        <v>6548</v>
      </c>
      <c r="AB1235" s="30" t="s">
        <v>2288</v>
      </c>
      <c r="AC1235" s="35">
        <v>10</v>
      </c>
      <c r="AD1235" s="35"/>
      <c r="AE1235" s="35"/>
      <c r="AF1235" s="35">
        <v>10</v>
      </c>
    </row>
    <row r="1236" spans="27:32">
      <c r="AA1236" s="34">
        <v>6549</v>
      </c>
      <c r="AB1236" s="30" t="s">
        <v>208</v>
      </c>
      <c r="AC1236" s="35">
        <v>25</v>
      </c>
      <c r="AD1236" s="35">
        <v>5</v>
      </c>
      <c r="AE1236" s="35">
        <v>3</v>
      </c>
      <c r="AF1236" s="35">
        <v>33</v>
      </c>
    </row>
    <row r="1237" spans="27:32">
      <c r="AA1237" s="34">
        <v>6550</v>
      </c>
      <c r="AB1237" s="30" t="s">
        <v>1177</v>
      </c>
      <c r="AC1237" s="35">
        <v>19</v>
      </c>
      <c r="AD1237" s="35">
        <v>1</v>
      </c>
      <c r="AE1237" s="35"/>
      <c r="AF1237" s="35">
        <v>20</v>
      </c>
    </row>
    <row r="1238" spans="27:32">
      <c r="AA1238" s="34">
        <v>6552</v>
      </c>
      <c r="AB1238" s="30" t="s">
        <v>920</v>
      </c>
      <c r="AC1238" s="35">
        <v>9</v>
      </c>
      <c r="AD1238" s="35">
        <v>1</v>
      </c>
      <c r="AE1238" s="35">
        <v>1</v>
      </c>
      <c r="AF1238" s="35">
        <v>11</v>
      </c>
    </row>
    <row r="1239" spans="27:32">
      <c r="AA1239" s="34">
        <v>6553</v>
      </c>
      <c r="AB1239" s="30" t="s">
        <v>590</v>
      </c>
      <c r="AC1239" s="35"/>
      <c r="AD1239" s="35">
        <v>2</v>
      </c>
      <c r="AE1239" s="35"/>
      <c r="AF1239" s="35">
        <v>2</v>
      </c>
    </row>
    <row r="1240" spans="27:32">
      <c r="AA1240" s="34">
        <v>6563</v>
      </c>
      <c r="AB1240" s="30" t="s">
        <v>437</v>
      </c>
      <c r="AC1240" s="35">
        <v>3</v>
      </c>
      <c r="AD1240" s="35">
        <v>1</v>
      </c>
      <c r="AE1240" s="35">
        <v>6</v>
      </c>
      <c r="AF1240" s="35">
        <v>10</v>
      </c>
    </row>
    <row r="1241" spans="27:32">
      <c r="AA1241" s="34">
        <v>6566</v>
      </c>
      <c r="AB1241" s="30" t="s">
        <v>543</v>
      </c>
      <c r="AC1241" s="35">
        <v>10</v>
      </c>
      <c r="AD1241" s="35">
        <v>8</v>
      </c>
      <c r="AE1241" s="35">
        <v>16</v>
      </c>
      <c r="AF1241" s="35">
        <v>34</v>
      </c>
    </row>
    <row r="1242" spans="27:32">
      <c r="AA1242" s="34">
        <v>6567</v>
      </c>
      <c r="AB1242" s="30" t="s">
        <v>1808</v>
      </c>
      <c r="AC1242" s="35">
        <v>76</v>
      </c>
      <c r="AD1242" s="35"/>
      <c r="AE1242" s="35">
        <v>74</v>
      </c>
      <c r="AF1242" s="35">
        <v>150</v>
      </c>
    </row>
    <row r="1243" spans="27:32">
      <c r="AA1243" s="34">
        <v>6569</v>
      </c>
      <c r="AB1243" s="30" t="s">
        <v>219</v>
      </c>
      <c r="AC1243" s="35">
        <v>32</v>
      </c>
      <c r="AD1243" s="35">
        <v>4</v>
      </c>
      <c r="AE1243" s="35">
        <v>17</v>
      </c>
      <c r="AF1243" s="35">
        <v>53</v>
      </c>
    </row>
    <row r="1244" spans="27:32">
      <c r="AA1244" s="34">
        <v>6583</v>
      </c>
      <c r="AB1244" s="30" t="s">
        <v>2289</v>
      </c>
      <c r="AC1244" s="35">
        <v>4</v>
      </c>
      <c r="AD1244" s="35"/>
      <c r="AE1244" s="35"/>
      <c r="AF1244" s="35">
        <v>4</v>
      </c>
    </row>
    <row r="1245" spans="27:32">
      <c r="AA1245" s="34">
        <v>6586</v>
      </c>
      <c r="AB1245" s="30" t="s">
        <v>130</v>
      </c>
      <c r="AC1245" s="35">
        <v>569</v>
      </c>
      <c r="AD1245" s="35">
        <v>128</v>
      </c>
      <c r="AE1245" s="35">
        <v>178</v>
      </c>
      <c r="AF1245" s="35">
        <v>875</v>
      </c>
    </row>
    <row r="1246" spans="27:32">
      <c r="AA1246" s="34">
        <v>6587</v>
      </c>
      <c r="AB1246" s="30" t="s">
        <v>1079</v>
      </c>
      <c r="AC1246" s="35">
        <v>13</v>
      </c>
      <c r="AD1246" s="35">
        <v>3</v>
      </c>
      <c r="AE1246" s="35">
        <v>11</v>
      </c>
      <c r="AF1246" s="35">
        <v>27</v>
      </c>
    </row>
    <row r="1247" spans="27:32">
      <c r="AA1247" s="34">
        <v>6588</v>
      </c>
      <c r="AB1247" s="30" t="s">
        <v>1253</v>
      </c>
      <c r="AC1247" s="35">
        <v>12</v>
      </c>
      <c r="AD1247" s="35">
        <v>1</v>
      </c>
      <c r="AE1247" s="35"/>
      <c r="AF1247" s="35">
        <v>13</v>
      </c>
    </row>
    <row r="1248" spans="27:32">
      <c r="AA1248" s="34">
        <v>6593</v>
      </c>
      <c r="AB1248" s="30" t="s">
        <v>648</v>
      </c>
      <c r="AC1248" s="35">
        <v>16</v>
      </c>
      <c r="AD1248" s="35">
        <v>10</v>
      </c>
      <c r="AE1248" s="35"/>
      <c r="AF1248" s="35">
        <v>26</v>
      </c>
    </row>
    <row r="1249" spans="27:32">
      <c r="AA1249" s="34">
        <v>6594</v>
      </c>
      <c r="AB1249" s="30" t="s">
        <v>201</v>
      </c>
      <c r="AC1249" s="35">
        <v>8</v>
      </c>
      <c r="AD1249" s="35">
        <v>2</v>
      </c>
      <c r="AE1249" s="35"/>
      <c r="AF1249" s="35">
        <v>10</v>
      </c>
    </row>
    <row r="1250" spans="27:32">
      <c r="AA1250" s="34">
        <v>6597</v>
      </c>
      <c r="AB1250" s="30" t="s">
        <v>2290</v>
      </c>
      <c r="AC1250" s="35">
        <v>3</v>
      </c>
      <c r="AD1250" s="35"/>
      <c r="AE1250" s="35"/>
      <c r="AF1250" s="35">
        <v>3</v>
      </c>
    </row>
    <row r="1251" spans="27:32">
      <c r="AA1251" s="34">
        <v>6598</v>
      </c>
      <c r="AB1251" s="30" t="s">
        <v>849</v>
      </c>
      <c r="AC1251" s="35">
        <v>14</v>
      </c>
      <c r="AD1251" s="35">
        <v>4</v>
      </c>
      <c r="AE1251" s="35">
        <v>2</v>
      </c>
      <c r="AF1251" s="35">
        <v>20</v>
      </c>
    </row>
    <row r="1252" spans="27:32">
      <c r="AA1252" s="34">
        <v>6599</v>
      </c>
      <c r="AB1252" s="30" t="s">
        <v>1809</v>
      </c>
      <c r="AC1252" s="35">
        <v>21</v>
      </c>
      <c r="AD1252" s="35"/>
      <c r="AE1252" s="35">
        <v>9</v>
      </c>
      <c r="AF1252" s="35">
        <v>30</v>
      </c>
    </row>
    <row r="1253" spans="27:32">
      <c r="AA1253" s="34">
        <v>6600</v>
      </c>
      <c r="AB1253" s="30" t="s">
        <v>1810</v>
      </c>
      <c r="AC1253" s="35"/>
      <c r="AD1253" s="35"/>
      <c r="AE1253" s="35">
        <v>11</v>
      </c>
      <c r="AF1253" s="35">
        <v>11</v>
      </c>
    </row>
    <row r="1254" spans="27:32">
      <c r="AA1254" s="34">
        <v>6601</v>
      </c>
      <c r="AB1254" s="30" t="s">
        <v>1233</v>
      </c>
      <c r="AC1254" s="35">
        <v>2</v>
      </c>
      <c r="AD1254" s="35">
        <v>4</v>
      </c>
      <c r="AE1254" s="35">
        <v>9</v>
      </c>
      <c r="AF1254" s="35">
        <v>15</v>
      </c>
    </row>
    <row r="1255" spans="27:32">
      <c r="AA1255" s="34">
        <v>6602</v>
      </c>
      <c r="AB1255" s="30" t="s">
        <v>785</v>
      </c>
      <c r="AC1255" s="35">
        <v>36</v>
      </c>
      <c r="AD1255" s="35">
        <v>11</v>
      </c>
      <c r="AE1255" s="35">
        <v>12</v>
      </c>
      <c r="AF1255" s="35">
        <v>59</v>
      </c>
    </row>
    <row r="1256" spans="27:32">
      <c r="AA1256" s="34">
        <v>6603</v>
      </c>
      <c r="AB1256" s="30" t="s">
        <v>1811</v>
      </c>
      <c r="AC1256" s="35">
        <v>3</v>
      </c>
      <c r="AD1256" s="35"/>
      <c r="AE1256" s="35">
        <v>9</v>
      </c>
      <c r="AF1256" s="35">
        <v>12</v>
      </c>
    </row>
    <row r="1257" spans="27:32">
      <c r="AA1257" s="34">
        <v>6605</v>
      </c>
      <c r="AB1257" s="30" t="s">
        <v>783</v>
      </c>
      <c r="AC1257" s="35">
        <v>24</v>
      </c>
      <c r="AD1257" s="35">
        <v>2</v>
      </c>
      <c r="AE1257" s="35">
        <v>8</v>
      </c>
      <c r="AF1257" s="35">
        <v>34</v>
      </c>
    </row>
    <row r="1258" spans="27:32">
      <c r="AA1258" s="34">
        <v>6606</v>
      </c>
      <c r="AB1258" s="30" t="s">
        <v>852</v>
      </c>
      <c r="AC1258" s="35">
        <v>22</v>
      </c>
      <c r="AD1258" s="35">
        <v>1</v>
      </c>
      <c r="AE1258" s="35">
        <v>12</v>
      </c>
      <c r="AF1258" s="35">
        <v>35</v>
      </c>
    </row>
    <row r="1259" spans="27:32">
      <c r="AA1259" s="34">
        <v>6613</v>
      </c>
      <c r="AB1259" s="30" t="s">
        <v>625</v>
      </c>
      <c r="AC1259" s="35"/>
      <c r="AD1259" s="35">
        <v>2</v>
      </c>
      <c r="AE1259" s="35"/>
      <c r="AF1259" s="35">
        <v>2</v>
      </c>
    </row>
    <row r="1260" spans="27:32">
      <c r="AA1260" s="34">
        <v>6618</v>
      </c>
      <c r="AB1260" s="30" t="s">
        <v>2291</v>
      </c>
      <c r="AC1260" s="35">
        <v>4</v>
      </c>
      <c r="AD1260" s="35"/>
      <c r="AE1260" s="35"/>
      <c r="AF1260" s="35">
        <v>4</v>
      </c>
    </row>
    <row r="1261" spans="27:32">
      <c r="AA1261" s="34">
        <v>6624</v>
      </c>
      <c r="AB1261" s="30" t="s">
        <v>1812</v>
      </c>
      <c r="AC1261" s="35"/>
      <c r="AD1261" s="35"/>
      <c r="AE1261" s="35">
        <v>63</v>
      </c>
      <c r="AF1261" s="35">
        <v>63</v>
      </c>
    </row>
    <row r="1262" spans="27:32">
      <c r="AA1262" s="34">
        <v>6625</v>
      </c>
      <c r="AB1262" s="30" t="s">
        <v>2292</v>
      </c>
      <c r="AC1262" s="35">
        <v>80</v>
      </c>
      <c r="AD1262" s="35"/>
      <c r="AE1262" s="35"/>
      <c r="AF1262" s="35">
        <v>80</v>
      </c>
    </row>
    <row r="1263" spans="27:32">
      <c r="AA1263" s="34">
        <v>6626</v>
      </c>
      <c r="AB1263" s="30" t="s">
        <v>488</v>
      </c>
      <c r="AC1263" s="35"/>
      <c r="AD1263" s="35">
        <v>16</v>
      </c>
      <c r="AE1263" s="35"/>
      <c r="AF1263" s="35">
        <v>16</v>
      </c>
    </row>
    <row r="1264" spans="27:32">
      <c r="AA1264" s="34">
        <v>6627</v>
      </c>
      <c r="AB1264" s="30" t="s">
        <v>707</v>
      </c>
      <c r="AC1264" s="35"/>
      <c r="AD1264" s="35">
        <v>9</v>
      </c>
      <c r="AE1264" s="35"/>
      <c r="AF1264" s="35">
        <v>9</v>
      </c>
    </row>
    <row r="1265" spans="27:32">
      <c r="AA1265" s="34">
        <v>6629</v>
      </c>
      <c r="AB1265" s="30" t="s">
        <v>116</v>
      </c>
      <c r="AC1265" s="35">
        <v>332</v>
      </c>
      <c r="AD1265" s="35">
        <v>86</v>
      </c>
      <c r="AE1265" s="35">
        <v>176</v>
      </c>
      <c r="AF1265" s="35">
        <v>594</v>
      </c>
    </row>
    <row r="1266" spans="27:32">
      <c r="AA1266" s="34">
        <v>6645</v>
      </c>
      <c r="AB1266" s="30" t="s">
        <v>522</v>
      </c>
      <c r="AC1266" s="35">
        <v>6</v>
      </c>
      <c r="AD1266" s="35">
        <v>4</v>
      </c>
      <c r="AE1266" s="35">
        <v>1</v>
      </c>
      <c r="AF1266" s="35">
        <v>11</v>
      </c>
    </row>
    <row r="1267" spans="27:32">
      <c r="AA1267" s="34">
        <v>6653</v>
      </c>
      <c r="AB1267" s="30" t="s">
        <v>1813</v>
      </c>
      <c r="AC1267" s="35">
        <v>6</v>
      </c>
      <c r="AD1267" s="35"/>
      <c r="AE1267" s="35">
        <v>1</v>
      </c>
      <c r="AF1267" s="35">
        <v>7</v>
      </c>
    </row>
    <row r="1268" spans="27:32">
      <c r="AA1268" s="34">
        <v>6654</v>
      </c>
      <c r="AB1268" s="30" t="s">
        <v>31</v>
      </c>
      <c r="AC1268" s="35">
        <v>18</v>
      </c>
      <c r="AD1268" s="35">
        <v>8</v>
      </c>
      <c r="AE1268" s="35">
        <v>5</v>
      </c>
      <c r="AF1268" s="35">
        <v>31</v>
      </c>
    </row>
    <row r="1269" spans="27:32">
      <c r="AA1269" s="34">
        <v>6655</v>
      </c>
      <c r="AB1269" s="30" t="s">
        <v>1256</v>
      </c>
      <c r="AC1269" s="35">
        <v>4</v>
      </c>
      <c r="AD1269" s="35">
        <v>1</v>
      </c>
      <c r="AE1269" s="35">
        <v>29</v>
      </c>
      <c r="AF1269" s="35">
        <v>34</v>
      </c>
    </row>
    <row r="1270" spans="27:32">
      <c r="AA1270" s="34">
        <v>6656</v>
      </c>
      <c r="AB1270" s="30" t="s">
        <v>671</v>
      </c>
      <c r="AC1270" s="35">
        <v>42</v>
      </c>
      <c r="AD1270" s="35">
        <v>3</v>
      </c>
      <c r="AE1270" s="35">
        <v>5</v>
      </c>
      <c r="AF1270" s="35">
        <v>50</v>
      </c>
    </row>
    <row r="1271" spans="27:32">
      <c r="AA1271" s="34">
        <v>6659</v>
      </c>
      <c r="AB1271" s="30" t="s">
        <v>2293</v>
      </c>
      <c r="AC1271" s="35">
        <v>15</v>
      </c>
      <c r="AD1271" s="35"/>
      <c r="AE1271" s="35"/>
      <c r="AF1271" s="35">
        <v>15</v>
      </c>
    </row>
    <row r="1272" spans="27:32">
      <c r="AA1272" s="34">
        <v>6676</v>
      </c>
      <c r="AB1272" s="30" t="s">
        <v>1814</v>
      </c>
      <c r="AC1272" s="35">
        <v>3</v>
      </c>
      <c r="AD1272" s="35"/>
      <c r="AE1272" s="35">
        <v>8</v>
      </c>
      <c r="AF1272" s="35">
        <v>11</v>
      </c>
    </row>
    <row r="1273" spans="27:32">
      <c r="AA1273" s="34">
        <v>6693</v>
      </c>
      <c r="AB1273" s="30" t="s">
        <v>157</v>
      </c>
      <c r="AC1273" s="35"/>
      <c r="AD1273" s="35">
        <v>3</v>
      </c>
      <c r="AE1273" s="35"/>
      <c r="AF1273" s="35">
        <v>3</v>
      </c>
    </row>
    <row r="1274" spans="27:32">
      <c r="AA1274" s="34">
        <v>6701</v>
      </c>
      <c r="AB1274" s="30" t="s">
        <v>142</v>
      </c>
      <c r="AC1274" s="35">
        <v>394</v>
      </c>
      <c r="AD1274" s="35">
        <v>112</v>
      </c>
      <c r="AE1274" s="35">
        <v>199</v>
      </c>
      <c r="AF1274" s="35">
        <v>705</v>
      </c>
    </row>
    <row r="1275" spans="27:32">
      <c r="AA1275" s="34">
        <v>6702</v>
      </c>
      <c r="AB1275" s="30" t="s">
        <v>136</v>
      </c>
      <c r="AC1275" s="35">
        <v>34</v>
      </c>
      <c r="AD1275" s="35">
        <v>7</v>
      </c>
      <c r="AE1275" s="35"/>
      <c r="AF1275" s="35">
        <v>41</v>
      </c>
    </row>
    <row r="1276" spans="27:32">
      <c r="AA1276" s="34">
        <v>6705</v>
      </c>
      <c r="AB1276" s="30" t="s">
        <v>25</v>
      </c>
      <c r="AC1276" s="35">
        <v>79</v>
      </c>
      <c r="AD1276" s="35">
        <v>4</v>
      </c>
      <c r="AE1276" s="35">
        <v>8</v>
      </c>
      <c r="AF1276" s="35">
        <v>91</v>
      </c>
    </row>
    <row r="1277" spans="27:32">
      <c r="AA1277" s="34">
        <v>6706</v>
      </c>
      <c r="AB1277" s="30" t="s">
        <v>55</v>
      </c>
      <c r="AC1277" s="35">
        <v>166</v>
      </c>
      <c r="AD1277" s="35">
        <v>52</v>
      </c>
      <c r="AE1277" s="35">
        <v>51</v>
      </c>
      <c r="AF1277" s="35">
        <v>269</v>
      </c>
    </row>
    <row r="1278" spans="27:32">
      <c r="AA1278" s="34">
        <v>6710</v>
      </c>
      <c r="AB1278" s="30" t="s">
        <v>1021</v>
      </c>
      <c r="AC1278" s="35">
        <v>5</v>
      </c>
      <c r="AD1278" s="35">
        <v>1</v>
      </c>
      <c r="AE1278" s="35">
        <v>3</v>
      </c>
      <c r="AF1278" s="35">
        <v>9</v>
      </c>
    </row>
    <row r="1279" spans="27:32">
      <c r="AA1279" s="34">
        <v>6716</v>
      </c>
      <c r="AB1279" s="30" t="s">
        <v>2294</v>
      </c>
      <c r="AC1279" s="35">
        <v>1</v>
      </c>
      <c r="AD1279" s="35"/>
      <c r="AE1279" s="35"/>
      <c r="AF1279" s="35">
        <v>1</v>
      </c>
    </row>
    <row r="1280" spans="27:32">
      <c r="AA1280" s="34">
        <v>6721</v>
      </c>
      <c r="AB1280" s="30" t="s">
        <v>558</v>
      </c>
      <c r="AC1280" s="35">
        <v>77</v>
      </c>
      <c r="AD1280" s="35">
        <v>10</v>
      </c>
      <c r="AE1280" s="35">
        <v>15</v>
      </c>
      <c r="AF1280" s="35">
        <v>102</v>
      </c>
    </row>
    <row r="1281" spans="27:32">
      <c r="AA1281" s="34">
        <v>6722</v>
      </c>
      <c r="AB1281" s="30" t="s">
        <v>238</v>
      </c>
      <c r="AC1281" s="35"/>
      <c r="AD1281" s="35">
        <v>12</v>
      </c>
      <c r="AE1281" s="35">
        <v>11</v>
      </c>
      <c r="AF1281" s="35">
        <v>23</v>
      </c>
    </row>
    <row r="1282" spans="27:32">
      <c r="AA1282" s="34">
        <v>6745</v>
      </c>
      <c r="AB1282" s="30" t="s">
        <v>382</v>
      </c>
      <c r="AC1282" s="35">
        <v>207</v>
      </c>
      <c r="AD1282" s="35">
        <v>17</v>
      </c>
      <c r="AE1282" s="35">
        <v>21</v>
      </c>
      <c r="AF1282" s="35">
        <v>245</v>
      </c>
    </row>
    <row r="1283" spans="27:32">
      <c r="AA1283" s="34">
        <v>6748</v>
      </c>
      <c r="AB1283" s="30" t="s">
        <v>551</v>
      </c>
      <c r="AC1283" s="35">
        <v>41</v>
      </c>
      <c r="AD1283" s="35">
        <v>13</v>
      </c>
      <c r="AE1283" s="35">
        <v>34</v>
      </c>
      <c r="AF1283" s="35">
        <v>88</v>
      </c>
    </row>
    <row r="1284" spans="27:32">
      <c r="AA1284" s="34">
        <v>6750</v>
      </c>
      <c r="AB1284" s="30" t="s">
        <v>1378</v>
      </c>
      <c r="AC1284" s="35">
        <v>13</v>
      </c>
      <c r="AD1284" s="35"/>
      <c r="AE1284" s="35">
        <v>10</v>
      </c>
      <c r="AF1284" s="35">
        <v>23</v>
      </c>
    </row>
    <row r="1285" spans="27:32">
      <c r="AA1285" s="34">
        <v>6772</v>
      </c>
      <c r="AB1285" s="30" t="s">
        <v>1086</v>
      </c>
      <c r="AC1285" s="35">
        <v>5</v>
      </c>
      <c r="AD1285" s="35">
        <v>2</v>
      </c>
      <c r="AE1285" s="35"/>
      <c r="AF1285" s="35">
        <v>7</v>
      </c>
    </row>
    <row r="1286" spans="27:32">
      <c r="AA1286" s="34">
        <v>6773</v>
      </c>
      <c r="AB1286" s="30" t="s">
        <v>2295</v>
      </c>
      <c r="AC1286" s="35">
        <v>4</v>
      </c>
      <c r="AD1286" s="35"/>
      <c r="AE1286" s="35"/>
      <c r="AF1286" s="35">
        <v>4</v>
      </c>
    </row>
    <row r="1287" spans="27:32">
      <c r="AA1287" s="34">
        <v>6774</v>
      </c>
      <c r="AB1287" s="30" t="s">
        <v>1234</v>
      </c>
      <c r="AC1287" s="35">
        <v>5</v>
      </c>
      <c r="AD1287" s="35">
        <v>2</v>
      </c>
      <c r="AE1287" s="35">
        <v>1</v>
      </c>
      <c r="AF1287" s="35">
        <v>8</v>
      </c>
    </row>
    <row r="1288" spans="27:32">
      <c r="AA1288" s="34">
        <v>6776</v>
      </c>
      <c r="AB1288" s="30" t="s">
        <v>2296</v>
      </c>
      <c r="AC1288" s="35">
        <v>6</v>
      </c>
      <c r="AD1288" s="35"/>
      <c r="AE1288" s="35"/>
      <c r="AF1288" s="35">
        <v>6</v>
      </c>
    </row>
    <row r="1289" spans="27:32">
      <c r="AA1289" s="34">
        <v>6777</v>
      </c>
      <c r="AB1289" s="30" t="s">
        <v>1815</v>
      </c>
      <c r="AC1289" s="35">
        <v>18</v>
      </c>
      <c r="AD1289" s="35"/>
      <c r="AE1289" s="35">
        <v>3</v>
      </c>
      <c r="AF1289" s="35">
        <v>21</v>
      </c>
    </row>
    <row r="1290" spans="27:32">
      <c r="AA1290" s="34">
        <v>6778</v>
      </c>
      <c r="AB1290" s="30" t="s">
        <v>2297</v>
      </c>
      <c r="AC1290" s="35">
        <v>7</v>
      </c>
      <c r="AD1290" s="35"/>
      <c r="AE1290" s="35"/>
      <c r="AF1290" s="35">
        <v>7</v>
      </c>
    </row>
    <row r="1291" spans="27:32">
      <c r="AA1291" s="34">
        <v>6779</v>
      </c>
      <c r="AB1291" s="30" t="s">
        <v>2298</v>
      </c>
      <c r="AC1291" s="35">
        <v>8</v>
      </c>
      <c r="AD1291" s="35"/>
      <c r="AE1291" s="35"/>
      <c r="AF1291" s="35">
        <v>8</v>
      </c>
    </row>
    <row r="1292" spans="27:32">
      <c r="AA1292" s="34">
        <v>6780</v>
      </c>
      <c r="AB1292" s="30" t="s">
        <v>1123</v>
      </c>
      <c r="AC1292" s="35">
        <v>4</v>
      </c>
      <c r="AD1292" s="35">
        <v>1</v>
      </c>
      <c r="AE1292" s="35"/>
      <c r="AF1292" s="35">
        <v>5</v>
      </c>
    </row>
    <row r="1293" spans="27:32">
      <c r="AA1293" s="34">
        <v>6781</v>
      </c>
      <c r="AB1293" s="30" t="s">
        <v>1184</v>
      </c>
      <c r="AC1293" s="35">
        <v>9</v>
      </c>
      <c r="AD1293" s="35">
        <v>1</v>
      </c>
      <c r="AE1293" s="35">
        <v>1</v>
      </c>
      <c r="AF1293" s="35">
        <v>11</v>
      </c>
    </row>
    <row r="1294" spans="27:32">
      <c r="AA1294" s="34">
        <v>6782</v>
      </c>
      <c r="AB1294" s="30" t="s">
        <v>2299</v>
      </c>
      <c r="AC1294" s="35">
        <v>4</v>
      </c>
      <c r="AD1294" s="35"/>
      <c r="AE1294" s="35"/>
      <c r="AF1294" s="35">
        <v>4</v>
      </c>
    </row>
    <row r="1295" spans="27:32">
      <c r="AA1295" s="34">
        <v>6784</v>
      </c>
      <c r="AB1295" s="30" t="s">
        <v>1002</v>
      </c>
      <c r="AC1295" s="35">
        <v>8</v>
      </c>
      <c r="AD1295" s="35">
        <v>1</v>
      </c>
      <c r="AE1295" s="35"/>
      <c r="AF1295" s="35">
        <v>9</v>
      </c>
    </row>
    <row r="1296" spans="27:32">
      <c r="AA1296" s="34">
        <v>6785</v>
      </c>
      <c r="AB1296" s="30" t="s">
        <v>1277</v>
      </c>
      <c r="AC1296" s="35">
        <v>11</v>
      </c>
      <c r="AD1296" s="35">
        <v>1</v>
      </c>
      <c r="AE1296" s="35">
        <v>3</v>
      </c>
      <c r="AF1296" s="35">
        <v>15</v>
      </c>
    </row>
    <row r="1297" spans="27:32">
      <c r="AA1297" s="34">
        <v>6786</v>
      </c>
      <c r="AB1297" s="30" t="s">
        <v>960</v>
      </c>
      <c r="AC1297" s="35">
        <v>15</v>
      </c>
      <c r="AD1297" s="35">
        <v>2</v>
      </c>
      <c r="AE1297" s="35">
        <v>3</v>
      </c>
      <c r="AF1297" s="35">
        <v>20</v>
      </c>
    </row>
    <row r="1298" spans="27:32">
      <c r="AA1298" s="34">
        <v>6787</v>
      </c>
      <c r="AB1298" s="30" t="s">
        <v>956</v>
      </c>
      <c r="AC1298" s="35">
        <v>15</v>
      </c>
      <c r="AD1298" s="35">
        <v>1</v>
      </c>
      <c r="AE1298" s="35"/>
      <c r="AF1298" s="35">
        <v>16</v>
      </c>
    </row>
    <row r="1299" spans="27:32">
      <c r="AA1299" s="34">
        <v>6788</v>
      </c>
      <c r="AB1299" s="30" t="s">
        <v>1816</v>
      </c>
      <c r="AC1299" s="35">
        <v>11</v>
      </c>
      <c r="AD1299" s="35"/>
      <c r="AE1299" s="35">
        <v>2</v>
      </c>
      <c r="AF1299" s="35">
        <v>13</v>
      </c>
    </row>
    <row r="1300" spans="27:32">
      <c r="AA1300" s="34">
        <v>6789</v>
      </c>
      <c r="AB1300" s="30" t="s">
        <v>804</v>
      </c>
      <c r="AC1300" s="35"/>
      <c r="AD1300" s="35">
        <v>1</v>
      </c>
      <c r="AE1300" s="35"/>
      <c r="AF1300" s="35">
        <v>1</v>
      </c>
    </row>
    <row r="1301" spans="27:32">
      <c r="AA1301" s="34">
        <v>6791</v>
      </c>
      <c r="AB1301" s="30" t="s">
        <v>1250</v>
      </c>
      <c r="AC1301" s="35">
        <v>34</v>
      </c>
      <c r="AD1301" s="35">
        <v>2</v>
      </c>
      <c r="AE1301" s="35"/>
      <c r="AF1301" s="35">
        <v>36</v>
      </c>
    </row>
    <row r="1302" spans="27:32">
      <c r="AA1302" s="34">
        <v>6792</v>
      </c>
      <c r="AB1302" s="30" t="s">
        <v>895</v>
      </c>
      <c r="AC1302" s="35">
        <v>5</v>
      </c>
      <c r="AD1302" s="35">
        <v>1</v>
      </c>
      <c r="AE1302" s="35">
        <v>1</v>
      </c>
      <c r="AF1302" s="35">
        <v>7</v>
      </c>
    </row>
    <row r="1303" spans="27:32">
      <c r="AA1303" s="34">
        <v>6793</v>
      </c>
      <c r="AB1303" s="30" t="s">
        <v>304</v>
      </c>
      <c r="AC1303" s="35">
        <v>3</v>
      </c>
      <c r="AD1303" s="35">
        <v>2</v>
      </c>
      <c r="AE1303" s="35"/>
      <c r="AF1303" s="35">
        <v>5</v>
      </c>
    </row>
    <row r="1304" spans="27:32">
      <c r="AA1304" s="34">
        <v>6796</v>
      </c>
      <c r="AB1304" s="30" t="s">
        <v>1817</v>
      </c>
      <c r="AC1304" s="35"/>
      <c r="AD1304" s="35"/>
      <c r="AE1304" s="35">
        <v>3</v>
      </c>
      <c r="AF1304" s="35">
        <v>3</v>
      </c>
    </row>
    <row r="1305" spans="27:32">
      <c r="AA1305" s="34">
        <v>6797</v>
      </c>
      <c r="AB1305" s="30" t="s">
        <v>1818</v>
      </c>
      <c r="AC1305" s="35"/>
      <c r="AD1305" s="35"/>
      <c r="AE1305" s="35">
        <v>9</v>
      </c>
      <c r="AF1305" s="35">
        <v>9</v>
      </c>
    </row>
    <row r="1306" spans="27:32">
      <c r="AA1306" s="34">
        <v>6798</v>
      </c>
      <c r="AB1306" s="30" t="s">
        <v>1819</v>
      </c>
      <c r="AC1306" s="35"/>
      <c r="AD1306" s="35"/>
      <c r="AE1306" s="35">
        <v>2</v>
      </c>
      <c r="AF1306" s="35">
        <v>2</v>
      </c>
    </row>
    <row r="1307" spans="27:32">
      <c r="AA1307" s="34">
        <v>6799</v>
      </c>
      <c r="AB1307" s="30" t="s">
        <v>1820</v>
      </c>
      <c r="AC1307" s="35"/>
      <c r="AD1307" s="35"/>
      <c r="AE1307" s="35">
        <v>12</v>
      </c>
      <c r="AF1307" s="35">
        <v>12</v>
      </c>
    </row>
    <row r="1308" spans="27:32">
      <c r="AA1308" s="34">
        <v>6815</v>
      </c>
      <c r="AB1308" s="30" t="s">
        <v>2300</v>
      </c>
      <c r="AC1308" s="35">
        <v>1</v>
      </c>
      <c r="AD1308" s="35"/>
      <c r="AE1308" s="35"/>
      <c r="AF1308" s="35">
        <v>1</v>
      </c>
    </row>
    <row r="1309" spans="27:32">
      <c r="AA1309" s="34">
        <v>6816</v>
      </c>
      <c r="AB1309" s="30" t="s">
        <v>1241</v>
      </c>
      <c r="AC1309" s="35"/>
      <c r="AD1309" s="35">
        <v>1</v>
      </c>
      <c r="AE1309" s="35"/>
      <c r="AF1309" s="35">
        <v>1</v>
      </c>
    </row>
    <row r="1310" spans="27:32">
      <c r="AA1310" s="34">
        <v>6817</v>
      </c>
      <c r="AB1310" s="30" t="s">
        <v>1821</v>
      </c>
      <c r="AC1310" s="35"/>
      <c r="AD1310" s="35"/>
      <c r="AE1310" s="35">
        <v>2</v>
      </c>
      <c r="AF1310" s="35">
        <v>2</v>
      </c>
    </row>
    <row r="1311" spans="27:32">
      <c r="AA1311" s="34">
        <v>6818</v>
      </c>
      <c r="AB1311" s="30" t="s">
        <v>1822</v>
      </c>
      <c r="AC1311" s="35"/>
      <c r="AD1311" s="35"/>
      <c r="AE1311" s="35">
        <v>3</v>
      </c>
      <c r="AF1311" s="35">
        <v>3</v>
      </c>
    </row>
    <row r="1312" spans="27:32">
      <c r="AA1312" s="34">
        <v>6830</v>
      </c>
      <c r="AB1312" s="30" t="s">
        <v>415</v>
      </c>
      <c r="AC1312" s="35">
        <v>37</v>
      </c>
      <c r="AD1312" s="35">
        <v>5</v>
      </c>
      <c r="AE1312" s="35"/>
      <c r="AF1312" s="35">
        <v>42</v>
      </c>
    </row>
    <row r="1313" spans="27:32">
      <c r="AA1313" s="34">
        <v>6833</v>
      </c>
      <c r="AB1313" s="30" t="s">
        <v>164</v>
      </c>
      <c r="AC1313" s="35"/>
      <c r="AD1313" s="35">
        <v>1</v>
      </c>
      <c r="AE1313" s="35"/>
      <c r="AF1313" s="35">
        <v>1</v>
      </c>
    </row>
    <row r="1314" spans="27:32">
      <c r="AA1314" s="34">
        <v>6838</v>
      </c>
      <c r="AB1314" s="30" t="s">
        <v>2301</v>
      </c>
      <c r="AC1314" s="35">
        <v>8</v>
      </c>
      <c r="AD1314" s="35"/>
      <c r="AE1314" s="35"/>
      <c r="AF1314" s="35">
        <v>8</v>
      </c>
    </row>
    <row r="1315" spans="27:32">
      <c r="AA1315" s="34">
        <v>6842</v>
      </c>
      <c r="AB1315" s="30" t="s">
        <v>2302</v>
      </c>
      <c r="AC1315" s="35">
        <v>3</v>
      </c>
      <c r="AD1315" s="35"/>
      <c r="AE1315" s="35"/>
      <c r="AF1315" s="35">
        <v>3</v>
      </c>
    </row>
    <row r="1316" spans="27:32">
      <c r="AA1316" s="34">
        <v>6844</v>
      </c>
      <c r="AB1316" s="30" t="s">
        <v>742</v>
      </c>
      <c r="AC1316" s="35">
        <v>7</v>
      </c>
      <c r="AD1316" s="35">
        <v>1</v>
      </c>
      <c r="AE1316" s="35"/>
      <c r="AF1316" s="35">
        <v>8</v>
      </c>
    </row>
    <row r="1317" spans="27:32">
      <c r="AA1317" s="34">
        <v>6845</v>
      </c>
      <c r="AB1317" s="30" t="s">
        <v>2303</v>
      </c>
      <c r="AC1317" s="35">
        <v>35</v>
      </c>
      <c r="AD1317" s="35"/>
      <c r="AE1317" s="35"/>
      <c r="AF1317" s="35">
        <v>35</v>
      </c>
    </row>
    <row r="1318" spans="27:32">
      <c r="AA1318" s="34">
        <v>6846</v>
      </c>
      <c r="AB1318" s="30" t="s">
        <v>70</v>
      </c>
      <c r="AC1318" s="35">
        <v>974</v>
      </c>
      <c r="AD1318" s="35">
        <v>263</v>
      </c>
      <c r="AE1318" s="35">
        <v>398</v>
      </c>
      <c r="AF1318" s="35">
        <v>1635</v>
      </c>
    </row>
    <row r="1319" spans="27:32">
      <c r="AA1319" s="34">
        <v>6849</v>
      </c>
      <c r="AB1319" s="30" t="s">
        <v>1823</v>
      </c>
      <c r="AC1319" s="35"/>
      <c r="AD1319" s="35"/>
      <c r="AE1319" s="35">
        <v>1</v>
      </c>
      <c r="AF1319" s="35">
        <v>1</v>
      </c>
    </row>
    <row r="1320" spans="27:32">
      <c r="AA1320" s="34">
        <v>6877</v>
      </c>
      <c r="AB1320" s="30" t="s">
        <v>1824</v>
      </c>
      <c r="AC1320" s="35">
        <v>1</v>
      </c>
      <c r="AD1320" s="35"/>
      <c r="AE1320" s="35">
        <v>1</v>
      </c>
      <c r="AF1320" s="35">
        <v>2</v>
      </c>
    </row>
    <row r="1321" spans="27:32">
      <c r="AA1321" s="34">
        <v>6878</v>
      </c>
      <c r="AB1321" s="30" t="s">
        <v>683</v>
      </c>
      <c r="AC1321" s="35"/>
      <c r="AD1321" s="35">
        <v>2</v>
      </c>
      <c r="AE1321" s="35"/>
      <c r="AF1321" s="35">
        <v>2</v>
      </c>
    </row>
    <row r="1322" spans="27:32">
      <c r="AA1322" s="34">
        <v>6879</v>
      </c>
      <c r="AB1322" s="30" t="s">
        <v>1825</v>
      </c>
      <c r="AC1322" s="35">
        <v>33</v>
      </c>
      <c r="AD1322" s="35"/>
      <c r="AE1322" s="35">
        <v>1</v>
      </c>
      <c r="AF1322" s="35">
        <v>34</v>
      </c>
    </row>
    <row r="1323" spans="27:32">
      <c r="AA1323" s="34">
        <v>6880</v>
      </c>
      <c r="AB1323" s="30" t="s">
        <v>705</v>
      </c>
      <c r="AC1323" s="35"/>
      <c r="AD1323" s="35">
        <v>6</v>
      </c>
      <c r="AE1323" s="35"/>
      <c r="AF1323" s="35">
        <v>6</v>
      </c>
    </row>
    <row r="1324" spans="27:32">
      <c r="AA1324" s="34">
        <v>6884</v>
      </c>
      <c r="AB1324" s="30" t="s">
        <v>672</v>
      </c>
      <c r="AC1324" s="35">
        <v>60</v>
      </c>
      <c r="AD1324" s="35">
        <v>5</v>
      </c>
      <c r="AE1324" s="35">
        <v>1</v>
      </c>
      <c r="AF1324" s="35">
        <v>66</v>
      </c>
    </row>
    <row r="1325" spans="27:32">
      <c r="AA1325" s="34">
        <v>6886</v>
      </c>
      <c r="AB1325" s="30" t="s">
        <v>497</v>
      </c>
      <c r="AC1325" s="35">
        <v>28</v>
      </c>
      <c r="AD1325" s="35">
        <v>2</v>
      </c>
      <c r="AE1325" s="35"/>
      <c r="AF1325" s="35">
        <v>30</v>
      </c>
    </row>
    <row r="1326" spans="27:32">
      <c r="AA1326" s="34">
        <v>6890</v>
      </c>
      <c r="AB1326" s="30" t="s">
        <v>2304</v>
      </c>
      <c r="AC1326" s="35">
        <v>1</v>
      </c>
      <c r="AD1326" s="35"/>
      <c r="AE1326" s="35"/>
      <c r="AF1326" s="35">
        <v>1</v>
      </c>
    </row>
    <row r="1327" spans="27:32">
      <c r="AA1327" s="34">
        <v>6894</v>
      </c>
      <c r="AB1327" s="30" t="s">
        <v>825</v>
      </c>
      <c r="AC1327" s="35">
        <v>28</v>
      </c>
      <c r="AD1327" s="35">
        <v>4</v>
      </c>
      <c r="AE1327" s="35">
        <v>6</v>
      </c>
      <c r="AF1327" s="35">
        <v>38</v>
      </c>
    </row>
    <row r="1328" spans="27:32">
      <c r="AA1328" s="34">
        <v>6896</v>
      </c>
      <c r="AB1328" s="30" t="s">
        <v>2305</v>
      </c>
      <c r="AC1328" s="35">
        <v>2</v>
      </c>
      <c r="AD1328" s="35"/>
      <c r="AE1328" s="35"/>
      <c r="AF1328" s="35">
        <v>2</v>
      </c>
    </row>
    <row r="1329" spans="27:32">
      <c r="AA1329" s="34">
        <v>6901</v>
      </c>
      <c r="AB1329" s="30" t="s">
        <v>92</v>
      </c>
      <c r="AC1329" s="35">
        <v>373</v>
      </c>
      <c r="AD1329" s="35">
        <v>67</v>
      </c>
      <c r="AE1329" s="35">
        <v>157</v>
      </c>
      <c r="AF1329" s="35">
        <v>597</v>
      </c>
    </row>
    <row r="1330" spans="27:32">
      <c r="AA1330" s="34">
        <v>6904</v>
      </c>
      <c r="AB1330" s="30" t="s">
        <v>1826</v>
      </c>
      <c r="AC1330" s="35">
        <v>6</v>
      </c>
      <c r="AD1330" s="35"/>
      <c r="AE1330" s="35">
        <v>11</v>
      </c>
      <c r="AF1330" s="35">
        <v>17</v>
      </c>
    </row>
    <row r="1331" spans="27:32">
      <c r="AA1331" s="34">
        <v>6916</v>
      </c>
      <c r="AB1331" s="30" t="s">
        <v>151</v>
      </c>
      <c r="AC1331" s="35">
        <v>7</v>
      </c>
      <c r="AD1331" s="35">
        <v>5</v>
      </c>
      <c r="AE1331" s="35"/>
      <c r="AF1331" s="35">
        <v>12</v>
      </c>
    </row>
    <row r="1332" spans="27:32">
      <c r="AA1332" s="34">
        <v>6920</v>
      </c>
      <c r="AB1332" s="30" t="s">
        <v>453</v>
      </c>
      <c r="AC1332" s="35">
        <v>28</v>
      </c>
      <c r="AD1332" s="35">
        <v>4</v>
      </c>
      <c r="AE1332" s="35">
        <v>11</v>
      </c>
      <c r="AF1332" s="35">
        <v>43</v>
      </c>
    </row>
    <row r="1333" spans="27:32">
      <c r="AA1333" s="34">
        <v>6926</v>
      </c>
      <c r="AB1333" s="30" t="s">
        <v>1827</v>
      </c>
      <c r="AC1333" s="35"/>
      <c r="AD1333" s="35"/>
      <c r="AE1333" s="35">
        <v>1</v>
      </c>
      <c r="AF1333" s="35">
        <v>1</v>
      </c>
    </row>
    <row r="1334" spans="27:32">
      <c r="AA1334" s="34">
        <v>6928</v>
      </c>
      <c r="AB1334" s="30" t="s">
        <v>1828</v>
      </c>
      <c r="AC1334" s="35"/>
      <c r="AD1334" s="35"/>
      <c r="AE1334" s="35">
        <v>2</v>
      </c>
      <c r="AF1334" s="35">
        <v>2</v>
      </c>
    </row>
    <row r="1335" spans="27:32">
      <c r="AA1335" s="34">
        <v>6930</v>
      </c>
      <c r="AB1335" s="30" t="s">
        <v>1193</v>
      </c>
      <c r="AC1335" s="35">
        <v>11</v>
      </c>
      <c r="AD1335" s="35">
        <v>4</v>
      </c>
      <c r="AE1335" s="35">
        <v>5</v>
      </c>
      <c r="AF1335" s="35">
        <v>20</v>
      </c>
    </row>
    <row r="1336" spans="27:32">
      <c r="AA1336" s="34">
        <v>6932</v>
      </c>
      <c r="AB1336" s="30" t="s">
        <v>951</v>
      </c>
      <c r="AC1336" s="35">
        <v>17</v>
      </c>
      <c r="AD1336" s="35">
        <v>1</v>
      </c>
      <c r="AE1336" s="35">
        <v>2</v>
      </c>
      <c r="AF1336" s="35">
        <v>20</v>
      </c>
    </row>
    <row r="1337" spans="27:32">
      <c r="AA1337" s="34">
        <v>6937</v>
      </c>
      <c r="AB1337" s="30" t="s">
        <v>931</v>
      </c>
      <c r="AC1337" s="35">
        <v>33</v>
      </c>
      <c r="AD1337" s="35">
        <v>10</v>
      </c>
      <c r="AE1337" s="35">
        <v>4</v>
      </c>
      <c r="AF1337" s="35">
        <v>47</v>
      </c>
    </row>
    <row r="1338" spans="27:32">
      <c r="AA1338" s="34">
        <v>6941</v>
      </c>
      <c r="AB1338" s="30" t="s">
        <v>1829</v>
      </c>
      <c r="AC1338" s="35">
        <v>10</v>
      </c>
      <c r="AD1338" s="35"/>
      <c r="AE1338" s="35">
        <v>2</v>
      </c>
      <c r="AF1338" s="35">
        <v>12</v>
      </c>
    </row>
    <row r="1339" spans="27:32">
      <c r="AA1339" s="34">
        <v>6943</v>
      </c>
      <c r="AB1339" s="30" t="s">
        <v>607</v>
      </c>
      <c r="AC1339" s="35">
        <v>7</v>
      </c>
      <c r="AD1339" s="35">
        <v>2</v>
      </c>
      <c r="AE1339" s="35"/>
      <c r="AF1339" s="35">
        <v>9</v>
      </c>
    </row>
    <row r="1340" spans="27:32">
      <c r="AA1340" s="34">
        <v>6944</v>
      </c>
      <c r="AB1340" s="30" t="s">
        <v>777</v>
      </c>
      <c r="AC1340" s="35"/>
      <c r="AD1340" s="35">
        <v>2</v>
      </c>
      <c r="AE1340" s="35"/>
      <c r="AF1340" s="35">
        <v>2</v>
      </c>
    </row>
    <row r="1341" spans="27:32">
      <c r="AA1341" s="34">
        <v>6948</v>
      </c>
      <c r="AB1341" s="30" t="s">
        <v>1092</v>
      </c>
      <c r="AC1341" s="35">
        <v>20</v>
      </c>
      <c r="AD1341" s="35">
        <v>12</v>
      </c>
      <c r="AE1341" s="35"/>
      <c r="AF1341" s="35">
        <v>32</v>
      </c>
    </row>
    <row r="1342" spans="27:32">
      <c r="AA1342" s="34">
        <v>6950</v>
      </c>
      <c r="AB1342" s="30" t="s">
        <v>1830</v>
      </c>
      <c r="AC1342" s="35">
        <v>4</v>
      </c>
      <c r="AD1342" s="35"/>
      <c r="AE1342" s="35">
        <v>3</v>
      </c>
      <c r="AF1342" s="35">
        <v>7</v>
      </c>
    </row>
    <row r="1343" spans="27:32">
      <c r="AA1343" s="34">
        <v>6951</v>
      </c>
      <c r="AB1343" s="30" t="s">
        <v>636</v>
      </c>
      <c r="AC1343" s="35">
        <v>28</v>
      </c>
      <c r="AD1343" s="35">
        <v>2</v>
      </c>
      <c r="AE1343" s="35">
        <v>3</v>
      </c>
      <c r="AF1343" s="35">
        <v>33</v>
      </c>
    </row>
    <row r="1344" spans="27:32">
      <c r="AA1344" s="34">
        <v>6964</v>
      </c>
      <c r="AB1344" s="30" t="s">
        <v>1061</v>
      </c>
      <c r="AC1344" s="35"/>
      <c r="AD1344" s="35">
        <v>2</v>
      </c>
      <c r="AE1344" s="35"/>
      <c r="AF1344" s="35">
        <v>2</v>
      </c>
    </row>
    <row r="1345" spans="27:32">
      <c r="AA1345" s="34">
        <v>6982</v>
      </c>
      <c r="AB1345" s="30" t="s">
        <v>2306</v>
      </c>
      <c r="AC1345" s="35">
        <v>1</v>
      </c>
      <c r="AD1345" s="35"/>
      <c r="AE1345" s="35"/>
      <c r="AF1345" s="35">
        <v>1</v>
      </c>
    </row>
    <row r="1346" spans="27:32">
      <c r="AA1346" s="34">
        <v>6983</v>
      </c>
      <c r="AB1346" s="30" t="s">
        <v>2307</v>
      </c>
      <c r="AC1346" s="35">
        <v>4</v>
      </c>
      <c r="AD1346" s="35"/>
      <c r="AE1346" s="35"/>
      <c r="AF1346" s="35">
        <v>4</v>
      </c>
    </row>
    <row r="1347" spans="27:32">
      <c r="AA1347" s="34">
        <v>6984</v>
      </c>
      <c r="AB1347" s="30" t="s">
        <v>12</v>
      </c>
      <c r="AC1347" s="35"/>
      <c r="AD1347" s="35">
        <v>1</v>
      </c>
      <c r="AE1347" s="35"/>
      <c r="AF1347" s="35">
        <v>1</v>
      </c>
    </row>
    <row r="1348" spans="27:32">
      <c r="AA1348" s="34">
        <v>6985</v>
      </c>
      <c r="AB1348" s="30" t="s">
        <v>1145</v>
      </c>
      <c r="AC1348" s="35">
        <v>1</v>
      </c>
      <c r="AD1348" s="35">
        <v>1</v>
      </c>
      <c r="AE1348" s="35"/>
      <c r="AF1348" s="35">
        <v>2</v>
      </c>
    </row>
    <row r="1349" spans="27:32">
      <c r="AA1349" s="34">
        <v>6987</v>
      </c>
      <c r="AB1349" s="30" t="s">
        <v>1831</v>
      </c>
      <c r="AC1349" s="35">
        <v>15</v>
      </c>
      <c r="AD1349" s="35"/>
      <c r="AE1349" s="35">
        <v>2</v>
      </c>
      <c r="AF1349" s="35">
        <v>17</v>
      </c>
    </row>
    <row r="1350" spans="27:32">
      <c r="AA1350" s="34">
        <v>6988</v>
      </c>
      <c r="AB1350" s="30" t="s">
        <v>1281</v>
      </c>
      <c r="AC1350" s="35">
        <v>9</v>
      </c>
      <c r="AD1350" s="35">
        <v>1</v>
      </c>
      <c r="AE1350" s="35"/>
      <c r="AF1350" s="35">
        <v>10</v>
      </c>
    </row>
    <row r="1351" spans="27:32">
      <c r="AA1351" s="34">
        <v>6989</v>
      </c>
      <c r="AB1351" s="30" t="s">
        <v>2308</v>
      </c>
      <c r="AC1351" s="35">
        <v>9</v>
      </c>
      <c r="AD1351" s="35"/>
      <c r="AE1351" s="35"/>
      <c r="AF1351" s="35">
        <v>9</v>
      </c>
    </row>
    <row r="1352" spans="27:32">
      <c r="AA1352" s="34">
        <v>6990</v>
      </c>
      <c r="AB1352" s="30" t="s">
        <v>1832</v>
      </c>
      <c r="AC1352" s="35">
        <v>12</v>
      </c>
      <c r="AD1352" s="35"/>
      <c r="AE1352" s="35">
        <v>2</v>
      </c>
      <c r="AF1352" s="35">
        <v>14</v>
      </c>
    </row>
    <row r="1353" spans="27:32">
      <c r="AA1353" s="34">
        <v>6991</v>
      </c>
      <c r="AB1353" s="30" t="s">
        <v>1833</v>
      </c>
      <c r="AC1353" s="35">
        <v>1</v>
      </c>
      <c r="AD1353" s="35"/>
      <c r="AE1353" s="35">
        <v>1</v>
      </c>
      <c r="AF1353" s="35">
        <v>2</v>
      </c>
    </row>
    <row r="1354" spans="27:32">
      <c r="AA1354" s="34">
        <v>6998</v>
      </c>
      <c r="AB1354" s="30" t="s">
        <v>2309</v>
      </c>
      <c r="AC1354" s="35">
        <v>10</v>
      </c>
      <c r="AD1354" s="35"/>
      <c r="AE1354" s="35"/>
      <c r="AF1354" s="35">
        <v>10</v>
      </c>
    </row>
    <row r="1355" spans="27:32">
      <c r="AA1355" s="34">
        <v>6999</v>
      </c>
      <c r="AB1355" s="30" t="s">
        <v>597</v>
      </c>
      <c r="AC1355" s="35"/>
      <c r="AD1355" s="35">
        <v>2</v>
      </c>
      <c r="AE1355" s="35"/>
      <c r="AF1355" s="35">
        <v>2</v>
      </c>
    </row>
    <row r="1356" spans="27:32">
      <c r="AA1356" s="34">
        <v>7000</v>
      </c>
      <c r="AB1356" s="30" t="s">
        <v>2310</v>
      </c>
      <c r="AC1356" s="35">
        <v>1</v>
      </c>
      <c r="AD1356" s="35"/>
      <c r="AE1356" s="35"/>
      <c r="AF1356" s="35">
        <v>1</v>
      </c>
    </row>
    <row r="1357" spans="27:32">
      <c r="AA1357" s="34">
        <v>7002</v>
      </c>
      <c r="AB1357" s="30" t="s">
        <v>2311</v>
      </c>
      <c r="AC1357" s="35">
        <v>3</v>
      </c>
      <c r="AD1357" s="35"/>
      <c r="AE1357" s="35"/>
      <c r="AF1357" s="35">
        <v>3</v>
      </c>
    </row>
    <row r="1358" spans="27:32">
      <c r="AA1358" s="34">
        <v>7004</v>
      </c>
      <c r="AB1358" s="30" t="s">
        <v>226</v>
      </c>
      <c r="AC1358" s="35">
        <v>19</v>
      </c>
      <c r="AD1358" s="35">
        <v>4</v>
      </c>
      <c r="AE1358" s="35">
        <v>6</v>
      </c>
      <c r="AF1358" s="35">
        <v>29</v>
      </c>
    </row>
    <row r="1359" spans="27:32">
      <c r="AA1359" s="34">
        <v>7017</v>
      </c>
      <c r="AB1359" s="30" t="s">
        <v>1834</v>
      </c>
      <c r="AC1359" s="35"/>
      <c r="AD1359" s="35"/>
      <c r="AE1359" s="35">
        <v>7</v>
      </c>
      <c r="AF1359" s="35">
        <v>7</v>
      </c>
    </row>
    <row r="1360" spans="27:32">
      <c r="AA1360" s="34">
        <v>7027</v>
      </c>
      <c r="AB1360" s="30" t="s">
        <v>1835</v>
      </c>
      <c r="AC1360" s="35"/>
      <c r="AD1360" s="35"/>
      <c r="AE1360" s="35">
        <v>1</v>
      </c>
      <c r="AF1360" s="35">
        <v>1</v>
      </c>
    </row>
    <row r="1361" spans="27:32">
      <c r="AA1361" s="34">
        <v>7028</v>
      </c>
      <c r="AB1361" s="30" t="s">
        <v>1403</v>
      </c>
      <c r="AC1361" s="35">
        <v>5</v>
      </c>
      <c r="AD1361" s="35"/>
      <c r="AE1361" s="35"/>
      <c r="AF1361" s="35">
        <v>5</v>
      </c>
    </row>
    <row r="1362" spans="27:32">
      <c r="AA1362" s="34">
        <v>7029</v>
      </c>
      <c r="AB1362" s="30" t="s">
        <v>65</v>
      </c>
      <c r="AC1362" s="35"/>
      <c r="AD1362" s="35">
        <v>1</v>
      </c>
      <c r="AE1362" s="35"/>
      <c r="AF1362" s="35">
        <v>1</v>
      </c>
    </row>
    <row r="1363" spans="27:32">
      <c r="AA1363" s="34">
        <v>7030</v>
      </c>
      <c r="AB1363" s="30" t="s">
        <v>725</v>
      </c>
      <c r="AC1363" s="35">
        <v>9</v>
      </c>
      <c r="AD1363" s="35">
        <v>3</v>
      </c>
      <c r="AE1363" s="35"/>
      <c r="AF1363" s="35">
        <v>12</v>
      </c>
    </row>
    <row r="1364" spans="27:32">
      <c r="AA1364" s="34">
        <v>7037</v>
      </c>
      <c r="AB1364" s="30" t="s">
        <v>1185</v>
      </c>
      <c r="AC1364" s="35">
        <v>6</v>
      </c>
      <c r="AD1364" s="35">
        <v>1</v>
      </c>
      <c r="AE1364" s="35"/>
      <c r="AF1364" s="35">
        <v>7</v>
      </c>
    </row>
    <row r="1365" spans="27:32">
      <c r="AA1365" s="34">
        <v>7044</v>
      </c>
      <c r="AB1365" s="30" t="s">
        <v>2312</v>
      </c>
      <c r="AC1365" s="35">
        <v>3</v>
      </c>
      <c r="AD1365" s="35"/>
      <c r="AE1365" s="35"/>
      <c r="AF1365" s="35">
        <v>3</v>
      </c>
    </row>
    <row r="1366" spans="27:32">
      <c r="AA1366" s="34">
        <v>7047</v>
      </c>
      <c r="AB1366" s="30" t="s">
        <v>2313</v>
      </c>
      <c r="AC1366" s="35">
        <v>1</v>
      </c>
      <c r="AD1366" s="35"/>
      <c r="AE1366" s="35"/>
      <c r="AF1366" s="35">
        <v>1</v>
      </c>
    </row>
    <row r="1367" spans="27:32">
      <c r="AA1367" s="34">
        <v>7060</v>
      </c>
      <c r="AB1367" s="30" t="s">
        <v>596</v>
      </c>
      <c r="AC1367" s="35"/>
      <c r="AD1367" s="35">
        <v>1</v>
      </c>
      <c r="AE1367" s="35"/>
      <c r="AF1367" s="35">
        <v>1</v>
      </c>
    </row>
    <row r="1368" spans="27:32">
      <c r="AA1368" s="34">
        <v>7073</v>
      </c>
      <c r="AB1368" s="30" t="s">
        <v>2314</v>
      </c>
      <c r="AC1368" s="35">
        <v>7</v>
      </c>
      <c r="AD1368" s="35"/>
      <c r="AE1368" s="35"/>
      <c r="AF1368" s="35">
        <v>7</v>
      </c>
    </row>
    <row r="1369" spans="27:32">
      <c r="AA1369" s="34">
        <v>7074</v>
      </c>
      <c r="AB1369" s="30" t="s">
        <v>1128</v>
      </c>
      <c r="AC1369" s="35">
        <v>1</v>
      </c>
      <c r="AD1369" s="35">
        <v>1</v>
      </c>
      <c r="AE1369" s="35"/>
      <c r="AF1369" s="35">
        <v>2</v>
      </c>
    </row>
    <row r="1370" spans="27:32">
      <c r="AA1370" s="34">
        <v>7094</v>
      </c>
      <c r="AB1370" s="30" t="s">
        <v>1137</v>
      </c>
      <c r="AC1370" s="35">
        <v>21</v>
      </c>
      <c r="AD1370" s="35">
        <v>1</v>
      </c>
      <c r="AE1370" s="35">
        <v>12</v>
      </c>
      <c r="AF1370" s="35">
        <v>34</v>
      </c>
    </row>
    <row r="1371" spans="27:32">
      <c r="AA1371" s="34">
        <v>7095</v>
      </c>
      <c r="AB1371" s="30" t="s">
        <v>85</v>
      </c>
      <c r="AC1371" s="35">
        <v>126</v>
      </c>
      <c r="AD1371" s="35">
        <v>15</v>
      </c>
      <c r="AE1371" s="35">
        <v>2</v>
      </c>
      <c r="AF1371" s="35">
        <v>143</v>
      </c>
    </row>
    <row r="1372" spans="27:32">
      <c r="AA1372" s="34">
        <v>7104</v>
      </c>
      <c r="AB1372" s="30" t="s">
        <v>2315</v>
      </c>
      <c r="AC1372" s="35">
        <v>8</v>
      </c>
      <c r="AD1372" s="35"/>
      <c r="AE1372" s="35"/>
      <c r="AF1372" s="35">
        <v>8</v>
      </c>
    </row>
    <row r="1373" spans="27:32">
      <c r="AA1373" s="34">
        <v>7111</v>
      </c>
      <c r="AB1373" s="30" t="s">
        <v>340</v>
      </c>
      <c r="AC1373" s="35">
        <v>29</v>
      </c>
      <c r="AD1373" s="35">
        <v>15</v>
      </c>
      <c r="AE1373" s="35"/>
      <c r="AF1373" s="35">
        <v>44</v>
      </c>
    </row>
    <row r="1374" spans="27:32">
      <c r="AA1374" s="34">
        <v>7118</v>
      </c>
      <c r="AB1374" s="30" t="s">
        <v>1228</v>
      </c>
      <c r="AC1374" s="35">
        <v>3</v>
      </c>
      <c r="AD1374" s="35">
        <v>2</v>
      </c>
      <c r="AE1374" s="35">
        <v>1</v>
      </c>
      <c r="AF1374" s="35">
        <v>6</v>
      </c>
    </row>
    <row r="1375" spans="27:32">
      <c r="AA1375" s="34">
        <v>7119</v>
      </c>
      <c r="AB1375" s="30" t="s">
        <v>1836</v>
      </c>
      <c r="AC1375" s="35">
        <v>13</v>
      </c>
      <c r="AD1375" s="35"/>
      <c r="AE1375" s="35">
        <v>21</v>
      </c>
      <c r="AF1375" s="35">
        <v>34</v>
      </c>
    </row>
    <row r="1376" spans="27:32">
      <c r="AA1376" s="34">
        <v>7134</v>
      </c>
      <c r="AB1376" s="30" t="s">
        <v>2316</v>
      </c>
      <c r="AC1376" s="35">
        <v>60</v>
      </c>
      <c r="AD1376" s="35"/>
      <c r="AE1376" s="35"/>
      <c r="AF1376" s="35">
        <v>60</v>
      </c>
    </row>
    <row r="1377" spans="27:32">
      <c r="AA1377" s="34">
        <v>7156</v>
      </c>
      <c r="AB1377" s="30" t="s">
        <v>1837</v>
      </c>
      <c r="AC1377" s="35"/>
      <c r="AD1377" s="35"/>
      <c r="AE1377" s="35">
        <v>9</v>
      </c>
      <c r="AF1377" s="35">
        <v>9</v>
      </c>
    </row>
    <row r="1378" spans="27:32">
      <c r="AA1378" s="34">
        <v>7159</v>
      </c>
      <c r="AB1378" s="30" t="s">
        <v>2317</v>
      </c>
      <c r="AC1378" s="35">
        <v>2</v>
      </c>
      <c r="AD1378" s="35"/>
      <c r="AE1378" s="35"/>
      <c r="AF1378" s="35">
        <v>2</v>
      </c>
    </row>
    <row r="1379" spans="27:32">
      <c r="AA1379" s="34">
        <v>7161</v>
      </c>
      <c r="AB1379" s="30" t="s">
        <v>2318</v>
      </c>
      <c r="AC1379" s="35">
        <v>6</v>
      </c>
      <c r="AD1379" s="35"/>
      <c r="AE1379" s="35"/>
      <c r="AF1379" s="35">
        <v>6</v>
      </c>
    </row>
    <row r="1380" spans="27:32">
      <c r="AA1380" s="34">
        <v>7170</v>
      </c>
      <c r="AB1380" s="30" t="s">
        <v>1203</v>
      </c>
      <c r="AC1380" s="35">
        <v>2</v>
      </c>
      <c r="AD1380" s="35">
        <v>1</v>
      </c>
      <c r="AE1380" s="35"/>
      <c r="AF1380" s="35">
        <v>3</v>
      </c>
    </row>
    <row r="1381" spans="27:32">
      <c r="AA1381" s="34">
        <v>7182</v>
      </c>
      <c r="AB1381" s="30" t="s">
        <v>2319</v>
      </c>
      <c r="AC1381" s="35">
        <v>9</v>
      </c>
      <c r="AD1381" s="35"/>
      <c r="AE1381" s="35"/>
      <c r="AF1381" s="35">
        <v>9</v>
      </c>
    </row>
    <row r="1382" spans="27:32">
      <c r="AA1382" s="34">
        <v>7184</v>
      </c>
      <c r="AB1382" s="30" t="s">
        <v>1340</v>
      </c>
      <c r="AC1382" s="35">
        <v>6</v>
      </c>
      <c r="AD1382" s="35"/>
      <c r="AE1382" s="35">
        <v>1</v>
      </c>
      <c r="AF1382" s="35">
        <v>7</v>
      </c>
    </row>
    <row r="1383" spans="27:32">
      <c r="AA1383" s="34">
        <v>7188</v>
      </c>
      <c r="AB1383" s="30" t="s">
        <v>2320</v>
      </c>
      <c r="AC1383" s="35">
        <v>2</v>
      </c>
      <c r="AD1383" s="35"/>
      <c r="AE1383" s="35"/>
      <c r="AF1383" s="35">
        <v>2</v>
      </c>
    </row>
    <row r="1384" spans="27:32">
      <c r="AA1384" s="34">
        <v>7189</v>
      </c>
      <c r="AB1384" s="30" t="s">
        <v>1084</v>
      </c>
      <c r="AC1384" s="35"/>
      <c r="AD1384" s="35">
        <v>1</v>
      </c>
      <c r="AE1384" s="35"/>
      <c r="AF1384" s="35">
        <v>1</v>
      </c>
    </row>
    <row r="1385" spans="27:32">
      <c r="AA1385" s="34">
        <v>7190</v>
      </c>
      <c r="AB1385" s="30" t="s">
        <v>1085</v>
      </c>
      <c r="AC1385" s="35"/>
      <c r="AD1385" s="35">
        <v>1</v>
      </c>
      <c r="AE1385" s="35"/>
      <c r="AF1385" s="35">
        <v>1</v>
      </c>
    </row>
    <row r="1386" spans="27:32">
      <c r="AA1386" s="34">
        <v>7196</v>
      </c>
      <c r="AB1386" s="30" t="s">
        <v>868</v>
      </c>
      <c r="AC1386" s="35">
        <v>14</v>
      </c>
      <c r="AD1386" s="35">
        <v>6</v>
      </c>
      <c r="AE1386" s="35"/>
      <c r="AF1386" s="35">
        <v>20</v>
      </c>
    </row>
    <row r="1387" spans="27:32">
      <c r="AA1387" s="34">
        <v>7198</v>
      </c>
      <c r="AB1387" s="30" t="s">
        <v>726</v>
      </c>
      <c r="AC1387" s="35">
        <v>9</v>
      </c>
      <c r="AD1387" s="35">
        <v>3</v>
      </c>
      <c r="AE1387" s="35"/>
      <c r="AF1387" s="35">
        <v>12</v>
      </c>
    </row>
    <row r="1388" spans="27:32">
      <c r="AA1388" s="34">
        <v>7205</v>
      </c>
      <c r="AB1388" s="30" t="s">
        <v>2321</v>
      </c>
      <c r="AC1388" s="35">
        <v>1</v>
      </c>
      <c r="AD1388" s="35"/>
      <c r="AE1388" s="35"/>
      <c r="AF1388" s="35">
        <v>1</v>
      </c>
    </row>
    <row r="1389" spans="27:32">
      <c r="AA1389" s="34">
        <v>7209</v>
      </c>
      <c r="AB1389" s="30" t="s">
        <v>2322</v>
      </c>
      <c r="AC1389" s="35">
        <v>1</v>
      </c>
      <c r="AD1389" s="35"/>
      <c r="AE1389" s="35"/>
      <c r="AF1389" s="35">
        <v>1</v>
      </c>
    </row>
    <row r="1390" spans="27:32">
      <c r="AA1390" s="34">
        <v>7212</v>
      </c>
      <c r="AB1390" s="30" t="s">
        <v>2323</v>
      </c>
      <c r="AC1390" s="35">
        <v>2</v>
      </c>
      <c r="AD1390" s="35"/>
      <c r="AE1390" s="35"/>
      <c r="AF1390" s="35">
        <v>2</v>
      </c>
    </row>
    <row r="1391" spans="27:32">
      <c r="AA1391" s="34">
        <v>7215</v>
      </c>
      <c r="AB1391" s="30" t="s">
        <v>612</v>
      </c>
      <c r="AC1391" s="35">
        <v>1</v>
      </c>
      <c r="AD1391" s="35">
        <v>1</v>
      </c>
      <c r="AE1391" s="35">
        <v>1</v>
      </c>
      <c r="AF1391" s="35">
        <v>3</v>
      </c>
    </row>
    <row r="1392" spans="27:32">
      <c r="AA1392" s="34">
        <v>7217</v>
      </c>
      <c r="AB1392" s="30" t="s">
        <v>1838</v>
      </c>
      <c r="AC1392" s="35">
        <v>1</v>
      </c>
      <c r="AD1392" s="35"/>
      <c r="AE1392" s="35">
        <v>18</v>
      </c>
      <c r="AF1392" s="35">
        <v>19</v>
      </c>
    </row>
    <row r="1393" spans="27:32">
      <c r="AA1393" s="34">
        <v>7225</v>
      </c>
      <c r="AB1393" s="30" t="s">
        <v>2324</v>
      </c>
      <c r="AC1393" s="35">
        <v>3</v>
      </c>
      <c r="AD1393" s="35"/>
      <c r="AE1393" s="35"/>
      <c r="AF1393" s="35">
        <v>3</v>
      </c>
    </row>
    <row r="1394" spans="27:32">
      <c r="AA1394" s="34">
        <v>7241</v>
      </c>
      <c r="AB1394" s="30" t="s">
        <v>2325</v>
      </c>
      <c r="AC1394" s="35">
        <v>9</v>
      </c>
      <c r="AD1394" s="35"/>
      <c r="AE1394" s="35"/>
      <c r="AF1394" s="35">
        <v>9</v>
      </c>
    </row>
    <row r="1395" spans="27:32">
      <c r="AA1395" s="34">
        <v>7244</v>
      </c>
      <c r="AB1395" s="30" t="s">
        <v>2326</v>
      </c>
      <c r="AC1395" s="35">
        <v>5</v>
      </c>
      <c r="AD1395" s="35"/>
      <c r="AE1395" s="35"/>
      <c r="AF1395" s="35">
        <v>5</v>
      </c>
    </row>
    <row r="1396" spans="27:32">
      <c r="AA1396" s="34">
        <v>7254</v>
      </c>
      <c r="AB1396" s="30" t="s">
        <v>663</v>
      </c>
      <c r="AC1396" s="35">
        <v>89</v>
      </c>
      <c r="AD1396" s="35">
        <v>5</v>
      </c>
      <c r="AE1396" s="35">
        <v>13</v>
      </c>
      <c r="AF1396" s="35">
        <v>107</v>
      </c>
    </row>
    <row r="1397" spans="27:32">
      <c r="AA1397" s="34">
        <v>7260</v>
      </c>
      <c r="AB1397" s="30" t="s">
        <v>736</v>
      </c>
      <c r="AC1397" s="35">
        <v>2</v>
      </c>
      <c r="AD1397" s="35">
        <v>1</v>
      </c>
      <c r="AE1397" s="35"/>
      <c r="AF1397" s="35">
        <v>3</v>
      </c>
    </row>
    <row r="1398" spans="27:32">
      <c r="AA1398" s="34">
        <v>7270</v>
      </c>
      <c r="AB1398" s="30" t="s">
        <v>711</v>
      </c>
      <c r="AC1398" s="35">
        <v>11</v>
      </c>
      <c r="AD1398" s="35">
        <v>3</v>
      </c>
      <c r="AE1398" s="35">
        <v>1</v>
      </c>
      <c r="AF1398" s="35">
        <v>15</v>
      </c>
    </row>
    <row r="1399" spans="27:32">
      <c r="AA1399" s="34">
        <v>7272</v>
      </c>
      <c r="AB1399" s="30" t="s">
        <v>2327</v>
      </c>
      <c r="AC1399" s="35">
        <v>5</v>
      </c>
      <c r="AD1399" s="35"/>
      <c r="AE1399" s="35"/>
      <c r="AF1399" s="35">
        <v>5</v>
      </c>
    </row>
    <row r="1400" spans="27:32">
      <c r="AA1400" s="34">
        <v>7273</v>
      </c>
      <c r="AB1400" s="30" t="s">
        <v>1139</v>
      </c>
      <c r="AC1400" s="35">
        <v>3</v>
      </c>
      <c r="AD1400" s="35">
        <v>1</v>
      </c>
      <c r="AE1400" s="35"/>
      <c r="AF1400" s="35">
        <v>4</v>
      </c>
    </row>
    <row r="1401" spans="27:32">
      <c r="AA1401" s="34">
        <v>7276</v>
      </c>
      <c r="AB1401" s="30" t="s">
        <v>926</v>
      </c>
      <c r="AC1401" s="35">
        <v>2</v>
      </c>
      <c r="AD1401" s="35">
        <v>2</v>
      </c>
      <c r="AE1401" s="35"/>
      <c r="AF1401" s="35">
        <v>4</v>
      </c>
    </row>
    <row r="1402" spans="27:32">
      <c r="AA1402" s="34">
        <v>7277</v>
      </c>
      <c r="AB1402" s="30" t="s">
        <v>642</v>
      </c>
      <c r="AC1402" s="35">
        <v>1</v>
      </c>
      <c r="AD1402" s="35">
        <v>1</v>
      </c>
      <c r="AE1402" s="35">
        <v>1</v>
      </c>
      <c r="AF1402" s="35">
        <v>3</v>
      </c>
    </row>
    <row r="1403" spans="27:32">
      <c r="AA1403" s="34">
        <v>7285</v>
      </c>
      <c r="AB1403" s="30" t="s">
        <v>2328</v>
      </c>
      <c r="AC1403" s="35">
        <v>1</v>
      </c>
      <c r="AD1403" s="35"/>
      <c r="AE1403" s="35"/>
      <c r="AF1403" s="35">
        <v>1</v>
      </c>
    </row>
    <row r="1404" spans="27:32">
      <c r="AA1404" s="34">
        <v>7312</v>
      </c>
      <c r="AB1404" s="30" t="s">
        <v>2329</v>
      </c>
      <c r="AC1404" s="35">
        <v>2</v>
      </c>
      <c r="AD1404" s="35"/>
      <c r="AE1404" s="35"/>
      <c r="AF1404" s="35">
        <v>2</v>
      </c>
    </row>
    <row r="1405" spans="27:32">
      <c r="AA1405" s="34">
        <v>7314</v>
      </c>
      <c r="AB1405" s="30" t="s">
        <v>885</v>
      </c>
      <c r="AC1405" s="35"/>
      <c r="AD1405" s="35">
        <v>1</v>
      </c>
      <c r="AE1405" s="35"/>
      <c r="AF1405" s="35">
        <v>1</v>
      </c>
    </row>
    <row r="1406" spans="27:32">
      <c r="AA1406" s="34">
        <v>7323</v>
      </c>
      <c r="AB1406" s="30" t="s">
        <v>505</v>
      </c>
      <c r="AC1406" s="35">
        <v>2</v>
      </c>
      <c r="AD1406" s="35">
        <v>2</v>
      </c>
      <c r="AE1406" s="35"/>
      <c r="AF1406" s="35">
        <v>4</v>
      </c>
    </row>
    <row r="1407" spans="27:32">
      <c r="AA1407" s="34">
        <v>7331</v>
      </c>
      <c r="AB1407" s="30" t="s">
        <v>518</v>
      </c>
      <c r="AC1407" s="35">
        <v>146</v>
      </c>
      <c r="AD1407" s="35">
        <v>15</v>
      </c>
      <c r="AE1407" s="35">
        <v>22</v>
      </c>
      <c r="AF1407" s="35">
        <v>183</v>
      </c>
    </row>
    <row r="1408" spans="27:32">
      <c r="AA1408" s="34">
        <v>7332</v>
      </c>
      <c r="AB1408" s="30" t="s">
        <v>356</v>
      </c>
      <c r="AC1408" s="35">
        <v>146</v>
      </c>
      <c r="AD1408" s="35">
        <v>20</v>
      </c>
      <c r="AE1408" s="35">
        <v>27</v>
      </c>
      <c r="AF1408" s="35">
        <v>193</v>
      </c>
    </row>
    <row r="1409" spans="27:32">
      <c r="AA1409" s="34">
        <v>7340</v>
      </c>
      <c r="AB1409" s="30" t="s">
        <v>384</v>
      </c>
      <c r="AC1409" s="35">
        <v>81</v>
      </c>
      <c r="AD1409" s="35">
        <v>7</v>
      </c>
      <c r="AE1409" s="35">
        <v>11</v>
      </c>
      <c r="AF1409" s="35">
        <v>99</v>
      </c>
    </row>
    <row r="1410" spans="27:32">
      <c r="AA1410" s="34">
        <v>7341</v>
      </c>
      <c r="AB1410" s="30" t="s">
        <v>433</v>
      </c>
      <c r="AC1410" s="35">
        <v>42</v>
      </c>
      <c r="AD1410" s="35">
        <v>9</v>
      </c>
      <c r="AE1410" s="35">
        <v>10</v>
      </c>
      <c r="AF1410" s="35">
        <v>61</v>
      </c>
    </row>
    <row r="1411" spans="27:32">
      <c r="AA1411" s="34">
        <v>7342</v>
      </c>
      <c r="AB1411" s="30" t="s">
        <v>179</v>
      </c>
      <c r="AC1411" s="35">
        <v>57</v>
      </c>
      <c r="AD1411" s="35">
        <v>10</v>
      </c>
      <c r="AE1411" s="35">
        <v>9</v>
      </c>
      <c r="AF1411" s="35">
        <v>76</v>
      </c>
    </row>
    <row r="1412" spans="27:32">
      <c r="AA1412" s="34">
        <v>7343</v>
      </c>
      <c r="AB1412" s="30" t="s">
        <v>679</v>
      </c>
      <c r="AC1412" s="35">
        <v>82</v>
      </c>
      <c r="AD1412" s="35">
        <v>5</v>
      </c>
      <c r="AE1412" s="35">
        <v>12</v>
      </c>
      <c r="AF1412" s="35">
        <v>99</v>
      </c>
    </row>
    <row r="1413" spans="27:32">
      <c r="AA1413" s="34">
        <v>7344</v>
      </c>
      <c r="AB1413" s="30" t="s">
        <v>1096</v>
      </c>
      <c r="AC1413" s="35">
        <v>6</v>
      </c>
      <c r="AD1413" s="35">
        <v>1</v>
      </c>
      <c r="AE1413" s="35"/>
      <c r="AF1413" s="35">
        <v>7</v>
      </c>
    </row>
    <row r="1414" spans="27:32">
      <c r="AA1414" s="34">
        <v>7353</v>
      </c>
      <c r="AB1414" s="30" t="s">
        <v>516</v>
      </c>
      <c r="AC1414" s="35">
        <v>33</v>
      </c>
      <c r="AD1414" s="35">
        <v>8</v>
      </c>
      <c r="AE1414" s="35"/>
      <c r="AF1414" s="35">
        <v>41</v>
      </c>
    </row>
    <row r="1415" spans="27:32">
      <c r="AA1415" s="34">
        <v>7367</v>
      </c>
      <c r="AB1415" s="30" t="s">
        <v>2330</v>
      </c>
      <c r="AC1415" s="35">
        <v>3</v>
      </c>
      <c r="AD1415" s="35"/>
      <c r="AE1415" s="35"/>
      <c r="AF1415" s="35">
        <v>3</v>
      </c>
    </row>
    <row r="1416" spans="27:32">
      <c r="AA1416" s="34">
        <v>7378</v>
      </c>
      <c r="AB1416" s="30" t="s">
        <v>1144</v>
      </c>
      <c r="AC1416" s="35"/>
      <c r="AD1416" s="35">
        <v>1</v>
      </c>
      <c r="AE1416" s="35"/>
      <c r="AF1416" s="35">
        <v>1</v>
      </c>
    </row>
    <row r="1417" spans="27:32">
      <c r="AA1417" s="34">
        <v>7383</v>
      </c>
      <c r="AB1417" s="30" t="s">
        <v>650</v>
      </c>
      <c r="AC1417" s="35"/>
      <c r="AD1417" s="35">
        <v>2</v>
      </c>
      <c r="AE1417" s="35"/>
      <c r="AF1417" s="35">
        <v>2</v>
      </c>
    </row>
    <row r="1418" spans="27:32">
      <c r="AA1418" s="34">
        <v>7392</v>
      </c>
      <c r="AB1418" s="30" t="s">
        <v>2331</v>
      </c>
      <c r="AC1418" s="35">
        <v>1</v>
      </c>
      <c r="AD1418" s="35"/>
      <c r="AE1418" s="35"/>
      <c r="AF1418" s="35">
        <v>1</v>
      </c>
    </row>
    <row r="1419" spans="27:32">
      <c r="AA1419" s="34">
        <v>7399</v>
      </c>
      <c r="AB1419" s="30" t="s">
        <v>819</v>
      </c>
      <c r="AC1419" s="35">
        <v>10</v>
      </c>
      <c r="AD1419" s="35">
        <v>1</v>
      </c>
      <c r="AE1419" s="35">
        <v>3</v>
      </c>
      <c r="AF1419" s="35">
        <v>14</v>
      </c>
    </row>
    <row r="1420" spans="27:32">
      <c r="AA1420" s="34">
        <v>7407</v>
      </c>
      <c r="AB1420" s="30" t="s">
        <v>959</v>
      </c>
      <c r="AC1420" s="35">
        <v>14</v>
      </c>
      <c r="AD1420" s="35">
        <v>3</v>
      </c>
      <c r="AE1420" s="35">
        <v>46</v>
      </c>
      <c r="AF1420" s="35">
        <v>63</v>
      </c>
    </row>
    <row r="1421" spans="27:32">
      <c r="AA1421" s="34">
        <v>7408</v>
      </c>
      <c r="AB1421" s="30" t="s">
        <v>387</v>
      </c>
      <c r="AC1421" s="35">
        <v>36</v>
      </c>
      <c r="AD1421" s="35">
        <v>7</v>
      </c>
      <c r="AE1421" s="35"/>
      <c r="AF1421" s="35">
        <v>43</v>
      </c>
    </row>
    <row r="1422" spans="27:32">
      <c r="AA1422" s="34">
        <v>7409</v>
      </c>
      <c r="AB1422" s="30" t="s">
        <v>1231</v>
      </c>
      <c r="AC1422" s="35">
        <v>21</v>
      </c>
      <c r="AD1422" s="35">
        <v>1</v>
      </c>
      <c r="AE1422" s="35"/>
      <c r="AF1422" s="35">
        <v>22</v>
      </c>
    </row>
    <row r="1423" spans="27:32">
      <c r="AA1423" s="34">
        <v>7438</v>
      </c>
      <c r="AB1423" s="30" t="s">
        <v>743</v>
      </c>
      <c r="AC1423" s="35">
        <v>37</v>
      </c>
      <c r="AD1423" s="35">
        <v>2</v>
      </c>
      <c r="AE1423" s="35">
        <v>17</v>
      </c>
      <c r="AF1423" s="35">
        <v>56</v>
      </c>
    </row>
    <row r="1424" spans="27:32">
      <c r="AA1424" s="34">
        <v>7439</v>
      </c>
      <c r="AB1424" s="30" t="s">
        <v>1839</v>
      </c>
      <c r="AC1424" s="35">
        <v>16</v>
      </c>
      <c r="AD1424" s="35"/>
      <c r="AE1424" s="35">
        <v>14</v>
      </c>
      <c r="AF1424" s="35">
        <v>30</v>
      </c>
    </row>
    <row r="1425" spans="27:32">
      <c r="AA1425" s="34">
        <v>7465</v>
      </c>
      <c r="AB1425" s="30" t="s">
        <v>147</v>
      </c>
      <c r="AC1425" s="35">
        <v>163</v>
      </c>
      <c r="AD1425" s="35">
        <v>34</v>
      </c>
      <c r="AE1425" s="35">
        <v>95</v>
      </c>
      <c r="AF1425" s="35">
        <v>292</v>
      </c>
    </row>
    <row r="1426" spans="27:32">
      <c r="AA1426" s="34">
        <v>7472</v>
      </c>
      <c r="AB1426" s="30" t="s">
        <v>1840</v>
      </c>
      <c r="AC1426" s="35">
        <v>1</v>
      </c>
      <c r="AD1426" s="35"/>
      <c r="AE1426" s="35">
        <v>2</v>
      </c>
      <c r="AF1426" s="35">
        <v>3</v>
      </c>
    </row>
    <row r="1427" spans="27:32">
      <c r="AA1427" s="34">
        <v>7474</v>
      </c>
      <c r="AB1427" s="30" t="s">
        <v>548</v>
      </c>
      <c r="AC1427" s="35">
        <v>42</v>
      </c>
      <c r="AD1427" s="35">
        <v>10</v>
      </c>
      <c r="AE1427" s="35">
        <v>16</v>
      </c>
      <c r="AF1427" s="35">
        <v>68</v>
      </c>
    </row>
    <row r="1428" spans="27:32">
      <c r="AA1428" s="34">
        <v>7476</v>
      </c>
      <c r="AB1428" s="30" t="s">
        <v>694</v>
      </c>
      <c r="AC1428" s="35">
        <v>47</v>
      </c>
      <c r="AD1428" s="35">
        <v>6</v>
      </c>
      <c r="AE1428" s="35">
        <v>1</v>
      </c>
      <c r="AF1428" s="35">
        <v>54</v>
      </c>
    </row>
    <row r="1429" spans="27:32">
      <c r="AA1429" s="34">
        <v>7478</v>
      </c>
      <c r="AB1429" s="30" t="s">
        <v>143</v>
      </c>
      <c r="AC1429" s="35">
        <v>22</v>
      </c>
      <c r="AD1429" s="35">
        <v>5</v>
      </c>
      <c r="AE1429" s="35">
        <v>5</v>
      </c>
      <c r="AF1429" s="35">
        <v>32</v>
      </c>
    </row>
    <row r="1430" spans="27:32">
      <c r="AA1430" s="34">
        <v>7479</v>
      </c>
      <c r="AB1430" s="30" t="s">
        <v>1841</v>
      </c>
      <c r="AC1430" s="35">
        <v>23</v>
      </c>
      <c r="AD1430" s="35"/>
      <c r="AE1430" s="35">
        <v>3</v>
      </c>
      <c r="AF1430" s="35">
        <v>26</v>
      </c>
    </row>
    <row r="1431" spans="27:32">
      <c r="AA1431" s="34">
        <v>7480</v>
      </c>
      <c r="AB1431" s="30" t="s">
        <v>385</v>
      </c>
      <c r="AC1431" s="35">
        <v>104</v>
      </c>
      <c r="AD1431" s="35">
        <v>13</v>
      </c>
      <c r="AE1431" s="35">
        <v>14</v>
      </c>
      <c r="AF1431" s="35">
        <v>131</v>
      </c>
    </row>
    <row r="1432" spans="27:32">
      <c r="AA1432" s="34">
        <v>7481</v>
      </c>
      <c r="AB1432" s="30" t="s">
        <v>395</v>
      </c>
      <c r="AC1432" s="35">
        <v>75</v>
      </c>
      <c r="AD1432" s="35">
        <v>6</v>
      </c>
      <c r="AE1432" s="35">
        <v>12</v>
      </c>
      <c r="AF1432" s="35">
        <v>93</v>
      </c>
    </row>
    <row r="1433" spans="27:32">
      <c r="AA1433" s="34">
        <v>7521</v>
      </c>
      <c r="AB1433" s="30" t="s">
        <v>2332</v>
      </c>
      <c r="AC1433" s="35">
        <v>4</v>
      </c>
      <c r="AD1433" s="35"/>
      <c r="AE1433" s="35"/>
      <c r="AF1433" s="35">
        <v>4</v>
      </c>
    </row>
    <row r="1434" spans="27:32">
      <c r="AA1434" s="34">
        <v>7522</v>
      </c>
      <c r="AB1434" s="30" t="s">
        <v>863</v>
      </c>
      <c r="AC1434" s="35">
        <v>8</v>
      </c>
      <c r="AD1434" s="35">
        <v>5</v>
      </c>
      <c r="AE1434" s="35"/>
      <c r="AF1434" s="35">
        <v>13</v>
      </c>
    </row>
    <row r="1435" spans="27:32">
      <c r="AA1435" s="34">
        <v>7526</v>
      </c>
      <c r="AB1435" s="30" t="s">
        <v>50</v>
      </c>
      <c r="AC1435" s="35">
        <v>72</v>
      </c>
      <c r="AD1435" s="35">
        <v>45</v>
      </c>
      <c r="AE1435" s="35">
        <v>56</v>
      </c>
      <c r="AF1435" s="35">
        <v>173</v>
      </c>
    </row>
    <row r="1436" spans="27:32">
      <c r="AA1436" s="34">
        <v>7528</v>
      </c>
      <c r="AB1436" s="30" t="s">
        <v>439</v>
      </c>
      <c r="AC1436" s="35"/>
      <c r="AD1436" s="35">
        <v>1</v>
      </c>
      <c r="AE1436" s="35"/>
      <c r="AF1436" s="35">
        <v>1</v>
      </c>
    </row>
    <row r="1437" spans="27:32">
      <c r="AA1437" s="34">
        <v>7532</v>
      </c>
      <c r="AB1437" s="30" t="s">
        <v>1842</v>
      </c>
      <c r="AC1437" s="35"/>
      <c r="AD1437" s="35"/>
      <c r="AE1437" s="35">
        <v>1</v>
      </c>
      <c r="AF1437" s="35">
        <v>1</v>
      </c>
    </row>
    <row r="1438" spans="27:32">
      <c r="AA1438" s="34">
        <v>7544</v>
      </c>
      <c r="AB1438" s="30" t="s">
        <v>2333</v>
      </c>
      <c r="AC1438" s="35">
        <v>1</v>
      </c>
      <c r="AD1438" s="35"/>
      <c r="AE1438" s="35"/>
      <c r="AF1438" s="35">
        <v>1</v>
      </c>
    </row>
    <row r="1439" spans="27:32">
      <c r="AA1439" s="34">
        <v>7545</v>
      </c>
      <c r="AB1439" s="30" t="s">
        <v>557</v>
      </c>
      <c r="AC1439" s="35">
        <v>2</v>
      </c>
      <c r="AD1439" s="35">
        <v>2</v>
      </c>
      <c r="AE1439" s="35"/>
      <c r="AF1439" s="35">
        <v>4</v>
      </c>
    </row>
    <row r="1440" spans="27:32">
      <c r="AA1440" s="34">
        <v>7565</v>
      </c>
      <c r="AB1440" s="30" t="s">
        <v>1843</v>
      </c>
      <c r="AC1440" s="35">
        <v>23</v>
      </c>
      <c r="AD1440" s="35"/>
      <c r="AE1440" s="35">
        <v>3</v>
      </c>
      <c r="AF1440" s="35">
        <v>26</v>
      </c>
    </row>
    <row r="1441" spans="27:32">
      <c r="AA1441" s="34">
        <v>7571</v>
      </c>
      <c r="AB1441" s="30" t="s">
        <v>1844</v>
      </c>
      <c r="AC1441" s="35"/>
      <c r="AD1441" s="35"/>
      <c r="AE1441" s="35">
        <v>200</v>
      </c>
      <c r="AF1441" s="35">
        <v>200</v>
      </c>
    </row>
    <row r="1442" spans="27:32">
      <c r="AA1442" s="34">
        <v>7572</v>
      </c>
      <c r="AB1442" s="30" t="s">
        <v>1845</v>
      </c>
      <c r="AC1442" s="35"/>
      <c r="AD1442" s="35"/>
      <c r="AE1442" s="35">
        <v>2</v>
      </c>
      <c r="AF1442" s="35">
        <v>2</v>
      </c>
    </row>
    <row r="1443" spans="27:32">
      <c r="AA1443" s="34">
        <v>7574</v>
      </c>
      <c r="AB1443" s="30" t="s">
        <v>289</v>
      </c>
      <c r="AC1443" s="35">
        <v>147</v>
      </c>
      <c r="AD1443" s="35">
        <v>13</v>
      </c>
      <c r="AE1443" s="35">
        <v>34</v>
      </c>
      <c r="AF1443" s="35">
        <v>194</v>
      </c>
    </row>
    <row r="1444" spans="27:32">
      <c r="AA1444" s="34">
        <v>7581</v>
      </c>
      <c r="AB1444" s="30" t="s">
        <v>2334</v>
      </c>
      <c r="AC1444" s="35">
        <v>1</v>
      </c>
      <c r="AD1444" s="35"/>
      <c r="AE1444" s="35"/>
      <c r="AF1444" s="35">
        <v>1</v>
      </c>
    </row>
    <row r="1445" spans="27:32">
      <c r="AA1445" s="34">
        <v>7584</v>
      </c>
      <c r="AB1445" s="30" t="s">
        <v>33</v>
      </c>
      <c r="AC1445" s="35">
        <v>550</v>
      </c>
      <c r="AD1445" s="35">
        <v>343</v>
      </c>
      <c r="AE1445" s="35"/>
      <c r="AF1445" s="35">
        <v>893</v>
      </c>
    </row>
    <row r="1446" spans="27:32">
      <c r="AA1446" s="34">
        <v>7587</v>
      </c>
      <c r="AB1446" s="30" t="s">
        <v>2335</v>
      </c>
      <c r="AC1446" s="35">
        <v>3</v>
      </c>
      <c r="AD1446" s="35"/>
      <c r="AE1446" s="35"/>
      <c r="AF1446" s="35">
        <v>3</v>
      </c>
    </row>
    <row r="1447" spans="27:32">
      <c r="AA1447" s="34">
        <v>7589</v>
      </c>
      <c r="AB1447" s="30" t="s">
        <v>2336</v>
      </c>
      <c r="AC1447" s="35">
        <v>1</v>
      </c>
      <c r="AD1447" s="35"/>
      <c r="AE1447" s="35"/>
      <c r="AF1447" s="35">
        <v>1</v>
      </c>
    </row>
    <row r="1448" spans="27:32">
      <c r="AA1448" s="34">
        <v>7590</v>
      </c>
      <c r="AB1448" s="30" t="s">
        <v>974</v>
      </c>
      <c r="AC1448" s="35">
        <v>27</v>
      </c>
      <c r="AD1448" s="35">
        <v>6</v>
      </c>
      <c r="AE1448" s="35">
        <v>7</v>
      </c>
      <c r="AF1448" s="35">
        <v>40</v>
      </c>
    </row>
    <row r="1449" spans="27:32">
      <c r="AA1449" s="34">
        <v>7591</v>
      </c>
      <c r="AB1449" s="30" t="s">
        <v>1846</v>
      </c>
      <c r="AC1449" s="35">
        <v>25</v>
      </c>
      <c r="AD1449" s="35"/>
      <c r="AE1449" s="35">
        <v>1</v>
      </c>
      <c r="AF1449" s="35">
        <v>26</v>
      </c>
    </row>
    <row r="1450" spans="27:32">
      <c r="AA1450" s="34">
        <v>7596</v>
      </c>
      <c r="AB1450" s="30" t="s">
        <v>2337</v>
      </c>
      <c r="AC1450" s="35">
        <v>1</v>
      </c>
      <c r="AD1450" s="35"/>
      <c r="AE1450" s="35"/>
      <c r="AF1450" s="35">
        <v>1</v>
      </c>
    </row>
    <row r="1451" spans="27:32">
      <c r="AA1451" s="34">
        <v>7597</v>
      </c>
      <c r="AB1451" s="30" t="s">
        <v>968</v>
      </c>
      <c r="AC1451" s="35">
        <v>37</v>
      </c>
      <c r="AD1451" s="35">
        <v>8</v>
      </c>
      <c r="AE1451" s="35"/>
      <c r="AF1451" s="35">
        <v>45</v>
      </c>
    </row>
    <row r="1452" spans="27:32">
      <c r="AA1452" s="34">
        <v>7605</v>
      </c>
      <c r="AB1452" s="30" t="s">
        <v>2338</v>
      </c>
      <c r="AC1452" s="35">
        <v>1</v>
      </c>
      <c r="AD1452" s="35"/>
      <c r="AE1452" s="35"/>
      <c r="AF1452" s="35">
        <v>1</v>
      </c>
    </row>
    <row r="1453" spans="27:32">
      <c r="AA1453" s="34">
        <v>7615</v>
      </c>
      <c r="AB1453" s="30" t="s">
        <v>1847</v>
      </c>
      <c r="AC1453" s="35">
        <v>8</v>
      </c>
      <c r="AD1453" s="35"/>
      <c r="AE1453" s="35">
        <v>2</v>
      </c>
      <c r="AF1453" s="35">
        <v>10</v>
      </c>
    </row>
    <row r="1454" spans="27:32">
      <c r="AA1454" s="34">
        <v>7624</v>
      </c>
      <c r="AB1454" s="30" t="s">
        <v>2339</v>
      </c>
      <c r="AC1454" s="35">
        <v>2</v>
      </c>
      <c r="AD1454" s="35"/>
      <c r="AE1454" s="35"/>
      <c r="AF1454" s="35">
        <v>2</v>
      </c>
    </row>
    <row r="1455" spans="27:32">
      <c r="AA1455" s="34">
        <v>7627</v>
      </c>
      <c r="AB1455" s="30" t="s">
        <v>294</v>
      </c>
      <c r="AC1455" s="35">
        <v>6</v>
      </c>
      <c r="AD1455" s="35">
        <v>1</v>
      </c>
      <c r="AE1455" s="35"/>
      <c r="AF1455" s="35">
        <v>7</v>
      </c>
    </row>
    <row r="1456" spans="27:32">
      <c r="AA1456" s="34">
        <v>7628</v>
      </c>
      <c r="AB1456" s="30" t="s">
        <v>1004</v>
      </c>
      <c r="AC1456" s="35">
        <v>6</v>
      </c>
      <c r="AD1456" s="35">
        <v>1</v>
      </c>
      <c r="AE1456" s="35">
        <v>1</v>
      </c>
      <c r="AF1456" s="35">
        <v>8</v>
      </c>
    </row>
    <row r="1457" spans="27:32">
      <c r="AA1457" s="34">
        <v>7629</v>
      </c>
      <c r="AB1457" s="30" t="s">
        <v>894</v>
      </c>
      <c r="AC1457" s="35"/>
      <c r="AD1457" s="35">
        <v>2</v>
      </c>
      <c r="AE1457" s="35"/>
      <c r="AF1457" s="35">
        <v>2</v>
      </c>
    </row>
    <row r="1458" spans="27:32">
      <c r="AA1458" s="34">
        <v>7633</v>
      </c>
      <c r="AB1458" s="30" t="s">
        <v>2340</v>
      </c>
      <c r="AC1458" s="35">
        <v>4</v>
      </c>
      <c r="AD1458" s="35"/>
      <c r="AE1458" s="35"/>
      <c r="AF1458" s="35">
        <v>4</v>
      </c>
    </row>
    <row r="1459" spans="27:32">
      <c r="AA1459" s="34">
        <v>7640</v>
      </c>
      <c r="AB1459" s="30" t="s">
        <v>2341</v>
      </c>
      <c r="AC1459" s="35">
        <v>10</v>
      </c>
      <c r="AD1459" s="35"/>
      <c r="AE1459" s="35"/>
      <c r="AF1459" s="35">
        <v>10</v>
      </c>
    </row>
    <row r="1460" spans="27:32">
      <c r="AA1460" s="34">
        <v>7641</v>
      </c>
      <c r="AB1460" s="30" t="s">
        <v>2342</v>
      </c>
      <c r="AC1460" s="35">
        <v>15</v>
      </c>
      <c r="AD1460" s="35"/>
      <c r="AE1460" s="35"/>
      <c r="AF1460" s="35">
        <v>15</v>
      </c>
    </row>
    <row r="1461" spans="27:32">
      <c r="AA1461" s="34">
        <v>7643</v>
      </c>
      <c r="AB1461" s="30" t="s">
        <v>2343</v>
      </c>
      <c r="AC1461" s="35">
        <v>20</v>
      </c>
      <c r="AD1461" s="35"/>
      <c r="AE1461" s="35"/>
      <c r="AF1461" s="35">
        <v>20</v>
      </c>
    </row>
    <row r="1462" spans="27:32">
      <c r="AA1462" s="34">
        <v>7644</v>
      </c>
      <c r="AB1462" s="30" t="s">
        <v>346</v>
      </c>
      <c r="AC1462" s="35">
        <v>60</v>
      </c>
      <c r="AD1462" s="35">
        <v>9</v>
      </c>
      <c r="AE1462" s="35">
        <v>11</v>
      </c>
      <c r="AF1462" s="35">
        <v>80</v>
      </c>
    </row>
    <row r="1463" spans="27:32">
      <c r="AA1463" s="34">
        <v>7647</v>
      </c>
      <c r="AB1463" s="30" t="s">
        <v>475</v>
      </c>
      <c r="AC1463" s="35"/>
      <c r="AD1463" s="35">
        <v>4</v>
      </c>
      <c r="AE1463" s="35">
        <v>1</v>
      </c>
      <c r="AF1463" s="35">
        <v>5</v>
      </c>
    </row>
    <row r="1464" spans="27:32">
      <c r="AA1464" s="34">
        <v>7650</v>
      </c>
      <c r="AB1464" s="30" t="s">
        <v>1195</v>
      </c>
      <c r="AC1464" s="35"/>
      <c r="AD1464" s="35">
        <v>1</v>
      </c>
      <c r="AE1464" s="35"/>
      <c r="AF1464" s="35">
        <v>1</v>
      </c>
    </row>
    <row r="1465" spans="27:32">
      <c r="AA1465" s="34">
        <v>7651</v>
      </c>
      <c r="AB1465" s="30" t="s">
        <v>592</v>
      </c>
      <c r="AC1465" s="35">
        <v>1</v>
      </c>
      <c r="AD1465" s="35">
        <v>1</v>
      </c>
      <c r="AE1465" s="35"/>
      <c r="AF1465" s="35">
        <v>2</v>
      </c>
    </row>
    <row r="1466" spans="27:32">
      <c r="AA1466" s="34">
        <v>7652</v>
      </c>
      <c r="AB1466" s="30" t="s">
        <v>2344</v>
      </c>
      <c r="AC1466" s="35">
        <v>7</v>
      </c>
      <c r="AD1466" s="35"/>
      <c r="AE1466" s="35"/>
      <c r="AF1466" s="35">
        <v>7</v>
      </c>
    </row>
    <row r="1467" spans="27:32">
      <c r="AA1467" s="34">
        <v>7653</v>
      </c>
      <c r="AB1467" s="30" t="s">
        <v>1848</v>
      </c>
      <c r="AC1467" s="35">
        <v>15</v>
      </c>
      <c r="AD1467" s="35"/>
      <c r="AE1467" s="35">
        <v>1</v>
      </c>
      <c r="AF1467" s="35">
        <v>16</v>
      </c>
    </row>
    <row r="1468" spans="27:32">
      <c r="AA1468" s="34">
        <v>7655</v>
      </c>
      <c r="AB1468" s="30" t="s">
        <v>2345</v>
      </c>
      <c r="AC1468" s="35">
        <v>7</v>
      </c>
      <c r="AD1468" s="35"/>
      <c r="AE1468" s="35"/>
      <c r="AF1468" s="35">
        <v>7</v>
      </c>
    </row>
    <row r="1469" spans="27:32">
      <c r="AA1469" s="34">
        <v>7674</v>
      </c>
      <c r="AB1469" s="30" t="s">
        <v>1849</v>
      </c>
      <c r="AC1469" s="35"/>
      <c r="AD1469" s="35"/>
      <c r="AE1469" s="35">
        <v>3</v>
      </c>
      <c r="AF1469" s="35">
        <v>3</v>
      </c>
    </row>
    <row r="1470" spans="27:32">
      <c r="AA1470" s="34">
        <v>7680</v>
      </c>
      <c r="AB1470" s="30" t="s">
        <v>893</v>
      </c>
      <c r="AC1470" s="35"/>
      <c r="AD1470" s="35">
        <v>1</v>
      </c>
      <c r="AE1470" s="35"/>
      <c r="AF1470" s="35">
        <v>1</v>
      </c>
    </row>
    <row r="1471" spans="27:32">
      <c r="AA1471" s="34">
        <v>7687</v>
      </c>
      <c r="AB1471" s="30" t="s">
        <v>896</v>
      </c>
      <c r="AC1471" s="35">
        <v>22</v>
      </c>
      <c r="AD1471" s="35">
        <v>5</v>
      </c>
      <c r="AE1471" s="35">
        <v>4</v>
      </c>
      <c r="AF1471" s="35">
        <v>31</v>
      </c>
    </row>
    <row r="1472" spans="27:32">
      <c r="AA1472" s="34">
        <v>7688</v>
      </c>
      <c r="AB1472" s="30" t="s">
        <v>899</v>
      </c>
      <c r="AC1472" s="35">
        <v>12</v>
      </c>
      <c r="AD1472" s="35">
        <v>8</v>
      </c>
      <c r="AE1472" s="35">
        <v>5</v>
      </c>
      <c r="AF1472" s="35">
        <v>25</v>
      </c>
    </row>
    <row r="1473" spans="27:32">
      <c r="AA1473" s="34">
        <v>7710</v>
      </c>
      <c r="AB1473" s="30" t="s">
        <v>2346</v>
      </c>
      <c r="AC1473" s="35">
        <v>1</v>
      </c>
      <c r="AD1473" s="35"/>
      <c r="AE1473" s="35"/>
      <c r="AF1473" s="35">
        <v>1</v>
      </c>
    </row>
    <row r="1474" spans="27:32">
      <c r="AA1474" s="34">
        <v>7711</v>
      </c>
      <c r="AB1474" s="30" t="s">
        <v>2347</v>
      </c>
      <c r="AC1474" s="35">
        <v>3</v>
      </c>
      <c r="AD1474" s="35"/>
      <c r="AE1474" s="35"/>
      <c r="AF1474" s="35">
        <v>3</v>
      </c>
    </row>
    <row r="1475" spans="27:32">
      <c r="AA1475" s="34">
        <v>7723</v>
      </c>
      <c r="AB1475" s="30" t="s">
        <v>2348</v>
      </c>
      <c r="AC1475" s="35">
        <v>1</v>
      </c>
      <c r="AD1475" s="35"/>
      <c r="AE1475" s="35"/>
      <c r="AF1475" s="35">
        <v>1</v>
      </c>
    </row>
    <row r="1476" spans="27:32">
      <c r="AA1476" s="34">
        <v>7730</v>
      </c>
      <c r="AB1476" s="30" t="s">
        <v>924</v>
      </c>
      <c r="AC1476" s="35">
        <v>17</v>
      </c>
      <c r="AD1476" s="35">
        <v>4</v>
      </c>
      <c r="AE1476" s="35">
        <v>4</v>
      </c>
      <c r="AF1476" s="35">
        <v>25</v>
      </c>
    </row>
    <row r="1477" spans="27:32">
      <c r="AA1477" s="34">
        <v>7750</v>
      </c>
      <c r="AB1477" s="30" t="s">
        <v>2349</v>
      </c>
      <c r="AC1477" s="35">
        <v>13</v>
      </c>
      <c r="AD1477" s="35"/>
      <c r="AE1477" s="35"/>
      <c r="AF1477" s="35">
        <v>13</v>
      </c>
    </row>
    <row r="1478" spans="27:32">
      <c r="AA1478" s="34">
        <v>7751</v>
      </c>
      <c r="AB1478" s="30" t="s">
        <v>2350</v>
      </c>
      <c r="AC1478" s="35">
        <v>11</v>
      </c>
      <c r="AD1478" s="35"/>
      <c r="AE1478" s="35"/>
      <c r="AF1478" s="35">
        <v>11</v>
      </c>
    </row>
    <row r="1479" spans="27:32">
      <c r="AA1479" s="34">
        <v>7799</v>
      </c>
      <c r="AB1479" s="30" t="s">
        <v>1850</v>
      </c>
      <c r="AC1479" s="35"/>
      <c r="AD1479" s="35"/>
      <c r="AE1479" s="35">
        <v>1</v>
      </c>
      <c r="AF1479" s="35">
        <v>1</v>
      </c>
    </row>
    <row r="1480" spans="27:32">
      <c r="AA1480" s="34">
        <v>7801</v>
      </c>
      <c r="AB1480" s="30" t="s">
        <v>2351</v>
      </c>
      <c r="AC1480" s="35">
        <v>16</v>
      </c>
      <c r="AD1480" s="35"/>
      <c r="AE1480" s="35"/>
      <c r="AF1480" s="35">
        <v>16</v>
      </c>
    </row>
    <row r="1481" spans="27:32">
      <c r="AA1481" s="34">
        <v>7807</v>
      </c>
      <c r="AB1481" s="30" t="s">
        <v>2352</v>
      </c>
      <c r="AC1481" s="35">
        <v>1</v>
      </c>
      <c r="AD1481" s="35"/>
      <c r="AE1481" s="35"/>
      <c r="AF1481" s="35">
        <v>1</v>
      </c>
    </row>
    <row r="1482" spans="27:32">
      <c r="AA1482" s="34">
        <v>7811</v>
      </c>
      <c r="AB1482" s="30" t="s">
        <v>2353</v>
      </c>
      <c r="AC1482" s="35">
        <v>2</v>
      </c>
      <c r="AD1482" s="35"/>
      <c r="AE1482" s="35"/>
      <c r="AF1482" s="35">
        <v>2</v>
      </c>
    </row>
    <row r="1483" spans="27:32">
      <c r="AA1483" s="34">
        <v>7823</v>
      </c>
      <c r="AB1483" s="30" t="s">
        <v>2354</v>
      </c>
      <c r="AC1483" s="35">
        <v>1</v>
      </c>
      <c r="AD1483" s="35"/>
      <c r="AE1483" s="35"/>
      <c r="AF1483" s="35">
        <v>1</v>
      </c>
    </row>
    <row r="1484" spans="27:32">
      <c r="AA1484" s="34">
        <v>7841</v>
      </c>
      <c r="AB1484" s="30" t="s">
        <v>2355</v>
      </c>
      <c r="AC1484" s="35">
        <v>8</v>
      </c>
      <c r="AD1484" s="35"/>
      <c r="AE1484" s="35"/>
      <c r="AF1484" s="35">
        <v>8</v>
      </c>
    </row>
    <row r="1485" spans="27:32">
      <c r="AA1485" s="34">
        <v>7847</v>
      </c>
      <c r="AB1485" s="30" t="s">
        <v>525</v>
      </c>
      <c r="AC1485" s="35">
        <v>33</v>
      </c>
      <c r="AD1485" s="35">
        <v>2</v>
      </c>
      <c r="AE1485" s="35">
        <v>4</v>
      </c>
      <c r="AF1485" s="35">
        <v>39</v>
      </c>
    </row>
    <row r="1486" spans="27:32">
      <c r="AA1486" s="34">
        <v>7858</v>
      </c>
      <c r="AB1486" s="30" t="s">
        <v>744</v>
      </c>
      <c r="AC1486" s="35">
        <v>18</v>
      </c>
      <c r="AD1486" s="35">
        <v>2</v>
      </c>
      <c r="AE1486" s="35"/>
      <c r="AF1486" s="35">
        <v>20</v>
      </c>
    </row>
    <row r="1487" spans="27:32">
      <c r="AA1487" s="34">
        <v>7865</v>
      </c>
      <c r="AB1487" s="30" t="s">
        <v>1851</v>
      </c>
      <c r="AC1487" s="35">
        <v>93</v>
      </c>
      <c r="AD1487" s="35"/>
      <c r="AE1487" s="35">
        <v>18</v>
      </c>
      <c r="AF1487" s="35">
        <v>111</v>
      </c>
    </row>
    <row r="1488" spans="27:32">
      <c r="AA1488" s="34">
        <v>7872</v>
      </c>
      <c r="AB1488" s="30" t="s">
        <v>1239</v>
      </c>
      <c r="AC1488" s="35">
        <v>1</v>
      </c>
      <c r="AD1488" s="35">
        <v>1</v>
      </c>
      <c r="AE1488" s="35"/>
      <c r="AF1488" s="35">
        <v>2</v>
      </c>
    </row>
    <row r="1489" spans="27:32">
      <c r="AA1489" s="34">
        <v>7881</v>
      </c>
      <c r="AB1489" s="30" t="s">
        <v>1852</v>
      </c>
      <c r="AC1489" s="35">
        <v>7</v>
      </c>
      <c r="AD1489" s="35"/>
      <c r="AE1489" s="35">
        <v>1</v>
      </c>
      <c r="AF1489" s="35">
        <v>8</v>
      </c>
    </row>
    <row r="1490" spans="27:32">
      <c r="AA1490" s="34">
        <v>7886</v>
      </c>
      <c r="AB1490" s="30" t="s">
        <v>982</v>
      </c>
      <c r="AC1490" s="35">
        <v>28</v>
      </c>
      <c r="AD1490" s="35">
        <v>3</v>
      </c>
      <c r="AE1490" s="35">
        <v>27</v>
      </c>
      <c r="AF1490" s="35">
        <v>58</v>
      </c>
    </row>
    <row r="1491" spans="27:32">
      <c r="AA1491" s="34">
        <v>7896</v>
      </c>
      <c r="AB1491" s="30" t="s">
        <v>669</v>
      </c>
      <c r="AC1491" s="35">
        <v>9</v>
      </c>
      <c r="AD1491" s="35">
        <v>6</v>
      </c>
      <c r="AE1491" s="35"/>
      <c r="AF1491" s="35">
        <v>15</v>
      </c>
    </row>
    <row r="1492" spans="27:32">
      <c r="AA1492" s="34">
        <v>7898</v>
      </c>
      <c r="AB1492" s="30" t="s">
        <v>572</v>
      </c>
      <c r="AC1492" s="35">
        <v>109</v>
      </c>
      <c r="AD1492" s="35">
        <v>5</v>
      </c>
      <c r="AE1492" s="35">
        <v>29</v>
      </c>
      <c r="AF1492" s="35">
        <v>143</v>
      </c>
    </row>
    <row r="1493" spans="27:32">
      <c r="AA1493" s="34">
        <v>7902</v>
      </c>
      <c r="AB1493" s="30" t="s">
        <v>2356</v>
      </c>
      <c r="AC1493" s="35">
        <v>1</v>
      </c>
      <c r="AD1493" s="35"/>
      <c r="AE1493" s="35"/>
      <c r="AF1493" s="35">
        <v>1</v>
      </c>
    </row>
    <row r="1494" spans="27:32">
      <c r="AA1494" s="34">
        <v>7903</v>
      </c>
      <c r="AB1494" s="30" t="s">
        <v>2357</v>
      </c>
      <c r="AC1494" s="35">
        <v>1</v>
      </c>
      <c r="AD1494" s="35"/>
      <c r="AE1494" s="35"/>
      <c r="AF1494" s="35">
        <v>1</v>
      </c>
    </row>
    <row r="1495" spans="27:32">
      <c r="AA1495" s="34">
        <v>7904</v>
      </c>
      <c r="AB1495" s="30" t="s">
        <v>2358</v>
      </c>
      <c r="AC1495" s="35">
        <v>1</v>
      </c>
      <c r="AD1495" s="35"/>
      <c r="AE1495" s="35"/>
      <c r="AF1495" s="35">
        <v>1</v>
      </c>
    </row>
    <row r="1496" spans="27:32">
      <c r="AA1496" s="34">
        <v>7911</v>
      </c>
      <c r="AB1496" s="30" t="s">
        <v>199</v>
      </c>
      <c r="AC1496" s="35">
        <v>17</v>
      </c>
      <c r="AD1496" s="35">
        <v>5</v>
      </c>
      <c r="AE1496" s="35"/>
      <c r="AF1496" s="35">
        <v>22</v>
      </c>
    </row>
    <row r="1497" spans="27:32">
      <c r="AA1497" s="34">
        <v>7912</v>
      </c>
      <c r="AB1497" s="30" t="s">
        <v>2359</v>
      </c>
      <c r="AC1497" s="35">
        <v>3</v>
      </c>
      <c r="AD1497" s="35"/>
      <c r="AE1497" s="35"/>
      <c r="AF1497" s="35">
        <v>3</v>
      </c>
    </row>
    <row r="1498" spans="27:32">
      <c r="AA1498" s="34">
        <v>7913</v>
      </c>
      <c r="AB1498" s="30" t="s">
        <v>2360</v>
      </c>
      <c r="AC1498" s="35">
        <v>3</v>
      </c>
      <c r="AD1498" s="35"/>
      <c r="AE1498" s="35"/>
      <c r="AF1498" s="35">
        <v>3</v>
      </c>
    </row>
    <row r="1499" spans="27:32">
      <c r="AA1499" s="34">
        <v>7946</v>
      </c>
      <c r="AB1499" s="30" t="s">
        <v>822</v>
      </c>
      <c r="AC1499" s="35">
        <v>1</v>
      </c>
      <c r="AD1499" s="35">
        <v>1</v>
      </c>
      <c r="AE1499" s="35"/>
      <c r="AF1499" s="35">
        <v>2</v>
      </c>
    </row>
    <row r="1500" spans="27:32">
      <c r="AA1500" s="34">
        <v>7960</v>
      </c>
      <c r="AB1500" s="30" t="s">
        <v>23</v>
      </c>
      <c r="AC1500" s="35">
        <v>6304</v>
      </c>
      <c r="AD1500" s="35">
        <v>1217</v>
      </c>
      <c r="AE1500" s="35">
        <v>14187</v>
      </c>
      <c r="AF1500" s="35">
        <v>21708</v>
      </c>
    </row>
    <row r="1501" spans="27:32">
      <c r="AA1501" s="34">
        <v>7966</v>
      </c>
      <c r="AB1501" s="30" t="s">
        <v>2361</v>
      </c>
      <c r="AC1501" s="35">
        <v>1</v>
      </c>
      <c r="AD1501" s="35"/>
      <c r="AE1501" s="35"/>
      <c r="AF1501" s="35">
        <v>1</v>
      </c>
    </row>
    <row r="1502" spans="27:32">
      <c r="AA1502" s="34">
        <v>7976</v>
      </c>
      <c r="AB1502" s="30" t="s">
        <v>359</v>
      </c>
      <c r="AC1502" s="35">
        <v>20</v>
      </c>
      <c r="AD1502" s="35">
        <v>6</v>
      </c>
      <c r="AE1502" s="35">
        <v>14</v>
      </c>
      <c r="AF1502" s="35">
        <v>40</v>
      </c>
    </row>
    <row r="1503" spans="27:32">
      <c r="AA1503" s="34">
        <v>7981</v>
      </c>
      <c r="AB1503" s="30" t="s">
        <v>2362</v>
      </c>
      <c r="AC1503" s="35">
        <v>1</v>
      </c>
      <c r="AD1503" s="35"/>
      <c r="AE1503" s="35"/>
      <c r="AF1503" s="35">
        <v>1</v>
      </c>
    </row>
    <row r="1504" spans="27:32">
      <c r="AA1504" s="34">
        <v>8000</v>
      </c>
      <c r="AB1504" s="30" t="s">
        <v>1853</v>
      </c>
      <c r="AC1504" s="35"/>
      <c r="AD1504" s="35"/>
      <c r="AE1504" s="35">
        <v>20</v>
      </c>
      <c r="AF1504" s="35">
        <v>20</v>
      </c>
    </row>
    <row r="1505" spans="27:32">
      <c r="AA1505" s="34">
        <v>8009</v>
      </c>
      <c r="AB1505" s="30" t="s">
        <v>817</v>
      </c>
      <c r="AC1505" s="35"/>
      <c r="AD1505" s="35">
        <v>1</v>
      </c>
      <c r="AE1505" s="35"/>
      <c r="AF1505" s="35">
        <v>1</v>
      </c>
    </row>
    <row r="1506" spans="27:32">
      <c r="AA1506" s="34">
        <v>8016</v>
      </c>
      <c r="AB1506" s="30" t="s">
        <v>315</v>
      </c>
      <c r="AC1506" s="35">
        <v>206</v>
      </c>
      <c r="AD1506" s="35">
        <v>27</v>
      </c>
      <c r="AE1506" s="35">
        <v>21</v>
      </c>
      <c r="AF1506" s="35">
        <v>254</v>
      </c>
    </row>
    <row r="1507" spans="27:32">
      <c r="AA1507" s="34">
        <v>8017</v>
      </c>
      <c r="AB1507" s="30" t="s">
        <v>410</v>
      </c>
      <c r="AC1507" s="35">
        <v>156</v>
      </c>
      <c r="AD1507" s="35">
        <v>18</v>
      </c>
      <c r="AE1507" s="35">
        <v>27</v>
      </c>
      <c r="AF1507" s="35">
        <v>201</v>
      </c>
    </row>
    <row r="1508" spans="27:32">
      <c r="AA1508" s="34">
        <v>8018</v>
      </c>
      <c r="AB1508" s="30" t="s">
        <v>1179</v>
      </c>
      <c r="AC1508" s="35"/>
      <c r="AD1508" s="35">
        <v>1</v>
      </c>
      <c r="AE1508" s="35"/>
      <c r="AF1508" s="35">
        <v>1</v>
      </c>
    </row>
    <row r="1509" spans="27:32">
      <c r="AA1509" s="34">
        <v>8027</v>
      </c>
      <c r="AB1509" s="30" t="s">
        <v>845</v>
      </c>
      <c r="AC1509" s="35">
        <v>2</v>
      </c>
      <c r="AD1509" s="35">
        <v>2</v>
      </c>
      <c r="AE1509" s="35"/>
      <c r="AF1509" s="35">
        <v>4</v>
      </c>
    </row>
    <row r="1510" spans="27:32">
      <c r="AA1510" s="34">
        <v>8048</v>
      </c>
      <c r="AB1510" s="30" t="s">
        <v>1854</v>
      </c>
      <c r="AC1510" s="35">
        <v>1.4349999999999998</v>
      </c>
      <c r="AD1510" s="35"/>
      <c r="AE1510" s="35">
        <v>7.4999999999999997E-2</v>
      </c>
      <c r="AF1510" s="35">
        <v>1.5099999999999998</v>
      </c>
    </row>
    <row r="1511" spans="27:32">
      <c r="AA1511" s="34">
        <v>8049</v>
      </c>
      <c r="AB1511" s="30" t="s">
        <v>1202</v>
      </c>
      <c r="AC1511" s="35">
        <v>5</v>
      </c>
      <c r="AD1511" s="35">
        <v>1</v>
      </c>
      <c r="AE1511" s="35"/>
      <c r="AF1511" s="35">
        <v>6</v>
      </c>
    </row>
    <row r="1512" spans="27:32">
      <c r="AA1512" s="34">
        <v>8050</v>
      </c>
      <c r="AB1512" s="30" t="s">
        <v>925</v>
      </c>
      <c r="AC1512" s="35">
        <v>16</v>
      </c>
      <c r="AD1512" s="35">
        <v>21</v>
      </c>
      <c r="AE1512" s="35"/>
      <c r="AF1512" s="35">
        <v>37</v>
      </c>
    </row>
    <row r="1513" spans="27:32">
      <c r="AA1513" s="34">
        <v>8053</v>
      </c>
      <c r="AB1513" s="30" t="s">
        <v>735</v>
      </c>
      <c r="AC1513" s="35">
        <v>7</v>
      </c>
      <c r="AD1513" s="35">
        <v>1</v>
      </c>
      <c r="AE1513" s="35"/>
      <c r="AF1513" s="35">
        <v>8</v>
      </c>
    </row>
    <row r="1514" spans="27:32">
      <c r="AA1514" s="34">
        <v>8057</v>
      </c>
      <c r="AB1514" s="30" t="s">
        <v>610</v>
      </c>
      <c r="AC1514" s="35"/>
      <c r="AD1514" s="35">
        <v>10</v>
      </c>
      <c r="AE1514" s="35"/>
      <c r="AF1514" s="35">
        <v>10</v>
      </c>
    </row>
    <row r="1515" spans="27:32">
      <c r="AA1515" s="34">
        <v>8061</v>
      </c>
      <c r="AB1515" s="30" t="s">
        <v>1855</v>
      </c>
      <c r="AC1515" s="35"/>
      <c r="AD1515" s="35"/>
      <c r="AE1515" s="35">
        <v>6</v>
      </c>
      <c r="AF1515" s="35">
        <v>6</v>
      </c>
    </row>
    <row r="1516" spans="27:32">
      <c r="AA1516" s="34">
        <v>8062</v>
      </c>
      <c r="AB1516" s="30" t="s">
        <v>690</v>
      </c>
      <c r="AC1516" s="35"/>
      <c r="AD1516" s="35">
        <v>2</v>
      </c>
      <c r="AE1516" s="35"/>
      <c r="AF1516" s="35">
        <v>2</v>
      </c>
    </row>
    <row r="1517" spans="27:32">
      <c r="AA1517" s="34">
        <v>8063</v>
      </c>
      <c r="AB1517" s="30" t="s">
        <v>2363</v>
      </c>
      <c r="AC1517" s="35">
        <v>1</v>
      </c>
      <c r="AD1517" s="35"/>
      <c r="AE1517" s="35"/>
      <c r="AF1517" s="35">
        <v>1</v>
      </c>
    </row>
    <row r="1518" spans="27:32">
      <c r="AA1518" s="34">
        <v>8069</v>
      </c>
      <c r="AB1518" s="30" t="s">
        <v>1856</v>
      </c>
      <c r="AC1518" s="35"/>
      <c r="AD1518" s="35"/>
      <c r="AE1518" s="35">
        <v>1</v>
      </c>
      <c r="AF1518" s="35">
        <v>1</v>
      </c>
    </row>
    <row r="1519" spans="27:32">
      <c r="AA1519" s="34">
        <v>8071</v>
      </c>
      <c r="AB1519" s="30" t="s">
        <v>2364</v>
      </c>
      <c r="AC1519" s="35">
        <v>3</v>
      </c>
      <c r="AD1519" s="35"/>
      <c r="AE1519" s="35"/>
      <c r="AF1519" s="35">
        <v>3</v>
      </c>
    </row>
    <row r="1520" spans="27:32">
      <c r="AA1520" s="34">
        <v>8072</v>
      </c>
      <c r="AB1520" s="30" t="s">
        <v>2365</v>
      </c>
      <c r="AC1520" s="35">
        <v>3</v>
      </c>
      <c r="AD1520" s="35"/>
      <c r="AE1520" s="35"/>
      <c r="AF1520" s="35">
        <v>3</v>
      </c>
    </row>
    <row r="1521" spans="27:32">
      <c r="AA1521" s="34">
        <v>8074</v>
      </c>
      <c r="AB1521" s="30" t="s">
        <v>2366</v>
      </c>
      <c r="AC1521" s="35">
        <v>3</v>
      </c>
      <c r="AD1521" s="35"/>
      <c r="AE1521" s="35"/>
      <c r="AF1521" s="35">
        <v>3</v>
      </c>
    </row>
    <row r="1522" spans="27:32">
      <c r="AA1522" s="34">
        <v>8075</v>
      </c>
      <c r="AB1522" s="30" t="s">
        <v>2367</v>
      </c>
      <c r="AC1522" s="35">
        <v>4</v>
      </c>
      <c r="AD1522" s="35"/>
      <c r="AE1522" s="35"/>
      <c r="AF1522" s="35">
        <v>4</v>
      </c>
    </row>
    <row r="1523" spans="27:32">
      <c r="AA1523" s="34">
        <v>8089</v>
      </c>
      <c r="AB1523" s="30" t="s">
        <v>392</v>
      </c>
      <c r="AC1523" s="35">
        <v>38</v>
      </c>
      <c r="AD1523" s="35">
        <v>9</v>
      </c>
      <c r="AE1523" s="35">
        <v>14</v>
      </c>
      <c r="AF1523" s="35">
        <v>61</v>
      </c>
    </row>
    <row r="1524" spans="27:32">
      <c r="AA1524" s="34">
        <v>8090</v>
      </c>
      <c r="AB1524" s="30" t="s">
        <v>256</v>
      </c>
      <c r="AC1524" s="35">
        <v>15</v>
      </c>
      <c r="AD1524" s="35">
        <v>4</v>
      </c>
      <c r="AE1524" s="35">
        <v>4</v>
      </c>
      <c r="AF1524" s="35">
        <v>23</v>
      </c>
    </row>
    <row r="1525" spans="27:32">
      <c r="AA1525" s="34">
        <v>8092</v>
      </c>
      <c r="AB1525" s="30" t="s">
        <v>87</v>
      </c>
      <c r="AC1525" s="35">
        <v>49</v>
      </c>
      <c r="AD1525" s="35">
        <v>9</v>
      </c>
      <c r="AE1525" s="35">
        <v>26</v>
      </c>
      <c r="AF1525" s="35">
        <v>84</v>
      </c>
    </row>
    <row r="1526" spans="27:32">
      <c r="AA1526" s="34">
        <v>8097</v>
      </c>
      <c r="AB1526" s="30" t="s">
        <v>1132</v>
      </c>
      <c r="AC1526" s="35">
        <v>10</v>
      </c>
      <c r="AD1526" s="35">
        <v>1</v>
      </c>
      <c r="AE1526" s="35">
        <v>2</v>
      </c>
      <c r="AF1526" s="35">
        <v>13</v>
      </c>
    </row>
    <row r="1527" spans="27:32">
      <c r="AA1527" s="34">
        <v>8100</v>
      </c>
      <c r="AB1527" s="30" t="s">
        <v>1857</v>
      </c>
      <c r="AC1527" s="35">
        <v>3</v>
      </c>
      <c r="AD1527" s="35"/>
      <c r="AE1527" s="35">
        <v>1</v>
      </c>
      <c r="AF1527" s="35">
        <v>4</v>
      </c>
    </row>
    <row r="1528" spans="27:32">
      <c r="AA1528" s="34">
        <v>8101</v>
      </c>
      <c r="AB1528" s="30" t="s">
        <v>1263</v>
      </c>
      <c r="AC1528" s="35">
        <v>3</v>
      </c>
      <c r="AD1528" s="35">
        <v>1</v>
      </c>
      <c r="AE1528" s="35"/>
      <c r="AF1528" s="35">
        <v>4</v>
      </c>
    </row>
    <row r="1529" spans="27:32">
      <c r="AA1529" s="34">
        <v>8104</v>
      </c>
      <c r="AB1529" s="30" t="s">
        <v>1858</v>
      </c>
      <c r="AC1529" s="35">
        <v>18</v>
      </c>
      <c r="AD1529" s="35"/>
      <c r="AE1529" s="35">
        <v>5</v>
      </c>
      <c r="AF1529" s="35">
        <v>23</v>
      </c>
    </row>
    <row r="1530" spans="27:32">
      <c r="AA1530" s="34">
        <v>8105</v>
      </c>
      <c r="AB1530" s="30" t="s">
        <v>1859</v>
      </c>
      <c r="AC1530" s="35">
        <v>22</v>
      </c>
      <c r="AD1530" s="35"/>
      <c r="AE1530" s="35">
        <v>4</v>
      </c>
      <c r="AF1530" s="35">
        <v>26</v>
      </c>
    </row>
    <row r="1531" spans="27:32">
      <c r="AA1531" s="34">
        <v>8106</v>
      </c>
      <c r="AB1531" s="30" t="s">
        <v>2368</v>
      </c>
      <c r="AC1531" s="35">
        <v>4</v>
      </c>
      <c r="AD1531" s="35"/>
      <c r="AE1531" s="35"/>
      <c r="AF1531" s="35">
        <v>4</v>
      </c>
    </row>
    <row r="1532" spans="27:32">
      <c r="AA1532" s="34">
        <v>8109</v>
      </c>
      <c r="AB1532" s="30" t="s">
        <v>1162</v>
      </c>
      <c r="AC1532" s="35"/>
      <c r="AD1532" s="35">
        <v>1</v>
      </c>
      <c r="AE1532" s="35"/>
      <c r="AF1532" s="35">
        <v>1</v>
      </c>
    </row>
    <row r="1533" spans="27:32">
      <c r="AA1533" s="34">
        <v>8117</v>
      </c>
      <c r="AB1533" s="30" t="s">
        <v>124</v>
      </c>
      <c r="AC1533" s="35">
        <v>179</v>
      </c>
      <c r="AD1533" s="35">
        <v>24</v>
      </c>
      <c r="AE1533" s="35">
        <v>36</v>
      </c>
      <c r="AF1533" s="35">
        <v>239</v>
      </c>
    </row>
    <row r="1534" spans="27:32">
      <c r="AA1534" s="34">
        <v>8122</v>
      </c>
      <c r="AB1534" s="30" t="s">
        <v>2369</v>
      </c>
      <c r="AC1534" s="35">
        <v>6</v>
      </c>
      <c r="AD1534" s="35"/>
      <c r="AE1534" s="35"/>
      <c r="AF1534" s="35">
        <v>6</v>
      </c>
    </row>
    <row r="1535" spans="27:32">
      <c r="AA1535" s="34">
        <v>8123</v>
      </c>
      <c r="AB1535" s="30" t="s">
        <v>2370</v>
      </c>
      <c r="AC1535" s="35">
        <v>5</v>
      </c>
      <c r="AD1535" s="35"/>
      <c r="AE1535" s="35"/>
      <c r="AF1535" s="35">
        <v>5</v>
      </c>
    </row>
    <row r="1536" spans="27:32">
      <c r="AA1536" s="34">
        <v>8125</v>
      </c>
      <c r="AB1536" s="30" t="s">
        <v>1124</v>
      </c>
      <c r="AC1536" s="35">
        <v>6</v>
      </c>
      <c r="AD1536" s="35">
        <v>1</v>
      </c>
      <c r="AE1536" s="35">
        <v>1</v>
      </c>
      <c r="AF1536" s="35">
        <v>8</v>
      </c>
    </row>
    <row r="1537" spans="27:32">
      <c r="AA1537" s="34">
        <v>8131</v>
      </c>
      <c r="AB1537" s="30" t="s">
        <v>830</v>
      </c>
      <c r="AC1537" s="35">
        <v>6</v>
      </c>
      <c r="AD1537" s="35">
        <v>1</v>
      </c>
      <c r="AE1537" s="35"/>
      <c r="AF1537" s="35">
        <v>7</v>
      </c>
    </row>
    <row r="1538" spans="27:32">
      <c r="AA1538" s="34">
        <v>8132</v>
      </c>
      <c r="AB1538" s="30" t="s">
        <v>1860</v>
      </c>
      <c r="AC1538" s="35">
        <v>5</v>
      </c>
      <c r="AD1538" s="35"/>
      <c r="AE1538" s="35">
        <v>1</v>
      </c>
      <c r="AF1538" s="35">
        <v>6</v>
      </c>
    </row>
    <row r="1539" spans="27:32">
      <c r="AA1539" s="34">
        <v>8135</v>
      </c>
      <c r="AB1539" s="30" t="s">
        <v>1861</v>
      </c>
      <c r="AC1539" s="35">
        <v>4</v>
      </c>
      <c r="AD1539" s="35"/>
      <c r="AE1539" s="35">
        <v>4</v>
      </c>
      <c r="AF1539" s="35">
        <v>8</v>
      </c>
    </row>
    <row r="1540" spans="27:32">
      <c r="AA1540" s="34">
        <v>8154</v>
      </c>
      <c r="AB1540" s="30" t="s">
        <v>886</v>
      </c>
      <c r="AC1540" s="35">
        <v>1</v>
      </c>
      <c r="AD1540" s="35">
        <v>1</v>
      </c>
      <c r="AE1540" s="35"/>
      <c r="AF1540" s="35">
        <v>2</v>
      </c>
    </row>
    <row r="1541" spans="27:32">
      <c r="AA1541" s="34">
        <v>8170</v>
      </c>
      <c r="AB1541" s="30" t="s">
        <v>498</v>
      </c>
      <c r="AC1541" s="35"/>
      <c r="AD1541" s="35">
        <v>2</v>
      </c>
      <c r="AE1541" s="35"/>
      <c r="AF1541" s="35">
        <v>2</v>
      </c>
    </row>
    <row r="1542" spans="27:32">
      <c r="AA1542" s="34">
        <v>8171</v>
      </c>
      <c r="AB1542" s="30" t="s">
        <v>67</v>
      </c>
      <c r="AC1542" s="35">
        <v>1369</v>
      </c>
      <c r="AD1542" s="35">
        <v>546</v>
      </c>
      <c r="AE1542" s="35">
        <v>3436</v>
      </c>
      <c r="AF1542" s="35">
        <v>5351</v>
      </c>
    </row>
    <row r="1543" spans="27:32">
      <c r="AA1543" s="34">
        <v>8190</v>
      </c>
      <c r="AB1543" s="30" t="s">
        <v>2371</v>
      </c>
      <c r="AC1543" s="35">
        <v>1</v>
      </c>
      <c r="AD1543" s="35"/>
      <c r="AE1543" s="35"/>
      <c r="AF1543" s="35">
        <v>1</v>
      </c>
    </row>
    <row r="1544" spans="27:32">
      <c r="AA1544" s="34">
        <v>8194</v>
      </c>
      <c r="AB1544" s="30" t="s">
        <v>2372</v>
      </c>
      <c r="AC1544" s="35">
        <v>1</v>
      </c>
      <c r="AD1544" s="35"/>
      <c r="AE1544" s="35"/>
      <c r="AF1544" s="35">
        <v>1</v>
      </c>
    </row>
    <row r="1545" spans="27:32">
      <c r="AA1545" s="34">
        <v>8196</v>
      </c>
      <c r="AB1545" s="30" t="s">
        <v>2373</v>
      </c>
      <c r="AC1545" s="35">
        <v>1</v>
      </c>
      <c r="AD1545" s="35"/>
      <c r="AE1545" s="35"/>
      <c r="AF1545" s="35">
        <v>1</v>
      </c>
    </row>
    <row r="1546" spans="27:32">
      <c r="AA1546" s="34">
        <v>8198</v>
      </c>
      <c r="AB1546" s="30" t="s">
        <v>363</v>
      </c>
      <c r="AC1546" s="35">
        <v>9</v>
      </c>
      <c r="AD1546" s="35">
        <v>3</v>
      </c>
      <c r="AE1546" s="35">
        <v>11</v>
      </c>
      <c r="AF1546" s="35">
        <v>23</v>
      </c>
    </row>
    <row r="1547" spans="27:32">
      <c r="AA1547" s="34">
        <v>8199</v>
      </c>
      <c r="AB1547" s="30" t="s">
        <v>565</v>
      </c>
      <c r="AC1547" s="35">
        <v>4</v>
      </c>
      <c r="AD1547" s="35">
        <v>2</v>
      </c>
      <c r="AE1547" s="35"/>
      <c r="AF1547" s="35">
        <v>6</v>
      </c>
    </row>
    <row r="1548" spans="27:32">
      <c r="AA1548" s="34">
        <v>8211</v>
      </c>
      <c r="AB1548" s="30" t="s">
        <v>2374</v>
      </c>
      <c r="AC1548" s="35">
        <v>1</v>
      </c>
      <c r="AD1548" s="35"/>
      <c r="AE1548" s="35"/>
      <c r="AF1548" s="35">
        <v>1</v>
      </c>
    </row>
    <row r="1549" spans="27:32">
      <c r="AA1549" s="34">
        <v>8221</v>
      </c>
      <c r="AB1549" s="30" t="s">
        <v>2375</v>
      </c>
      <c r="AC1549" s="35">
        <v>1</v>
      </c>
      <c r="AD1549" s="35"/>
      <c r="AE1549" s="35"/>
      <c r="AF1549" s="35">
        <v>1</v>
      </c>
    </row>
    <row r="1550" spans="27:32">
      <c r="AA1550" s="34">
        <v>8232</v>
      </c>
      <c r="AB1550" s="30" t="s">
        <v>1110</v>
      </c>
      <c r="AC1550" s="35">
        <v>15</v>
      </c>
      <c r="AD1550" s="35">
        <v>1</v>
      </c>
      <c r="AE1550" s="35">
        <v>1</v>
      </c>
      <c r="AF1550" s="35">
        <v>17</v>
      </c>
    </row>
    <row r="1551" spans="27:32">
      <c r="AA1551" s="34">
        <v>8233</v>
      </c>
      <c r="AB1551" s="30" t="s">
        <v>2376</v>
      </c>
      <c r="AC1551" s="35">
        <v>12</v>
      </c>
      <c r="AD1551" s="35"/>
      <c r="AE1551" s="35"/>
      <c r="AF1551" s="35">
        <v>12</v>
      </c>
    </row>
    <row r="1552" spans="27:32">
      <c r="AA1552" s="34">
        <v>8236</v>
      </c>
      <c r="AB1552" s="30" t="s">
        <v>547</v>
      </c>
      <c r="AC1552" s="35">
        <v>11</v>
      </c>
      <c r="AD1552" s="35">
        <v>3</v>
      </c>
      <c r="AE1552" s="35">
        <v>3</v>
      </c>
      <c r="AF1552" s="35">
        <v>17</v>
      </c>
    </row>
    <row r="1553" spans="27:32">
      <c r="AA1553" s="34">
        <v>8237</v>
      </c>
      <c r="AB1553" s="30" t="s">
        <v>2377</v>
      </c>
      <c r="AC1553" s="35">
        <v>6</v>
      </c>
      <c r="AD1553" s="35"/>
      <c r="AE1553" s="35"/>
      <c r="AF1553" s="35">
        <v>6</v>
      </c>
    </row>
    <row r="1554" spans="27:32">
      <c r="AA1554" s="34">
        <v>8238</v>
      </c>
      <c r="AB1554" s="30" t="s">
        <v>1090</v>
      </c>
      <c r="AC1554" s="35">
        <v>1</v>
      </c>
      <c r="AD1554" s="35">
        <v>1</v>
      </c>
      <c r="AE1554" s="35">
        <v>2</v>
      </c>
      <c r="AF1554" s="35">
        <v>4</v>
      </c>
    </row>
    <row r="1555" spans="27:32">
      <c r="AA1555" s="34">
        <v>8243</v>
      </c>
      <c r="AB1555" s="30" t="s">
        <v>1862</v>
      </c>
      <c r="AC1555" s="35">
        <v>3</v>
      </c>
      <c r="AD1555" s="35"/>
      <c r="AE1555" s="35">
        <v>1</v>
      </c>
      <c r="AF1555" s="35">
        <v>4</v>
      </c>
    </row>
    <row r="1556" spans="27:32">
      <c r="AA1556" s="34">
        <v>8247</v>
      </c>
      <c r="AB1556" s="30" t="s">
        <v>150</v>
      </c>
      <c r="AC1556" s="35">
        <v>73</v>
      </c>
      <c r="AD1556" s="35">
        <v>8</v>
      </c>
      <c r="AE1556" s="35">
        <v>22</v>
      </c>
      <c r="AF1556" s="35">
        <v>103</v>
      </c>
    </row>
    <row r="1557" spans="27:32">
      <c r="AA1557" s="34">
        <v>8248</v>
      </c>
      <c r="AB1557" s="30" t="s">
        <v>2378</v>
      </c>
      <c r="AC1557" s="35">
        <v>1</v>
      </c>
      <c r="AD1557" s="35"/>
      <c r="AE1557" s="35"/>
      <c r="AF1557" s="35">
        <v>1</v>
      </c>
    </row>
    <row r="1558" spans="27:32">
      <c r="AA1558" s="34">
        <v>8253</v>
      </c>
      <c r="AB1558" s="30" t="s">
        <v>1863</v>
      </c>
      <c r="AC1558" s="35"/>
      <c r="AD1558" s="35"/>
      <c r="AE1558" s="35">
        <v>1</v>
      </c>
      <c r="AF1558" s="35">
        <v>1</v>
      </c>
    </row>
    <row r="1559" spans="27:32">
      <c r="AA1559" s="34">
        <v>8259</v>
      </c>
      <c r="AB1559" s="30" t="s">
        <v>161</v>
      </c>
      <c r="AC1559" s="35">
        <v>4</v>
      </c>
      <c r="AD1559" s="35">
        <v>2</v>
      </c>
      <c r="AE1559" s="35"/>
      <c r="AF1559" s="35">
        <v>6</v>
      </c>
    </row>
    <row r="1560" spans="27:32">
      <c r="AA1560" s="34">
        <v>8264</v>
      </c>
      <c r="AB1560" s="30" t="s">
        <v>2379</v>
      </c>
      <c r="AC1560" s="35">
        <v>1</v>
      </c>
      <c r="AD1560" s="35"/>
      <c r="AE1560" s="35"/>
      <c r="AF1560" s="35">
        <v>1</v>
      </c>
    </row>
    <row r="1561" spans="27:32">
      <c r="AA1561" s="34">
        <v>8286</v>
      </c>
      <c r="AB1561" s="30" t="s">
        <v>275</v>
      </c>
      <c r="AC1561" s="35">
        <v>12</v>
      </c>
      <c r="AD1561" s="35">
        <v>15</v>
      </c>
      <c r="AE1561" s="35"/>
      <c r="AF1561" s="35">
        <v>27</v>
      </c>
    </row>
    <row r="1562" spans="27:32">
      <c r="AA1562" s="34">
        <v>8305</v>
      </c>
      <c r="AB1562" s="30" t="s">
        <v>82</v>
      </c>
      <c r="AC1562" s="35">
        <v>314</v>
      </c>
      <c r="AD1562" s="35">
        <v>123</v>
      </c>
      <c r="AE1562" s="35">
        <v>103</v>
      </c>
      <c r="AF1562" s="35">
        <v>540</v>
      </c>
    </row>
    <row r="1563" spans="27:32">
      <c r="AA1563" s="34">
        <v>8306</v>
      </c>
      <c r="AB1563" s="30" t="s">
        <v>1211</v>
      </c>
      <c r="AC1563" s="35">
        <v>25</v>
      </c>
      <c r="AD1563" s="35">
        <v>6</v>
      </c>
      <c r="AE1563" s="35"/>
      <c r="AF1563" s="35">
        <v>31</v>
      </c>
    </row>
    <row r="1564" spans="27:32">
      <c r="AA1564" s="34">
        <v>8309</v>
      </c>
      <c r="AB1564" s="30" t="s">
        <v>291</v>
      </c>
      <c r="AC1564" s="35">
        <v>207</v>
      </c>
      <c r="AD1564" s="35">
        <v>26</v>
      </c>
      <c r="AE1564" s="35">
        <v>23</v>
      </c>
      <c r="AF1564" s="35">
        <v>256</v>
      </c>
    </row>
    <row r="1565" spans="27:32">
      <c r="AA1565" s="34">
        <v>8316</v>
      </c>
      <c r="AB1565" s="30" t="s">
        <v>1001</v>
      </c>
      <c r="AC1565" s="35">
        <v>42</v>
      </c>
      <c r="AD1565" s="35">
        <v>3</v>
      </c>
      <c r="AE1565" s="35">
        <v>6</v>
      </c>
      <c r="AF1565" s="35">
        <v>51</v>
      </c>
    </row>
    <row r="1566" spans="27:32">
      <c r="AA1566" s="34">
        <v>8317</v>
      </c>
      <c r="AB1566" s="30" t="s">
        <v>980</v>
      </c>
      <c r="AC1566" s="35">
        <v>58</v>
      </c>
      <c r="AD1566" s="35">
        <v>4</v>
      </c>
      <c r="AE1566" s="35">
        <v>7</v>
      </c>
      <c r="AF1566" s="35">
        <v>69</v>
      </c>
    </row>
    <row r="1567" spans="27:32">
      <c r="AA1567" s="34">
        <v>8320</v>
      </c>
      <c r="AB1567" s="30" t="s">
        <v>1864</v>
      </c>
      <c r="AC1567" s="35">
        <v>36</v>
      </c>
      <c r="AD1567" s="35"/>
      <c r="AE1567" s="35">
        <v>37</v>
      </c>
      <c r="AF1567" s="35">
        <v>73</v>
      </c>
    </row>
    <row r="1568" spans="27:32">
      <c r="AA1568" s="34">
        <v>8331</v>
      </c>
      <c r="AB1568" s="30" t="s">
        <v>1155</v>
      </c>
      <c r="AC1568" s="35">
        <v>1</v>
      </c>
      <c r="AD1568" s="35">
        <v>2</v>
      </c>
      <c r="AE1568" s="35"/>
      <c r="AF1568" s="35">
        <v>3</v>
      </c>
    </row>
    <row r="1569" spans="27:32">
      <c r="AA1569" s="34">
        <v>8332</v>
      </c>
      <c r="AB1569" s="30" t="s">
        <v>2380</v>
      </c>
      <c r="AC1569" s="35">
        <v>2</v>
      </c>
      <c r="AD1569" s="35"/>
      <c r="AE1569" s="35"/>
      <c r="AF1569" s="35">
        <v>2</v>
      </c>
    </row>
    <row r="1570" spans="27:32">
      <c r="AA1570" s="34">
        <v>8335</v>
      </c>
      <c r="AB1570" s="30" t="s">
        <v>444</v>
      </c>
      <c r="AC1570" s="35">
        <v>57</v>
      </c>
      <c r="AD1570" s="35">
        <v>11</v>
      </c>
      <c r="AE1570" s="35">
        <v>21</v>
      </c>
      <c r="AF1570" s="35">
        <v>89</v>
      </c>
    </row>
    <row r="1571" spans="27:32">
      <c r="AA1571" s="34">
        <v>8337</v>
      </c>
      <c r="AB1571" s="30" t="s">
        <v>255</v>
      </c>
      <c r="AC1571" s="35">
        <v>275</v>
      </c>
      <c r="AD1571" s="35">
        <v>34</v>
      </c>
      <c r="AE1571" s="35">
        <v>150</v>
      </c>
      <c r="AF1571" s="35">
        <v>459</v>
      </c>
    </row>
    <row r="1572" spans="27:32">
      <c r="AA1572" s="34">
        <v>8339</v>
      </c>
      <c r="AB1572" s="30" t="s">
        <v>745</v>
      </c>
      <c r="AC1572" s="35"/>
      <c r="AD1572" s="35">
        <v>1</v>
      </c>
      <c r="AE1572" s="35"/>
      <c r="AF1572" s="35">
        <v>1</v>
      </c>
    </row>
    <row r="1573" spans="27:32">
      <c r="AA1573" s="34">
        <v>8340</v>
      </c>
      <c r="AB1573" s="30" t="s">
        <v>733</v>
      </c>
      <c r="AC1573" s="35">
        <v>417</v>
      </c>
      <c r="AD1573" s="35">
        <v>54</v>
      </c>
      <c r="AE1573" s="35">
        <v>115</v>
      </c>
      <c r="AF1573" s="35">
        <v>586</v>
      </c>
    </row>
    <row r="1574" spans="27:32">
      <c r="AA1574" s="34">
        <v>8345</v>
      </c>
      <c r="AB1574" s="30" t="s">
        <v>1077</v>
      </c>
      <c r="AC1574" s="35">
        <v>8</v>
      </c>
      <c r="AD1574" s="35">
        <v>2</v>
      </c>
      <c r="AE1574" s="35">
        <v>2</v>
      </c>
      <c r="AF1574" s="35">
        <v>12</v>
      </c>
    </row>
    <row r="1575" spans="27:32">
      <c r="AA1575" s="34">
        <v>8353</v>
      </c>
      <c r="AB1575" s="30" t="s">
        <v>234</v>
      </c>
      <c r="AC1575" s="35">
        <v>103</v>
      </c>
      <c r="AD1575" s="35">
        <v>13</v>
      </c>
      <c r="AE1575" s="35">
        <v>7</v>
      </c>
      <c r="AF1575" s="35">
        <v>123</v>
      </c>
    </row>
    <row r="1576" spans="27:32">
      <c r="AA1576" s="34">
        <v>8356</v>
      </c>
      <c r="AB1576" s="30" t="s">
        <v>667</v>
      </c>
      <c r="AC1576" s="35">
        <v>31</v>
      </c>
      <c r="AD1576" s="35">
        <v>7</v>
      </c>
      <c r="AE1576" s="35">
        <v>6</v>
      </c>
      <c r="AF1576" s="35">
        <v>44</v>
      </c>
    </row>
    <row r="1577" spans="27:32">
      <c r="AA1577" s="34">
        <v>8357</v>
      </c>
      <c r="AB1577" s="30" t="s">
        <v>665</v>
      </c>
      <c r="AC1577" s="35"/>
      <c r="AD1577" s="35">
        <v>5</v>
      </c>
      <c r="AE1577" s="35"/>
      <c r="AF1577" s="35">
        <v>5</v>
      </c>
    </row>
    <row r="1578" spans="27:32">
      <c r="AA1578" s="34">
        <v>8362</v>
      </c>
      <c r="AB1578" s="30" t="s">
        <v>682</v>
      </c>
      <c r="AC1578" s="35"/>
      <c r="AD1578" s="35">
        <v>2</v>
      </c>
      <c r="AE1578" s="35"/>
      <c r="AF1578" s="35">
        <v>2</v>
      </c>
    </row>
    <row r="1579" spans="27:32">
      <c r="AA1579" s="34">
        <v>8363</v>
      </c>
      <c r="AB1579" s="30" t="s">
        <v>350</v>
      </c>
      <c r="AC1579" s="35">
        <v>21</v>
      </c>
      <c r="AD1579" s="35">
        <v>4</v>
      </c>
      <c r="AE1579" s="35">
        <v>4</v>
      </c>
      <c r="AF1579" s="35">
        <v>29</v>
      </c>
    </row>
    <row r="1580" spans="27:32">
      <c r="AA1580" s="34">
        <v>8364</v>
      </c>
      <c r="AB1580" s="30" t="s">
        <v>714</v>
      </c>
      <c r="AC1580" s="35"/>
      <c r="AD1580" s="35">
        <v>2</v>
      </c>
      <c r="AE1580" s="35"/>
      <c r="AF1580" s="35">
        <v>2</v>
      </c>
    </row>
    <row r="1581" spans="27:32">
      <c r="AA1581" s="34">
        <v>8365</v>
      </c>
      <c r="AB1581" s="30" t="s">
        <v>655</v>
      </c>
      <c r="AC1581" s="35">
        <v>79</v>
      </c>
      <c r="AD1581" s="35">
        <v>6</v>
      </c>
      <c r="AE1581" s="35">
        <v>17</v>
      </c>
      <c r="AF1581" s="35">
        <v>102</v>
      </c>
    </row>
    <row r="1582" spans="27:32">
      <c r="AA1582" s="34">
        <v>8374</v>
      </c>
      <c r="AB1582" s="30" t="s">
        <v>1865</v>
      </c>
      <c r="AC1582" s="35"/>
      <c r="AD1582" s="35"/>
      <c r="AE1582" s="35">
        <v>2</v>
      </c>
      <c r="AF1582" s="35">
        <v>2</v>
      </c>
    </row>
    <row r="1583" spans="27:32">
      <c r="AA1583" s="34">
        <v>8376</v>
      </c>
      <c r="AB1583" s="30" t="s">
        <v>1149</v>
      </c>
      <c r="AC1583" s="35">
        <v>7</v>
      </c>
      <c r="AD1583" s="35">
        <v>1</v>
      </c>
      <c r="AE1583" s="35"/>
      <c r="AF1583" s="35">
        <v>8</v>
      </c>
    </row>
    <row r="1584" spans="27:32">
      <c r="AA1584" s="34">
        <v>8378</v>
      </c>
      <c r="AB1584" s="30" t="s">
        <v>2381</v>
      </c>
      <c r="AC1584" s="35">
        <v>1</v>
      </c>
      <c r="AD1584" s="35"/>
      <c r="AE1584" s="35"/>
      <c r="AF1584" s="35">
        <v>1</v>
      </c>
    </row>
    <row r="1585" spans="27:32">
      <c r="AA1585" s="34">
        <v>8379</v>
      </c>
      <c r="AB1585" s="30" t="s">
        <v>193</v>
      </c>
      <c r="AC1585" s="35">
        <v>1</v>
      </c>
      <c r="AD1585" s="35">
        <v>1</v>
      </c>
      <c r="AE1585" s="35"/>
      <c r="AF1585" s="35">
        <v>2</v>
      </c>
    </row>
    <row r="1586" spans="27:32">
      <c r="AA1586" s="34">
        <v>8381</v>
      </c>
      <c r="AB1586" s="30" t="s">
        <v>2382</v>
      </c>
      <c r="AC1586" s="35">
        <v>1</v>
      </c>
      <c r="AD1586" s="35"/>
      <c r="AE1586" s="35"/>
      <c r="AF1586" s="35">
        <v>1</v>
      </c>
    </row>
    <row r="1587" spans="27:32">
      <c r="AA1587" s="34">
        <v>8386</v>
      </c>
      <c r="AB1587" s="30" t="s">
        <v>1866</v>
      </c>
      <c r="AC1587" s="35">
        <v>19</v>
      </c>
      <c r="AD1587" s="35"/>
      <c r="AE1587" s="35">
        <v>2</v>
      </c>
      <c r="AF1587" s="35">
        <v>21</v>
      </c>
    </row>
    <row r="1588" spans="27:32">
      <c r="AA1588" s="34">
        <v>8387</v>
      </c>
      <c r="AB1588" s="30" t="s">
        <v>1251</v>
      </c>
      <c r="AC1588" s="35">
        <v>17</v>
      </c>
      <c r="AD1588" s="35">
        <v>3</v>
      </c>
      <c r="AE1588" s="35">
        <v>1</v>
      </c>
      <c r="AF1588" s="35">
        <v>21</v>
      </c>
    </row>
    <row r="1589" spans="27:32">
      <c r="AA1589" s="34">
        <v>8388</v>
      </c>
      <c r="AB1589" s="30" t="s">
        <v>2383</v>
      </c>
      <c r="AC1589" s="35">
        <v>6</v>
      </c>
      <c r="AD1589" s="35"/>
      <c r="AE1589" s="35"/>
      <c r="AF1589" s="35">
        <v>6</v>
      </c>
    </row>
    <row r="1590" spans="27:32">
      <c r="AA1590" s="34">
        <v>8390</v>
      </c>
      <c r="AB1590" s="30" t="s">
        <v>440</v>
      </c>
      <c r="AC1590" s="35">
        <v>31</v>
      </c>
      <c r="AD1590" s="35">
        <v>6</v>
      </c>
      <c r="AE1590" s="35">
        <v>1</v>
      </c>
      <c r="AF1590" s="35">
        <v>38</v>
      </c>
    </row>
    <row r="1591" spans="27:32">
      <c r="AA1591" s="34">
        <v>8395</v>
      </c>
      <c r="AB1591" s="30" t="s">
        <v>493</v>
      </c>
      <c r="AC1591" s="35">
        <v>9</v>
      </c>
      <c r="AD1591" s="35">
        <v>5</v>
      </c>
      <c r="AE1591" s="35"/>
      <c r="AF1591" s="35">
        <v>14</v>
      </c>
    </row>
    <row r="1592" spans="27:32">
      <c r="AA1592" s="34">
        <v>8398</v>
      </c>
      <c r="AB1592" s="30" t="s">
        <v>2384</v>
      </c>
      <c r="AC1592" s="35">
        <v>1</v>
      </c>
      <c r="AD1592" s="35"/>
      <c r="AE1592" s="35"/>
      <c r="AF1592" s="35">
        <v>1</v>
      </c>
    </row>
    <row r="1593" spans="27:32">
      <c r="AA1593" s="34">
        <v>8402</v>
      </c>
      <c r="AB1593" s="30" t="s">
        <v>1867</v>
      </c>
      <c r="AC1593" s="35">
        <v>1</v>
      </c>
      <c r="AD1593" s="35"/>
      <c r="AE1593" s="35">
        <v>1</v>
      </c>
      <c r="AF1593" s="35">
        <v>2</v>
      </c>
    </row>
    <row r="1594" spans="27:32">
      <c r="AA1594" s="34">
        <v>8404</v>
      </c>
      <c r="AB1594" s="30" t="s">
        <v>1028</v>
      </c>
      <c r="AC1594" s="35"/>
      <c r="AD1594" s="35">
        <v>1</v>
      </c>
      <c r="AE1594" s="35"/>
      <c r="AF1594" s="35">
        <v>1</v>
      </c>
    </row>
    <row r="1595" spans="27:32">
      <c r="AA1595" s="34">
        <v>8408</v>
      </c>
      <c r="AB1595" s="30" t="s">
        <v>2385</v>
      </c>
      <c r="AC1595" s="35">
        <v>1</v>
      </c>
      <c r="AD1595" s="35"/>
      <c r="AE1595" s="35"/>
      <c r="AF1595" s="35">
        <v>1</v>
      </c>
    </row>
    <row r="1596" spans="27:32">
      <c r="AA1596" s="34">
        <v>8416</v>
      </c>
      <c r="AB1596" s="30" t="s">
        <v>1025</v>
      </c>
      <c r="AC1596" s="35">
        <v>4</v>
      </c>
      <c r="AD1596" s="35">
        <v>2</v>
      </c>
      <c r="AE1596" s="35">
        <v>9</v>
      </c>
      <c r="AF1596" s="35">
        <v>15</v>
      </c>
    </row>
    <row r="1597" spans="27:32">
      <c r="AA1597" s="34">
        <v>8427</v>
      </c>
      <c r="AB1597" s="30" t="s">
        <v>1868</v>
      </c>
      <c r="AC1597" s="35"/>
      <c r="AD1597" s="35"/>
      <c r="AE1597" s="35">
        <v>74</v>
      </c>
      <c r="AF1597" s="35">
        <v>74</v>
      </c>
    </row>
    <row r="1598" spans="27:32">
      <c r="AA1598" s="34">
        <v>8433</v>
      </c>
      <c r="AB1598" s="30" t="s">
        <v>2386</v>
      </c>
      <c r="AC1598" s="35">
        <v>5</v>
      </c>
      <c r="AD1598" s="35"/>
      <c r="AE1598" s="35"/>
      <c r="AF1598" s="35">
        <v>5</v>
      </c>
    </row>
    <row r="1599" spans="27:32">
      <c r="AA1599" s="34">
        <v>8434</v>
      </c>
      <c r="AB1599" s="30" t="s">
        <v>782</v>
      </c>
      <c r="AC1599" s="35">
        <v>36</v>
      </c>
      <c r="AD1599" s="35">
        <v>1</v>
      </c>
      <c r="AE1599" s="35"/>
      <c r="AF1599" s="35">
        <v>37</v>
      </c>
    </row>
    <row r="1600" spans="27:32">
      <c r="AA1600" s="34">
        <v>8440</v>
      </c>
      <c r="AB1600" s="30" t="s">
        <v>2387</v>
      </c>
      <c r="AC1600" s="35">
        <v>2</v>
      </c>
      <c r="AD1600" s="35"/>
      <c r="AE1600" s="35"/>
      <c r="AF1600" s="35">
        <v>2</v>
      </c>
    </row>
    <row r="1601" spans="27:32">
      <c r="AA1601" s="34">
        <v>8442</v>
      </c>
      <c r="AB1601" s="30" t="s">
        <v>1249</v>
      </c>
      <c r="AC1601" s="35">
        <v>1</v>
      </c>
      <c r="AD1601" s="35">
        <v>1</v>
      </c>
      <c r="AE1601" s="35">
        <v>2</v>
      </c>
      <c r="AF1601" s="35">
        <v>4</v>
      </c>
    </row>
    <row r="1602" spans="27:32">
      <c r="AA1602" s="34">
        <v>8443</v>
      </c>
      <c r="AB1602" s="30" t="s">
        <v>1226</v>
      </c>
      <c r="AC1602" s="35">
        <v>28</v>
      </c>
      <c r="AD1602" s="35">
        <v>1</v>
      </c>
      <c r="AE1602" s="35">
        <v>7</v>
      </c>
      <c r="AF1602" s="35">
        <v>36</v>
      </c>
    </row>
    <row r="1603" spans="27:32">
      <c r="AA1603" s="34">
        <v>8444</v>
      </c>
      <c r="AB1603" s="30" t="s">
        <v>761</v>
      </c>
      <c r="AC1603" s="35">
        <v>7</v>
      </c>
      <c r="AD1603" s="35">
        <v>1</v>
      </c>
      <c r="AE1603" s="35">
        <v>3</v>
      </c>
      <c r="AF1603" s="35">
        <v>11</v>
      </c>
    </row>
    <row r="1604" spans="27:32">
      <c r="AA1604" s="34">
        <v>8445</v>
      </c>
      <c r="AB1604" s="30" t="s">
        <v>325</v>
      </c>
      <c r="AC1604" s="35">
        <v>7</v>
      </c>
      <c r="AD1604" s="35">
        <v>6</v>
      </c>
      <c r="AE1604" s="35">
        <v>1</v>
      </c>
      <c r="AF1604" s="35">
        <v>14</v>
      </c>
    </row>
    <row r="1605" spans="27:32">
      <c r="AA1605" s="34">
        <v>8446</v>
      </c>
      <c r="AB1605" s="30" t="s">
        <v>217</v>
      </c>
      <c r="AC1605" s="35">
        <v>8</v>
      </c>
      <c r="AD1605" s="35">
        <v>2</v>
      </c>
      <c r="AE1605" s="35">
        <v>4</v>
      </c>
      <c r="AF1605" s="35">
        <v>14</v>
      </c>
    </row>
    <row r="1606" spans="27:32">
      <c r="AA1606" s="34">
        <v>8447</v>
      </c>
      <c r="AB1606" s="30" t="s">
        <v>1869</v>
      </c>
      <c r="AC1606" s="35">
        <v>11</v>
      </c>
      <c r="AD1606" s="35"/>
      <c r="AE1606" s="35">
        <v>3</v>
      </c>
      <c r="AF1606" s="35">
        <v>14</v>
      </c>
    </row>
    <row r="1607" spans="27:32">
      <c r="AA1607" s="34">
        <v>8448</v>
      </c>
      <c r="AB1607" s="30" t="s">
        <v>1870</v>
      </c>
      <c r="AC1607" s="35">
        <v>17</v>
      </c>
      <c r="AD1607" s="35"/>
      <c r="AE1607" s="35">
        <v>3</v>
      </c>
      <c r="AF1607" s="35">
        <v>20</v>
      </c>
    </row>
    <row r="1608" spans="27:32">
      <c r="AA1608" s="34">
        <v>8449</v>
      </c>
      <c r="AB1608" s="30" t="s">
        <v>1219</v>
      </c>
      <c r="AC1608" s="35">
        <v>9</v>
      </c>
      <c r="AD1608" s="35">
        <v>1</v>
      </c>
      <c r="AE1608" s="35">
        <v>6</v>
      </c>
      <c r="AF1608" s="35">
        <v>16</v>
      </c>
    </row>
    <row r="1609" spans="27:32">
      <c r="AA1609" s="34">
        <v>8450</v>
      </c>
      <c r="AB1609" s="30" t="s">
        <v>971</v>
      </c>
      <c r="AC1609" s="35">
        <v>12</v>
      </c>
      <c r="AD1609" s="35">
        <v>1</v>
      </c>
      <c r="AE1609" s="35"/>
      <c r="AF1609" s="35">
        <v>13</v>
      </c>
    </row>
    <row r="1610" spans="27:32">
      <c r="AA1610" s="34">
        <v>8451</v>
      </c>
      <c r="AB1610" s="30" t="s">
        <v>2388</v>
      </c>
      <c r="AC1610" s="35">
        <v>6</v>
      </c>
      <c r="AD1610" s="35"/>
      <c r="AE1610" s="35"/>
      <c r="AF1610" s="35">
        <v>6</v>
      </c>
    </row>
    <row r="1611" spans="27:32">
      <c r="AA1611" s="34">
        <v>8464</v>
      </c>
      <c r="AB1611" s="30" t="s">
        <v>241</v>
      </c>
      <c r="AC1611" s="35">
        <v>15</v>
      </c>
      <c r="AD1611" s="35">
        <v>7</v>
      </c>
      <c r="AE1611" s="35">
        <v>3</v>
      </c>
      <c r="AF1611" s="35">
        <v>25</v>
      </c>
    </row>
    <row r="1612" spans="27:32">
      <c r="AA1612" s="34">
        <v>8471</v>
      </c>
      <c r="AB1612" s="30" t="s">
        <v>38</v>
      </c>
      <c r="AC1612" s="35">
        <v>17</v>
      </c>
      <c r="AD1612" s="35">
        <v>6</v>
      </c>
      <c r="AE1612" s="35"/>
      <c r="AF1612" s="35">
        <v>23</v>
      </c>
    </row>
    <row r="1613" spans="27:32">
      <c r="AA1613" s="34">
        <v>8474</v>
      </c>
      <c r="AB1613" s="30" t="s">
        <v>715</v>
      </c>
      <c r="AC1613" s="35">
        <v>17</v>
      </c>
      <c r="AD1613" s="35">
        <v>9</v>
      </c>
      <c r="AE1613" s="35">
        <v>4</v>
      </c>
      <c r="AF1613" s="35">
        <v>30</v>
      </c>
    </row>
    <row r="1614" spans="27:32">
      <c r="AA1614" s="34">
        <v>8475</v>
      </c>
      <c r="AB1614" s="30" t="s">
        <v>94</v>
      </c>
      <c r="AC1614" s="35">
        <v>27</v>
      </c>
      <c r="AD1614" s="35">
        <v>10</v>
      </c>
      <c r="AE1614" s="35">
        <v>12</v>
      </c>
      <c r="AF1614" s="35">
        <v>49</v>
      </c>
    </row>
    <row r="1615" spans="27:32">
      <c r="AA1615" s="34">
        <v>8489</v>
      </c>
      <c r="AB1615" s="30" t="s">
        <v>2389</v>
      </c>
      <c r="AC1615" s="35">
        <v>10</v>
      </c>
      <c r="AD1615" s="35"/>
      <c r="AE1615" s="35"/>
      <c r="AF1615" s="35">
        <v>10</v>
      </c>
    </row>
    <row r="1616" spans="27:32">
      <c r="AA1616" s="34">
        <v>8490</v>
      </c>
      <c r="AB1616" s="30" t="s">
        <v>2390</v>
      </c>
      <c r="AC1616" s="35">
        <v>14</v>
      </c>
      <c r="AD1616" s="35"/>
      <c r="AE1616" s="35"/>
      <c r="AF1616" s="35">
        <v>14</v>
      </c>
    </row>
    <row r="1617" spans="27:32">
      <c r="AA1617" s="34">
        <v>8492</v>
      </c>
      <c r="AB1617" s="30" t="s">
        <v>1871</v>
      </c>
      <c r="AC1617" s="35">
        <v>27</v>
      </c>
      <c r="AD1617" s="35"/>
      <c r="AE1617" s="35">
        <v>4</v>
      </c>
      <c r="AF1617" s="35">
        <v>31</v>
      </c>
    </row>
    <row r="1618" spans="27:32">
      <c r="AA1618" s="34">
        <v>8495</v>
      </c>
      <c r="AB1618" s="30" t="s">
        <v>1872</v>
      </c>
      <c r="AC1618" s="35">
        <v>1</v>
      </c>
      <c r="AD1618" s="35"/>
      <c r="AE1618" s="35">
        <v>1</v>
      </c>
      <c r="AF1618" s="35">
        <v>2</v>
      </c>
    </row>
    <row r="1619" spans="27:32">
      <c r="AA1619" s="34">
        <v>8506</v>
      </c>
      <c r="AB1619" s="30" t="s">
        <v>1357</v>
      </c>
      <c r="AC1619" s="35"/>
      <c r="AD1619" s="35"/>
      <c r="AE1619" s="35">
        <v>1</v>
      </c>
      <c r="AF1619" s="35">
        <v>1</v>
      </c>
    </row>
    <row r="1620" spans="27:32">
      <c r="AA1620" s="34">
        <v>8508</v>
      </c>
      <c r="AB1620" s="30" t="s">
        <v>526</v>
      </c>
      <c r="AC1620" s="35">
        <v>3</v>
      </c>
      <c r="AD1620" s="35">
        <v>3</v>
      </c>
      <c r="AE1620" s="35">
        <v>3</v>
      </c>
      <c r="AF1620" s="35">
        <v>9</v>
      </c>
    </row>
    <row r="1621" spans="27:32">
      <c r="AA1621" s="34">
        <v>8516</v>
      </c>
      <c r="AB1621" s="30" t="s">
        <v>196</v>
      </c>
      <c r="AC1621" s="35">
        <v>20</v>
      </c>
      <c r="AD1621" s="35">
        <v>8</v>
      </c>
      <c r="AE1621" s="35">
        <v>11</v>
      </c>
      <c r="AF1621" s="35">
        <v>39</v>
      </c>
    </row>
    <row r="1622" spans="27:32">
      <c r="AA1622" s="34">
        <v>8518</v>
      </c>
      <c r="AB1622" s="30" t="s">
        <v>2391</v>
      </c>
      <c r="AC1622" s="35">
        <v>1</v>
      </c>
      <c r="AD1622" s="35"/>
      <c r="AE1622" s="35"/>
      <c r="AF1622" s="35">
        <v>1</v>
      </c>
    </row>
    <row r="1623" spans="27:32">
      <c r="AA1623" s="34">
        <v>8520</v>
      </c>
      <c r="AB1623" s="30" t="s">
        <v>2392</v>
      </c>
      <c r="AC1623" s="35">
        <v>5</v>
      </c>
      <c r="AD1623" s="35"/>
      <c r="AE1623" s="35"/>
      <c r="AF1623" s="35">
        <v>5</v>
      </c>
    </row>
    <row r="1624" spans="27:32">
      <c r="AA1624" s="34">
        <v>8525</v>
      </c>
      <c r="AB1624" s="30" t="s">
        <v>2393</v>
      </c>
      <c r="AC1624" s="35">
        <v>2</v>
      </c>
      <c r="AD1624" s="35"/>
      <c r="AE1624" s="35"/>
      <c r="AF1624" s="35">
        <v>2</v>
      </c>
    </row>
    <row r="1625" spans="27:32">
      <c r="AA1625" s="34">
        <v>8540</v>
      </c>
      <c r="AB1625" s="30" t="s">
        <v>170</v>
      </c>
      <c r="AC1625" s="35">
        <v>67</v>
      </c>
      <c r="AD1625" s="35">
        <v>25</v>
      </c>
      <c r="AE1625" s="35">
        <v>75</v>
      </c>
      <c r="AF1625" s="35">
        <v>167</v>
      </c>
    </row>
    <row r="1626" spans="27:32">
      <c r="AA1626" s="34">
        <v>8543</v>
      </c>
      <c r="AB1626" s="30" t="s">
        <v>1873</v>
      </c>
      <c r="AC1626" s="35"/>
      <c r="AD1626" s="35"/>
      <c r="AE1626" s="35">
        <v>2</v>
      </c>
      <c r="AF1626" s="35">
        <v>2</v>
      </c>
    </row>
    <row r="1627" spans="27:32">
      <c r="AA1627" s="34">
        <v>8545</v>
      </c>
      <c r="AB1627" s="30" t="s">
        <v>2394</v>
      </c>
      <c r="AC1627" s="35">
        <v>1</v>
      </c>
      <c r="AD1627" s="35"/>
      <c r="AE1627" s="35"/>
      <c r="AF1627" s="35">
        <v>1</v>
      </c>
    </row>
    <row r="1628" spans="27:32">
      <c r="AA1628" s="34">
        <v>8547</v>
      </c>
      <c r="AB1628" s="30" t="s">
        <v>923</v>
      </c>
      <c r="AC1628" s="35">
        <v>13</v>
      </c>
      <c r="AD1628" s="35">
        <v>3</v>
      </c>
      <c r="AE1628" s="35">
        <v>4</v>
      </c>
      <c r="AF1628" s="35">
        <v>20</v>
      </c>
    </row>
    <row r="1629" spans="27:32">
      <c r="AA1629" s="34">
        <v>8548</v>
      </c>
      <c r="AB1629" s="30" t="s">
        <v>1392</v>
      </c>
      <c r="AC1629" s="35"/>
      <c r="AD1629" s="35"/>
      <c r="AE1629" s="35">
        <v>2</v>
      </c>
      <c r="AF1629" s="35">
        <v>2</v>
      </c>
    </row>
    <row r="1630" spans="27:32">
      <c r="AA1630" s="34">
        <v>8553</v>
      </c>
      <c r="AB1630" s="30" t="s">
        <v>186</v>
      </c>
      <c r="AC1630" s="35">
        <v>61</v>
      </c>
      <c r="AD1630" s="35">
        <v>23</v>
      </c>
      <c r="AE1630" s="35">
        <v>8</v>
      </c>
      <c r="AF1630" s="35">
        <v>92</v>
      </c>
    </row>
    <row r="1631" spans="27:32">
      <c r="AA1631" s="34">
        <v>8554</v>
      </c>
      <c r="AB1631" s="30" t="s">
        <v>32</v>
      </c>
      <c r="AC1631" s="35">
        <v>911</v>
      </c>
      <c r="AD1631" s="35">
        <v>317</v>
      </c>
      <c r="AE1631" s="35">
        <v>378</v>
      </c>
      <c r="AF1631" s="35">
        <v>1606</v>
      </c>
    </row>
    <row r="1632" spans="27:32">
      <c r="AA1632" s="34">
        <v>8565</v>
      </c>
      <c r="AB1632" s="30" t="s">
        <v>446</v>
      </c>
      <c r="AC1632" s="35">
        <v>97</v>
      </c>
      <c r="AD1632" s="35">
        <v>15</v>
      </c>
      <c r="AE1632" s="35">
        <v>14</v>
      </c>
      <c r="AF1632" s="35">
        <v>126</v>
      </c>
    </row>
    <row r="1633" spans="27:32">
      <c r="AA1633" s="34">
        <v>8569</v>
      </c>
      <c r="AB1633" s="30" t="s">
        <v>463</v>
      </c>
      <c r="AC1633" s="35">
        <v>16</v>
      </c>
      <c r="AD1633" s="35">
        <v>2</v>
      </c>
      <c r="AE1633" s="35"/>
      <c r="AF1633" s="35">
        <v>18</v>
      </c>
    </row>
    <row r="1634" spans="27:32">
      <c r="AA1634" s="34">
        <v>8600</v>
      </c>
      <c r="AB1634" s="30" t="s">
        <v>1140</v>
      </c>
      <c r="AC1634" s="35">
        <v>41</v>
      </c>
      <c r="AD1634" s="35">
        <v>7</v>
      </c>
      <c r="AE1634" s="35">
        <v>10</v>
      </c>
      <c r="AF1634" s="35">
        <v>58</v>
      </c>
    </row>
    <row r="1635" spans="27:32">
      <c r="AA1635" s="34">
        <v>8610</v>
      </c>
      <c r="AB1635" s="30" t="s">
        <v>456</v>
      </c>
      <c r="AC1635" s="35">
        <v>47</v>
      </c>
      <c r="AD1635" s="35">
        <v>3</v>
      </c>
      <c r="AE1635" s="35">
        <v>3</v>
      </c>
      <c r="AF1635" s="35">
        <v>53</v>
      </c>
    </row>
    <row r="1636" spans="27:32">
      <c r="AA1636" s="34">
        <v>8612</v>
      </c>
      <c r="AB1636" s="30" t="s">
        <v>789</v>
      </c>
      <c r="AC1636" s="35">
        <v>31</v>
      </c>
      <c r="AD1636" s="35">
        <v>6</v>
      </c>
      <c r="AE1636" s="35">
        <v>11</v>
      </c>
      <c r="AF1636" s="35">
        <v>48</v>
      </c>
    </row>
    <row r="1637" spans="27:32">
      <c r="AA1637" s="34">
        <v>8633</v>
      </c>
      <c r="AB1637" s="30" t="s">
        <v>1273</v>
      </c>
      <c r="AC1637" s="35">
        <v>3</v>
      </c>
      <c r="AD1637" s="35">
        <v>1</v>
      </c>
      <c r="AE1637" s="35"/>
      <c r="AF1637" s="35">
        <v>4</v>
      </c>
    </row>
    <row r="1638" spans="27:32">
      <c r="AA1638" s="34">
        <v>8645</v>
      </c>
      <c r="AB1638" s="30" t="s">
        <v>1874</v>
      </c>
      <c r="AC1638" s="35">
        <v>8</v>
      </c>
      <c r="AD1638" s="35"/>
      <c r="AE1638" s="35">
        <v>1</v>
      </c>
      <c r="AF1638" s="35">
        <v>9</v>
      </c>
    </row>
    <row r="1639" spans="27:32">
      <c r="AA1639" s="34">
        <v>8649</v>
      </c>
      <c r="AB1639" s="30" t="s">
        <v>891</v>
      </c>
      <c r="AC1639" s="35">
        <v>38</v>
      </c>
      <c r="AD1639" s="35">
        <v>3</v>
      </c>
      <c r="AE1639" s="35">
        <v>44</v>
      </c>
      <c r="AF1639" s="35">
        <v>85</v>
      </c>
    </row>
    <row r="1640" spans="27:32">
      <c r="AA1640" s="34">
        <v>8650</v>
      </c>
      <c r="AB1640" s="30" t="s">
        <v>844</v>
      </c>
      <c r="AC1640" s="35">
        <v>32</v>
      </c>
      <c r="AD1640" s="35">
        <v>2</v>
      </c>
      <c r="AE1640" s="35">
        <v>21</v>
      </c>
      <c r="AF1640" s="35">
        <v>55</v>
      </c>
    </row>
    <row r="1641" spans="27:32">
      <c r="AA1641" s="34">
        <v>8652</v>
      </c>
      <c r="AB1641" s="30" t="s">
        <v>1119</v>
      </c>
      <c r="AC1641" s="35">
        <v>17</v>
      </c>
      <c r="AD1641" s="35">
        <v>1</v>
      </c>
      <c r="AE1641" s="35">
        <v>6</v>
      </c>
      <c r="AF1641" s="35">
        <v>24</v>
      </c>
    </row>
    <row r="1642" spans="27:32">
      <c r="AA1642" s="34">
        <v>8656</v>
      </c>
      <c r="AB1642" s="30" t="s">
        <v>1201</v>
      </c>
      <c r="AC1642" s="35">
        <v>45</v>
      </c>
      <c r="AD1642" s="35">
        <v>1</v>
      </c>
      <c r="AE1642" s="35">
        <v>4</v>
      </c>
      <c r="AF1642" s="35">
        <v>50</v>
      </c>
    </row>
    <row r="1643" spans="27:32">
      <c r="AA1643" s="34">
        <v>8659</v>
      </c>
      <c r="AB1643" s="30" t="s">
        <v>2395</v>
      </c>
      <c r="AC1643" s="35">
        <v>9</v>
      </c>
      <c r="AD1643" s="35"/>
      <c r="AE1643" s="35"/>
      <c r="AF1643" s="35">
        <v>9</v>
      </c>
    </row>
    <row r="1644" spans="27:32">
      <c r="AA1644" s="34">
        <v>8662</v>
      </c>
      <c r="AB1644" s="30" t="s">
        <v>436</v>
      </c>
      <c r="AC1644" s="35">
        <v>133</v>
      </c>
      <c r="AD1644" s="35">
        <v>21</v>
      </c>
      <c r="AE1644" s="35">
        <v>98</v>
      </c>
      <c r="AF1644" s="35">
        <v>252</v>
      </c>
    </row>
    <row r="1645" spans="27:32">
      <c r="AA1645" s="34">
        <v>8666</v>
      </c>
      <c r="AB1645" s="30" t="s">
        <v>1875</v>
      </c>
      <c r="AC1645" s="35">
        <v>7</v>
      </c>
      <c r="AD1645" s="35"/>
      <c r="AE1645" s="35">
        <v>3</v>
      </c>
      <c r="AF1645" s="35">
        <v>10</v>
      </c>
    </row>
    <row r="1646" spans="27:32">
      <c r="AA1646" s="34">
        <v>8674</v>
      </c>
      <c r="AB1646" s="30" t="s">
        <v>813</v>
      </c>
      <c r="AC1646" s="35"/>
      <c r="AD1646" s="35">
        <v>1</v>
      </c>
      <c r="AE1646" s="35"/>
      <c r="AF1646" s="35">
        <v>1</v>
      </c>
    </row>
    <row r="1647" spans="27:32">
      <c r="AA1647" s="34">
        <v>8675</v>
      </c>
      <c r="AB1647" s="30" t="s">
        <v>2396</v>
      </c>
      <c r="AC1647" s="35">
        <v>1</v>
      </c>
      <c r="AD1647" s="35"/>
      <c r="AE1647" s="35"/>
      <c r="AF1647" s="35">
        <v>1</v>
      </c>
    </row>
    <row r="1648" spans="27:32">
      <c r="AA1648" s="34">
        <v>8679</v>
      </c>
      <c r="AB1648" s="30" t="s">
        <v>2397</v>
      </c>
      <c r="AC1648" s="35">
        <v>1</v>
      </c>
      <c r="AD1648" s="35"/>
      <c r="AE1648" s="35"/>
      <c r="AF1648" s="35">
        <v>1</v>
      </c>
    </row>
    <row r="1649" spans="27:32">
      <c r="AA1649" s="34">
        <v>8680</v>
      </c>
      <c r="AB1649" s="30" t="s">
        <v>2398</v>
      </c>
      <c r="AC1649" s="35">
        <v>3</v>
      </c>
      <c r="AD1649" s="35"/>
      <c r="AE1649" s="35"/>
      <c r="AF1649" s="35">
        <v>3</v>
      </c>
    </row>
    <row r="1650" spans="27:32">
      <c r="AA1650" s="34">
        <v>8684</v>
      </c>
      <c r="AB1650" s="30" t="s">
        <v>1876</v>
      </c>
      <c r="AC1650" s="35">
        <v>8</v>
      </c>
      <c r="AD1650" s="35"/>
      <c r="AE1650" s="35">
        <v>9</v>
      </c>
      <c r="AF1650" s="35">
        <v>17</v>
      </c>
    </row>
    <row r="1651" spans="27:32">
      <c r="AA1651" s="34">
        <v>8690</v>
      </c>
      <c r="AB1651" s="30" t="s">
        <v>1877</v>
      </c>
      <c r="AC1651" s="35"/>
      <c r="AD1651" s="35"/>
      <c r="AE1651" s="35">
        <v>1</v>
      </c>
      <c r="AF1651" s="35">
        <v>1</v>
      </c>
    </row>
    <row r="1652" spans="27:32">
      <c r="AA1652" s="34">
        <v>8697</v>
      </c>
      <c r="AB1652" s="30" t="s">
        <v>1878</v>
      </c>
      <c r="AC1652" s="35"/>
      <c r="AD1652" s="35"/>
      <c r="AE1652" s="35">
        <v>2</v>
      </c>
      <c r="AF1652" s="35">
        <v>2</v>
      </c>
    </row>
    <row r="1653" spans="27:32">
      <c r="AA1653" s="34">
        <v>8701</v>
      </c>
      <c r="AB1653" s="30" t="s">
        <v>921</v>
      </c>
      <c r="AC1653" s="35"/>
      <c r="AD1653" s="35">
        <v>1</v>
      </c>
      <c r="AE1653" s="35"/>
      <c r="AF1653" s="35">
        <v>1</v>
      </c>
    </row>
    <row r="1654" spans="27:32">
      <c r="AA1654" s="34">
        <v>8702</v>
      </c>
      <c r="AB1654" s="30" t="s">
        <v>220</v>
      </c>
      <c r="AC1654" s="35">
        <v>255</v>
      </c>
      <c r="AD1654" s="35">
        <v>36</v>
      </c>
      <c r="AE1654" s="35">
        <v>73</v>
      </c>
      <c r="AF1654" s="35">
        <v>364</v>
      </c>
    </row>
    <row r="1655" spans="27:32">
      <c r="AA1655" s="34">
        <v>8703</v>
      </c>
      <c r="AB1655" s="30" t="s">
        <v>709</v>
      </c>
      <c r="AC1655" s="35">
        <v>21</v>
      </c>
      <c r="AD1655" s="35">
        <v>2</v>
      </c>
      <c r="AE1655" s="35">
        <v>8</v>
      </c>
      <c r="AF1655" s="35">
        <v>31</v>
      </c>
    </row>
    <row r="1656" spans="27:32">
      <c r="AA1656" s="34">
        <v>8716</v>
      </c>
      <c r="AB1656" s="30" t="s">
        <v>914</v>
      </c>
      <c r="AC1656" s="35">
        <v>28</v>
      </c>
      <c r="AD1656" s="35">
        <v>15</v>
      </c>
      <c r="AE1656" s="35">
        <v>24</v>
      </c>
      <c r="AF1656" s="35">
        <v>67</v>
      </c>
    </row>
    <row r="1657" spans="27:32">
      <c r="AA1657" s="34">
        <v>8722</v>
      </c>
      <c r="AB1657" s="30" t="s">
        <v>952</v>
      </c>
      <c r="AC1657" s="35">
        <v>45</v>
      </c>
      <c r="AD1657" s="35">
        <v>4</v>
      </c>
      <c r="AE1657" s="35">
        <v>7</v>
      </c>
      <c r="AF1657" s="35">
        <v>56</v>
      </c>
    </row>
    <row r="1658" spans="27:32">
      <c r="AA1658" s="34">
        <v>8728</v>
      </c>
      <c r="AB1658" s="30" t="s">
        <v>934</v>
      </c>
      <c r="AC1658" s="35">
        <v>3</v>
      </c>
      <c r="AD1658" s="35">
        <v>1</v>
      </c>
      <c r="AE1658" s="35"/>
      <c r="AF1658" s="35">
        <v>4</v>
      </c>
    </row>
    <row r="1659" spans="27:32">
      <c r="AA1659" s="34">
        <v>8732</v>
      </c>
      <c r="AB1659" s="30" t="s">
        <v>1229</v>
      </c>
      <c r="AC1659" s="35">
        <v>2</v>
      </c>
      <c r="AD1659" s="35">
        <v>1</v>
      </c>
      <c r="AE1659" s="35"/>
      <c r="AF1659" s="35">
        <v>3</v>
      </c>
    </row>
    <row r="1660" spans="27:32">
      <c r="AA1660" s="34">
        <v>8733</v>
      </c>
      <c r="AB1660" s="30" t="s">
        <v>905</v>
      </c>
      <c r="AC1660" s="35"/>
      <c r="AD1660" s="35">
        <v>1</v>
      </c>
      <c r="AE1660" s="35"/>
      <c r="AF1660" s="35">
        <v>1</v>
      </c>
    </row>
    <row r="1661" spans="27:32">
      <c r="AA1661" s="34">
        <v>8734</v>
      </c>
      <c r="AB1661" s="30" t="s">
        <v>1015</v>
      </c>
      <c r="AC1661" s="35">
        <v>1</v>
      </c>
      <c r="AD1661" s="35">
        <v>2</v>
      </c>
      <c r="AE1661" s="35"/>
      <c r="AF1661" s="35">
        <v>3</v>
      </c>
    </row>
    <row r="1662" spans="27:32">
      <c r="AA1662" s="34">
        <v>8745</v>
      </c>
      <c r="AB1662" s="30" t="s">
        <v>606</v>
      </c>
      <c r="AC1662" s="35">
        <v>15</v>
      </c>
      <c r="AD1662" s="35">
        <v>6</v>
      </c>
      <c r="AE1662" s="35">
        <v>20</v>
      </c>
      <c r="AF1662" s="35">
        <v>41</v>
      </c>
    </row>
    <row r="1663" spans="27:32">
      <c r="AA1663" s="34">
        <v>8750</v>
      </c>
      <c r="AB1663" s="30" t="s">
        <v>1879</v>
      </c>
      <c r="AC1663" s="35">
        <v>5</v>
      </c>
      <c r="AD1663" s="35"/>
      <c r="AE1663" s="35">
        <v>1</v>
      </c>
      <c r="AF1663" s="35">
        <v>6</v>
      </c>
    </row>
    <row r="1664" spans="27:32">
      <c r="AA1664" s="34">
        <v>8754</v>
      </c>
      <c r="AB1664" s="30" t="s">
        <v>2399</v>
      </c>
      <c r="AC1664" s="35">
        <v>2</v>
      </c>
      <c r="AD1664" s="35"/>
      <c r="AE1664" s="35"/>
      <c r="AF1664" s="35">
        <v>2</v>
      </c>
    </row>
    <row r="1665" spans="27:32">
      <c r="AA1665" s="34">
        <v>8761</v>
      </c>
      <c r="AB1665" s="30" t="s">
        <v>2400</v>
      </c>
      <c r="AC1665" s="35">
        <v>1</v>
      </c>
      <c r="AD1665" s="35"/>
      <c r="AE1665" s="35"/>
      <c r="AF1665" s="35">
        <v>1</v>
      </c>
    </row>
    <row r="1666" spans="27:32">
      <c r="AA1666" s="34">
        <v>8762</v>
      </c>
      <c r="AB1666" s="30" t="s">
        <v>2401</v>
      </c>
      <c r="AC1666" s="35">
        <v>14</v>
      </c>
      <c r="AD1666" s="35"/>
      <c r="AE1666" s="35"/>
      <c r="AF1666" s="35">
        <v>14</v>
      </c>
    </row>
    <row r="1667" spans="27:32">
      <c r="AA1667" s="34">
        <v>8763</v>
      </c>
      <c r="AB1667" s="30" t="s">
        <v>2402</v>
      </c>
      <c r="AC1667" s="35">
        <v>1</v>
      </c>
      <c r="AD1667" s="35"/>
      <c r="AE1667" s="35"/>
      <c r="AF1667" s="35">
        <v>1</v>
      </c>
    </row>
    <row r="1668" spans="27:32">
      <c r="AA1668" s="34">
        <v>8764</v>
      </c>
      <c r="AB1668" s="30" t="s">
        <v>2403</v>
      </c>
      <c r="AC1668" s="35">
        <v>2</v>
      </c>
      <c r="AD1668" s="35"/>
      <c r="AE1668" s="35"/>
      <c r="AF1668" s="35">
        <v>2</v>
      </c>
    </row>
    <row r="1669" spans="27:32">
      <c r="AA1669" s="34">
        <v>8767</v>
      </c>
      <c r="AB1669" s="30" t="s">
        <v>2404</v>
      </c>
      <c r="AC1669" s="35">
        <v>1</v>
      </c>
      <c r="AD1669" s="35"/>
      <c r="AE1669" s="35"/>
      <c r="AF1669" s="35">
        <v>1</v>
      </c>
    </row>
    <row r="1670" spans="27:32">
      <c r="AA1670" s="34">
        <v>8769</v>
      </c>
      <c r="AB1670" s="30" t="s">
        <v>900</v>
      </c>
      <c r="AC1670" s="35"/>
      <c r="AD1670" s="35">
        <v>1</v>
      </c>
      <c r="AE1670" s="35"/>
      <c r="AF1670" s="35">
        <v>1</v>
      </c>
    </row>
    <row r="1671" spans="27:32">
      <c r="AA1671" s="34">
        <v>8775</v>
      </c>
      <c r="AB1671" s="30" t="s">
        <v>1159</v>
      </c>
      <c r="AC1671" s="35">
        <v>5</v>
      </c>
      <c r="AD1671" s="35">
        <v>6</v>
      </c>
      <c r="AE1671" s="35">
        <v>3</v>
      </c>
      <c r="AF1671" s="35">
        <v>14</v>
      </c>
    </row>
    <row r="1672" spans="27:32">
      <c r="AA1672" s="34">
        <v>8777</v>
      </c>
      <c r="AB1672" s="30" t="s">
        <v>42</v>
      </c>
      <c r="AC1672" s="35">
        <v>1</v>
      </c>
      <c r="AD1672" s="35">
        <v>1</v>
      </c>
      <c r="AE1672" s="35"/>
      <c r="AF1672" s="35">
        <v>2</v>
      </c>
    </row>
    <row r="1673" spans="27:32">
      <c r="AA1673" s="34">
        <v>8778</v>
      </c>
      <c r="AB1673" s="30" t="s">
        <v>2405</v>
      </c>
      <c r="AC1673" s="35">
        <v>2</v>
      </c>
      <c r="AD1673" s="35"/>
      <c r="AE1673" s="35"/>
      <c r="AF1673" s="35">
        <v>2</v>
      </c>
    </row>
    <row r="1674" spans="27:32">
      <c r="AA1674" s="34">
        <v>8780</v>
      </c>
      <c r="AB1674" s="30" t="s">
        <v>2406</v>
      </c>
      <c r="AC1674" s="35">
        <v>32</v>
      </c>
      <c r="AD1674" s="35"/>
      <c r="AE1674" s="35"/>
      <c r="AF1674" s="35">
        <v>32</v>
      </c>
    </row>
    <row r="1675" spans="27:32">
      <c r="AA1675" s="34">
        <v>8783</v>
      </c>
      <c r="AB1675" s="30" t="s">
        <v>2407</v>
      </c>
      <c r="AC1675" s="35">
        <v>15</v>
      </c>
      <c r="AD1675" s="35"/>
      <c r="AE1675" s="35"/>
      <c r="AF1675" s="35">
        <v>15</v>
      </c>
    </row>
    <row r="1676" spans="27:32">
      <c r="AA1676" s="34">
        <v>8794</v>
      </c>
      <c r="AB1676" s="30" t="s">
        <v>2408</v>
      </c>
      <c r="AC1676" s="35">
        <v>23</v>
      </c>
      <c r="AD1676" s="35"/>
      <c r="AE1676" s="35"/>
      <c r="AF1676" s="35">
        <v>23</v>
      </c>
    </row>
    <row r="1677" spans="27:32">
      <c r="AA1677" s="34">
        <v>8799</v>
      </c>
      <c r="AB1677" s="30" t="s">
        <v>1880</v>
      </c>
      <c r="AC1677" s="35">
        <v>16</v>
      </c>
      <c r="AD1677" s="35"/>
      <c r="AE1677" s="35">
        <v>2</v>
      </c>
      <c r="AF1677" s="35">
        <v>18</v>
      </c>
    </row>
    <row r="1678" spans="27:32">
      <c r="AA1678" s="34">
        <v>8801</v>
      </c>
      <c r="AB1678" s="30" t="s">
        <v>2409</v>
      </c>
      <c r="AC1678" s="35">
        <v>1</v>
      </c>
      <c r="AD1678" s="35"/>
      <c r="AE1678" s="35"/>
      <c r="AF1678" s="35">
        <v>1</v>
      </c>
    </row>
    <row r="1679" spans="27:32">
      <c r="AA1679" s="34">
        <v>8802</v>
      </c>
      <c r="AB1679" s="30" t="s">
        <v>748</v>
      </c>
      <c r="AC1679" s="35">
        <v>3</v>
      </c>
      <c r="AD1679" s="35">
        <v>2</v>
      </c>
      <c r="AE1679" s="35">
        <v>1</v>
      </c>
      <c r="AF1679" s="35">
        <v>6</v>
      </c>
    </row>
    <row r="1680" spans="27:32">
      <c r="AA1680" s="34">
        <v>8809</v>
      </c>
      <c r="AB1680" s="30" t="s">
        <v>2410</v>
      </c>
      <c r="AC1680" s="35">
        <v>5</v>
      </c>
      <c r="AD1680" s="35"/>
      <c r="AE1680" s="35"/>
      <c r="AF1680" s="35">
        <v>5</v>
      </c>
    </row>
    <row r="1681" spans="27:32">
      <c r="AA1681" s="34">
        <v>8820</v>
      </c>
      <c r="AB1681" s="30" t="s">
        <v>616</v>
      </c>
      <c r="AC1681" s="35">
        <v>2</v>
      </c>
      <c r="AD1681" s="35">
        <v>1</v>
      </c>
      <c r="AE1681" s="35"/>
      <c r="AF1681" s="35">
        <v>3</v>
      </c>
    </row>
    <row r="1682" spans="27:32">
      <c r="AA1682" s="34">
        <v>8824</v>
      </c>
      <c r="AB1682" s="30" t="s">
        <v>1881</v>
      </c>
      <c r="AC1682" s="35"/>
      <c r="AD1682" s="35"/>
      <c r="AE1682" s="35">
        <v>1</v>
      </c>
      <c r="AF1682" s="35">
        <v>1</v>
      </c>
    </row>
    <row r="1683" spans="27:32">
      <c r="AA1683" s="34">
        <v>8828</v>
      </c>
      <c r="AB1683" s="30" t="s">
        <v>2411</v>
      </c>
      <c r="AC1683" s="35">
        <v>3</v>
      </c>
      <c r="AD1683" s="35"/>
      <c r="AE1683" s="35"/>
      <c r="AF1683" s="35">
        <v>3</v>
      </c>
    </row>
    <row r="1684" spans="27:32">
      <c r="AA1684" s="34">
        <v>8829</v>
      </c>
      <c r="AB1684" s="30" t="s">
        <v>1882</v>
      </c>
      <c r="AC1684" s="35">
        <v>50</v>
      </c>
      <c r="AD1684" s="35"/>
      <c r="AE1684" s="35">
        <v>13</v>
      </c>
      <c r="AF1684" s="35">
        <v>63</v>
      </c>
    </row>
    <row r="1685" spans="27:32">
      <c r="AA1685" s="34">
        <v>8831</v>
      </c>
      <c r="AB1685" s="30" t="s">
        <v>2412</v>
      </c>
      <c r="AC1685" s="35">
        <v>1</v>
      </c>
      <c r="AD1685" s="35"/>
      <c r="AE1685" s="35"/>
      <c r="AF1685" s="35">
        <v>1</v>
      </c>
    </row>
    <row r="1686" spans="27:32">
      <c r="AA1686" s="34">
        <v>8833</v>
      </c>
      <c r="AB1686" s="30" t="s">
        <v>2413</v>
      </c>
      <c r="AC1686" s="35">
        <v>1</v>
      </c>
      <c r="AD1686" s="35"/>
      <c r="AE1686" s="35"/>
      <c r="AF1686" s="35">
        <v>1</v>
      </c>
    </row>
    <row r="1687" spans="27:32">
      <c r="AA1687" s="34">
        <v>8844</v>
      </c>
      <c r="AB1687" s="30" t="s">
        <v>809</v>
      </c>
      <c r="AC1687" s="35">
        <v>30</v>
      </c>
      <c r="AD1687" s="35">
        <v>12</v>
      </c>
      <c r="AE1687" s="35">
        <v>11</v>
      </c>
      <c r="AF1687" s="35">
        <v>53</v>
      </c>
    </row>
    <row r="1688" spans="27:32">
      <c r="AA1688" s="34">
        <v>8845</v>
      </c>
      <c r="AB1688" s="30" t="s">
        <v>1883</v>
      </c>
      <c r="AC1688" s="35">
        <v>26</v>
      </c>
      <c r="AD1688" s="35"/>
      <c r="AE1688" s="35">
        <v>7</v>
      </c>
      <c r="AF1688" s="35">
        <v>33</v>
      </c>
    </row>
    <row r="1689" spans="27:32">
      <c r="AA1689" s="34">
        <v>8856</v>
      </c>
      <c r="AB1689" s="30" t="s">
        <v>1042</v>
      </c>
      <c r="AC1689" s="35"/>
      <c r="AD1689" s="35">
        <v>4</v>
      </c>
      <c r="AE1689" s="35"/>
      <c r="AF1689" s="35">
        <v>4</v>
      </c>
    </row>
    <row r="1690" spans="27:32">
      <c r="AA1690" s="34">
        <v>8867</v>
      </c>
      <c r="AB1690" s="30" t="s">
        <v>2414</v>
      </c>
      <c r="AC1690" s="35">
        <v>2</v>
      </c>
      <c r="AD1690" s="35"/>
      <c r="AE1690" s="35"/>
      <c r="AF1690" s="35">
        <v>2</v>
      </c>
    </row>
    <row r="1691" spans="27:32">
      <c r="AA1691" s="34">
        <v>8868</v>
      </c>
      <c r="AB1691" s="30" t="s">
        <v>372</v>
      </c>
      <c r="AC1691" s="35"/>
      <c r="AD1691" s="35">
        <v>2</v>
      </c>
      <c r="AE1691" s="35"/>
      <c r="AF1691" s="35">
        <v>2</v>
      </c>
    </row>
    <row r="1692" spans="27:32">
      <c r="AA1692" s="34">
        <v>8872</v>
      </c>
      <c r="AB1692" s="30" t="s">
        <v>888</v>
      </c>
      <c r="AC1692" s="35">
        <v>6</v>
      </c>
      <c r="AD1692" s="35">
        <v>11</v>
      </c>
      <c r="AE1692" s="35">
        <v>4</v>
      </c>
      <c r="AF1692" s="35">
        <v>21</v>
      </c>
    </row>
    <row r="1693" spans="27:32">
      <c r="AA1693" s="34">
        <v>8876</v>
      </c>
      <c r="AB1693" s="30" t="s">
        <v>1884</v>
      </c>
      <c r="AC1693" s="35">
        <v>57</v>
      </c>
      <c r="AD1693" s="35"/>
      <c r="AE1693" s="35">
        <v>181</v>
      </c>
      <c r="AF1693" s="35">
        <v>238</v>
      </c>
    </row>
    <row r="1694" spans="27:32">
      <c r="AA1694" s="34">
        <v>8877</v>
      </c>
      <c r="AB1694" s="30" t="s">
        <v>1885</v>
      </c>
      <c r="AC1694" s="35"/>
      <c r="AD1694" s="35"/>
      <c r="AE1694" s="35">
        <v>2</v>
      </c>
      <c r="AF1694" s="35">
        <v>2</v>
      </c>
    </row>
    <row r="1695" spans="27:32">
      <c r="AA1695" s="34">
        <v>8898</v>
      </c>
      <c r="AB1695" s="30" t="s">
        <v>994</v>
      </c>
      <c r="AC1695" s="35">
        <v>5</v>
      </c>
      <c r="AD1695" s="35">
        <v>1</v>
      </c>
      <c r="AE1695" s="35">
        <v>5</v>
      </c>
      <c r="AF1695" s="35">
        <v>11</v>
      </c>
    </row>
    <row r="1696" spans="27:32">
      <c r="AA1696" s="34">
        <v>8899</v>
      </c>
      <c r="AB1696" s="30" t="s">
        <v>988</v>
      </c>
      <c r="AC1696" s="35">
        <v>2</v>
      </c>
      <c r="AD1696" s="35">
        <v>2</v>
      </c>
      <c r="AE1696" s="35">
        <v>3</v>
      </c>
      <c r="AF1696" s="35">
        <v>7</v>
      </c>
    </row>
    <row r="1697" spans="27:32">
      <c r="AA1697" s="34">
        <v>8901</v>
      </c>
      <c r="AB1697" s="30" t="s">
        <v>1886</v>
      </c>
      <c r="AC1697" s="35">
        <v>14</v>
      </c>
      <c r="AD1697" s="35"/>
      <c r="AE1697" s="35">
        <v>2</v>
      </c>
      <c r="AF1697" s="35">
        <v>16</v>
      </c>
    </row>
    <row r="1698" spans="27:32">
      <c r="AA1698" s="34">
        <v>8922</v>
      </c>
      <c r="AB1698" s="30" t="s">
        <v>113</v>
      </c>
      <c r="AC1698" s="35">
        <v>11</v>
      </c>
      <c r="AD1698" s="35">
        <v>2</v>
      </c>
      <c r="AE1698" s="35">
        <v>6</v>
      </c>
      <c r="AF1698" s="35">
        <v>19</v>
      </c>
    </row>
    <row r="1699" spans="27:32">
      <c r="AA1699" s="34">
        <v>8924</v>
      </c>
      <c r="AB1699" s="30" t="s">
        <v>919</v>
      </c>
      <c r="AC1699" s="35"/>
      <c r="AD1699" s="35">
        <v>1</v>
      </c>
      <c r="AE1699" s="35"/>
      <c r="AF1699" s="35">
        <v>1</v>
      </c>
    </row>
    <row r="1700" spans="27:32">
      <c r="AA1700" s="34">
        <v>8926</v>
      </c>
      <c r="AB1700" s="30" t="s">
        <v>638</v>
      </c>
      <c r="AC1700" s="35">
        <v>1</v>
      </c>
      <c r="AD1700" s="35">
        <v>1</v>
      </c>
      <c r="AE1700" s="35">
        <v>1</v>
      </c>
      <c r="AF1700" s="35">
        <v>3</v>
      </c>
    </row>
    <row r="1701" spans="27:32">
      <c r="AA1701" s="34">
        <v>8929</v>
      </c>
      <c r="AB1701" s="30" t="s">
        <v>1083</v>
      </c>
      <c r="AC1701" s="35">
        <v>33</v>
      </c>
      <c r="AD1701" s="35">
        <v>1</v>
      </c>
      <c r="AE1701" s="35"/>
      <c r="AF1701" s="35">
        <v>34</v>
      </c>
    </row>
    <row r="1702" spans="27:32">
      <c r="AA1702" s="34">
        <v>8940</v>
      </c>
      <c r="AB1702" s="30" t="s">
        <v>2415</v>
      </c>
      <c r="AC1702" s="35">
        <v>2</v>
      </c>
      <c r="AD1702" s="35"/>
      <c r="AE1702" s="35"/>
      <c r="AF1702" s="35">
        <v>2</v>
      </c>
    </row>
    <row r="1703" spans="27:32">
      <c r="AA1703" s="34">
        <v>8941</v>
      </c>
      <c r="AB1703" s="30" t="s">
        <v>2416</v>
      </c>
      <c r="AC1703" s="35">
        <v>2</v>
      </c>
      <c r="AD1703" s="35"/>
      <c r="AE1703" s="35"/>
      <c r="AF1703" s="35">
        <v>2</v>
      </c>
    </row>
    <row r="1704" spans="27:32">
      <c r="AA1704" s="34">
        <v>8949</v>
      </c>
      <c r="AB1704" s="30" t="s">
        <v>507</v>
      </c>
      <c r="AC1704" s="35">
        <v>2</v>
      </c>
      <c r="AD1704" s="35">
        <v>2</v>
      </c>
      <c r="AE1704" s="35"/>
      <c r="AF1704" s="35">
        <v>4</v>
      </c>
    </row>
    <row r="1705" spans="27:32">
      <c r="AA1705" s="34">
        <v>8950</v>
      </c>
      <c r="AB1705" s="30" t="s">
        <v>1887</v>
      </c>
      <c r="AC1705" s="35"/>
      <c r="AD1705" s="35"/>
      <c r="AE1705" s="35">
        <v>1</v>
      </c>
      <c r="AF1705" s="35">
        <v>1</v>
      </c>
    </row>
    <row r="1706" spans="27:32">
      <c r="AA1706" s="34">
        <v>8954</v>
      </c>
      <c r="AB1706" s="30" t="s">
        <v>2417</v>
      </c>
      <c r="AC1706" s="35">
        <v>3</v>
      </c>
      <c r="AD1706" s="35"/>
      <c r="AE1706" s="35"/>
      <c r="AF1706" s="35">
        <v>3</v>
      </c>
    </row>
    <row r="1707" spans="27:32">
      <c r="AA1707" s="34">
        <v>8960</v>
      </c>
      <c r="AB1707" s="30" t="s">
        <v>341</v>
      </c>
      <c r="AC1707" s="35">
        <v>248</v>
      </c>
      <c r="AD1707" s="35">
        <v>62</v>
      </c>
      <c r="AE1707" s="35">
        <v>128</v>
      </c>
      <c r="AF1707" s="35">
        <v>438</v>
      </c>
    </row>
    <row r="1708" spans="27:32">
      <c r="AA1708" s="34">
        <v>8963</v>
      </c>
      <c r="AB1708" s="30" t="s">
        <v>603</v>
      </c>
      <c r="AC1708" s="35">
        <v>23</v>
      </c>
      <c r="AD1708" s="35">
        <v>1</v>
      </c>
      <c r="AE1708" s="35">
        <v>10</v>
      </c>
      <c r="AF1708" s="35">
        <v>34</v>
      </c>
    </row>
    <row r="1709" spans="27:32">
      <c r="AA1709" s="34">
        <v>8997</v>
      </c>
      <c r="AB1709" s="30" t="s">
        <v>1888</v>
      </c>
      <c r="AC1709" s="35">
        <v>6</v>
      </c>
      <c r="AD1709" s="35"/>
      <c r="AE1709" s="35">
        <v>8</v>
      </c>
      <c r="AF1709" s="35">
        <v>14</v>
      </c>
    </row>
    <row r="1710" spans="27:32">
      <c r="AA1710" s="34">
        <v>9002</v>
      </c>
      <c r="AB1710" s="30" t="s">
        <v>146</v>
      </c>
      <c r="AC1710" s="35">
        <v>4</v>
      </c>
      <c r="AD1710" s="35">
        <v>1</v>
      </c>
      <c r="AE1710" s="35">
        <v>2</v>
      </c>
      <c r="AF1710" s="35">
        <v>7</v>
      </c>
    </row>
    <row r="1711" spans="27:32">
      <c r="AA1711" s="34">
        <v>9004</v>
      </c>
      <c r="AB1711" s="30" t="s">
        <v>1889</v>
      </c>
      <c r="AC1711" s="35"/>
      <c r="AD1711" s="35"/>
      <c r="AE1711" s="35">
        <v>29</v>
      </c>
      <c r="AF1711" s="35">
        <v>29</v>
      </c>
    </row>
    <row r="1712" spans="27:32">
      <c r="AA1712" s="34">
        <v>9005</v>
      </c>
      <c r="AB1712" s="30" t="s">
        <v>209</v>
      </c>
      <c r="AC1712" s="35">
        <v>57</v>
      </c>
      <c r="AD1712" s="35">
        <v>20</v>
      </c>
      <c r="AE1712" s="35">
        <v>31</v>
      </c>
      <c r="AF1712" s="35">
        <v>108</v>
      </c>
    </row>
    <row r="1713" spans="27:32">
      <c r="AA1713" s="34">
        <v>9006</v>
      </c>
      <c r="AB1713" s="30" t="s">
        <v>138</v>
      </c>
      <c r="AC1713" s="35">
        <v>25</v>
      </c>
      <c r="AD1713" s="35">
        <v>20</v>
      </c>
      <c r="AE1713" s="35">
        <v>61</v>
      </c>
      <c r="AF1713" s="35">
        <v>106</v>
      </c>
    </row>
    <row r="1714" spans="27:32">
      <c r="AA1714" s="34">
        <v>9008</v>
      </c>
      <c r="AB1714" s="30" t="s">
        <v>1341</v>
      </c>
      <c r="AC1714" s="35">
        <v>9</v>
      </c>
      <c r="AD1714" s="35"/>
      <c r="AE1714" s="35">
        <v>4</v>
      </c>
      <c r="AF1714" s="35">
        <v>13</v>
      </c>
    </row>
    <row r="1715" spans="27:32">
      <c r="AA1715" s="34">
        <v>9009</v>
      </c>
      <c r="AB1715" s="30" t="s">
        <v>495</v>
      </c>
      <c r="AC1715" s="35">
        <v>17</v>
      </c>
      <c r="AD1715" s="35">
        <v>1</v>
      </c>
      <c r="AE1715" s="35">
        <v>5</v>
      </c>
      <c r="AF1715" s="35">
        <v>23</v>
      </c>
    </row>
    <row r="1716" spans="27:32">
      <c r="AA1716" s="34">
        <v>9015</v>
      </c>
      <c r="AB1716" s="30" t="s">
        <v>1255</v>
      </c>
      <c r="AC1716" s="35">
        <v>20</v>
      </c>
      <c r="AD1716" s="35">
        <v>1</v>
      </c>
      <c r="AE1716" s="35">
        <v>5</v>
      </c>
      <c r="AF1716" s="35">
        <v>26</v>
      </c>
    </row>
    <row r="1717" spans="27:32">
      <c r="AA1717" s="34">
        <v>9016</v>
      </c>
      <c r="AB1717" s="30" t="s">
        <v>1152</v>
      </c>
      <c r="AC1717" s="35">
        <v>16</v>
      </c>
      <c r="AD1717" s="35">
        <v>2</v>
      </c>
      <c r="AE1717" s="35"/>
      <c r="AF1717" s="35">
        <v>18</v>
      </c>
    </row>
    <row r="1718" spans="27:32">
      <c r="AA1718" s="34">
        <v>9017</v>
      </c>
      <c r="AB1718" s="30" t="s">
        <v>802</v>
      </c>
      <c r="AC1718" s="35">
        <v>27</v>
      </c>
      <c r="AD1718" s="35">
        <v>3</v>
      </c>
      <c r="AE1718" s="35">
        <v>9</v>
      </c>
      <c r="AF1718" s="35">
        <v>39</v>
      </c>
    </row>
    <row r="1719" spans="27:32">
      <c r="AA1719" s="34">
        <v>9018</v>
      </c>
      <c r="AB1719" s="30" t="s">
        <v>1388</v>
      </c>
      <c r="AC1719" s="35"/>
      <c r="AD1719" s="35"/>
      <c r="AE1719" s="35">
        <v>6</v>
      </c>
      <c r="AF1719" s="35">
        <v>6</v>
      </c>
    </row>
    <row r="1720" spans="27:32">
      <c r="AA1720" s="34">
        <v>9019</v>
      </c>
      <c r="AB1720" s="30" t="s">
        <v>787</v>
      </c>
      <c r="AC1720" s="35">
        <v>20</v>
      </c>
      <c r="AD1720" s="35">
        <v>5</v>
      </c>
      <c r="AE1720" s="35">
        <v>11</v>
      </c>
      <c r="AF1720" s="35">
        <v>36</v>
      </c>
    </row>
    <row r="1721" spans="27:32">
      <c r="AA1721" s="34">
        <v>9024</v>
      </c>
      <c r="AB1721" s="30" t="s">
        <v>1890</v>
      </c>
      <c r="AC1721" s="35">
        <v>2</v>
      </c>
      <c r="AD1721" s="35"/>
      <c r="AE1721" s="35">
        <v>1</v>
      </c>
      <c r="AF1721" s="35">
        <v>3</v>
      </c>
    </row>
    <row r="1722" spans="27:32">
      <c r="AA1722" s="34">
        <v>9025</v>
      </c>
      <c r="AB1722" s="30" t="s">
        <v>1224</v>
      </c>
      <c r="AC1722" s="35">
        <v>13</v>
      </c>
      <c r="AD1722" s="35">
        <v>1</v>
      </c>
      <c r="AE1722" s="35"/>
      <c r="AF1722" s="35">
        <v>14</v>
      </c>
    </row>
    <row r="1723" spans="27:32">
      <c r="AA1723" s="34">
        <v>9027</v>
      </c>
      <c r="AB1723" s="30" t="s">
        <v>620</v>
      </c>
      <c r="AC1723" s="35">
        <v>49</v>
      </c>
      <c r="AD1723" s="35">
        <v>5</v>
      </c>
      <c r="AE1723" s="35">
        <v>2</v>
      </c>
      <c r="AF1723" s="35">
        <v>56</v>
      </c>
    </row>
    <row r="1724" spans="27:32">
      <c r="AA1724" s="34">
        <v>9028</v>
      </c>
      <c r="AB1724" s="30" t="s">
        <v>280</v>
      </c>
      <c r="AC1724" s="35">
        <v>43</v>
      </c>
      <c r="AD1724" s="35">
        <v>1</v>
      </c>
      <c r="AE1724" s="35">
        <v>5</v>
      </c>
      <c r="AF1724" s="35">
        <v>49</v>
      </c>
    </row>
    <row r="1725" spans="27:32">
      <c r="AA1725" s="34">
        <v>9029</v>
      </c>
      <c r="AB1725" s="30" t="s">
        <v>1258</v>
      </c>
      <c r="AC1725" s="35">
        <v>33</v>
      </c>
      <c r="AD1725" s="35">
        <v>1</v>
      </c>
      <c r="AE1725" s="35">
        <v>2</v>
      </c>
      <c r="AF1725" s="35">
        <v>36</v>
      </c>
    </row>
    <row r="1726" spans="27:32">
      <c r="AA1726" s="34">
        <v>9071</v>
      </c>
      <c r="AB1726" s="30" t="s">
        <v>84</v>
      </c>
      <c r="AC1726" s="35">
        <v>814</v>
      </c>
      <c r="AD1726" s="35">
        <v>260</v>
      </c>
      <c r="AE1726" s="35">
        <v>451</v>
      </c>
      <c r="AF1726" s="35">
        <v>1525</v>
      </c>
    </row>
    <row r="1727" spans="27:32">
      <c r="AA1727" s="34">
        <v>9078</v>
      </c>
      <c r="AB1727" s="30" t="s">
        <v>545</v>
      </c>
      <c r="AC1727" s="35"/>
      <c r="AD1727" s="35">
        <v>4</v>
      </c>
      <c r="AE1727" s="35"/>
      <c r="AF1727" s="35">
        <v>4</v>
      </c>
    </row>
    <row r="1728" spans="27:32">
      <c r="AA1728" s="34">
        <v>9086</v>
      </c>
      <c r="AB1728" s="30" t="s">
        <v>907</v>
      </c>
      <c r="AC1728" s="35"/>
      <c r="AD1728" s="35">
        <v>3</v>
      </c>
      <c r="AE1728" s="35"/>
      <c r="AF1728" s="35">
        <v>3</v>
      </c>
    </row>
    <row r="1729" spans="27:32">
      <c r="AA1729" s="34">
        <v>9087</v>
      </c>
      <c r="AB1729" s="30" t="s">
        <v>312</v>
      </c>
      <c r="AC1729" s="35"/>
      <c r="AD1729" s="35">
        <v>1</v>
      </c>
      <c r="AE1729" s="35"/>
      <c r="AF1729" s="35">
        <v>1</v>
      </c>
    </row>
    <row r="1730" spans="27:32">
      <c r="AA1730" s="34">
        <v>9088</v>
      </c>
      <c r="AB1730" s="30" t="s">
        <v>489</v>
      </c>
      <c r="AC1730" s="35">
        <v>48</v>
      </c>
      <c r="AD1730" s="35">
        <v>11</v>
      </c>
      <c r="AE1730" s="35">
        <v>24</v>
      </c>
      <c r="AF1730" s="35">
        <v>83</v>
      </c>
    </row>
    <row r="1731" spans="27:32">
      <c r="AA1731" s="34">
        <v>9091</v>
      </c>
      <c r="AB1731" s="30" t="s">
        <v>1891</v>
      </c>
      <c r="AC1731" s="35"/>
      <c r="AD1731" s="35"/>
      <c r="AE1731" s="35">
        <v>77</v>
      </c>
      <c r="AF1731" s="35">
        <v>77</v>
      </c>
    </row>
    <row r="1732" spans="27:32">
      <c r="AA1732" s="34">
        <v>9092</v>
      </c>
      <c r="AB1732" s="30" t="s">
        <v>2418</v>
      </c>
      <c r="AC1732" s="35">
        <v>4</v>
      </c>
      <c r="AD1732" s="35"/>
      <c r="AE1732" s="35"/>
      <c r="AF1732" s="35">
        <v>4</v>
      </c>
    </row>
    <row r="1733" spans="27:32">
      <c r="AA1733" s="34">
        <v>9093</v>
      </c>
      <c r="AB1733" s="30" t="s">
        <v>1291</v>
      </c>
      <c r="AC1733" s="35">
        <v>7</v>
      </c>
      <c r="AD1733" s="35"/>
      <c r="AE1733" s="35"/>
      <c r="AF1733" s="35">
        <v>7</v>
      </c>
    </row>
    <row r="1734" spans="27:32">
      <c r="AA1734" s="34">
        <v>9094</v>
      </c>
      <c r="AB1734" s="30" t="s">
        <v>546</v>
      </c>
      <c r="AC1734" s="35"/>
      <c r="AD1734" s="35">
        <v>8</v>
      </c>
      <c r="AE1734" s="35"/>
      <c r="AF1734" s="35">
        <v>8</v>
      </c>
    </row>
    <row r="1735" spans="27:32">
      <c r="AA1735" s="34">
        <v>9095</v>
      </c>
      <c r="AB1735" s="30" t="s">
        <v>2419</v>
      </c>
      <c r="AC1735" s="35">
        <v>1</v>
      </c>
      <c r="AD1735" s="35"/>
      <c r="AE1735" s="35"/>
      <c r="AF1735" s="35">
        <v>1</v>
      </c>
    </row>
    <row r="1736" spans="27:32">
      <c r="AA1736" s="34">
        <v>9097</v>
      </c>
      <c r="AB1736" s="30" t="s">
        <v>365</v>
      </c>
      <c r="AC1736" s="35">
        <v>55</v>
      </c>
      <c r="AD1736" s="35">
        <v>17</v>
      </c>
      <c r="AE1736" s="35">
        <v>25</v>
      </c>
      <c r="AF1736" s="35">
        <v>97</v>
      </c>
    </row>
    <row r="1737" spans="27:32">
      <c r="AA1737" s="34">
        <v>9098</v>
      </c>
      <c r="AB1737" s="30" t="s">
        <v>167</v>
      </c>
      <c r="AC1737" s="35">
        <v>45</v>
      </c>
      <c r="AD1737" s="35">
        <v>14</v>
      </c>
      <c r="AE1737" s="35">
        <v>31</v>
      </c>
      <c r="AF1737" s="35">
        <v>90</v>
      </c>
    </row>
    <row r="1738" spans="27:32">
      <c r="AA1738" s="34">
        <v>9099</v>
      </c>
      <c r="AB1738" s="30" t="s">
        <v>168</v>
      </c>
      <c r="AC1738" s="35">
        <v>113</v>
      </c>
      <c r="AD1738" s="35">
        <v>27</v>
      </c>
      <c r="AE1738" s="35">
        <v>63</v>
      </c>
      <c r="AF1738" s="35">
        <v>203</v>
      </c>
    </row>
    <row r="1739" spans="27:32">
      <c r="AA1739" s="34">
        <v>9100</v>
      </c>
      <c r="AB1739" s="30" t="s">
        <v>56</v>
      </c>
      <c r="AC1739" s="35">
        <v>99</v>
      </c>
      <c r="AD1739" s="35">
        <v>31</v>
      </c>
      <c r="AE1739" s="35">
        <v>68</v>
      </c>
      <c r="AF1739" s="35">
        <v>198</v>
      </c>
    </row>
    <row r="1740" spans="27:32">
      <c r="AA1740" s="34">
        <v>9117</v>
      </c>
      <c r="AB1740" s="30" t="s">
        <v>677</v>
      </c>
      <c r="AC1740" s="35"/>
      <c r="AD1740" s="35">
        <v>4</v>
      </c>
      <c r="AE1740" s="35">
        <v>1</v>
      </c>
      <c r="AF1740" s="35">
        <v>5</v>
      </c>
    </row>
    <row r="1741" spans="27:32">
      <c r="AA1741" s="34">
        <v>9118</v>
      </c>
      <c r="AB1741" s="30" t="s">
        <v>1332</v>
      </c>
      <c r="AC1741" s="35">
        <v>6</v>
      </c>
      <c r="AD1741" s="35"/>
      <c r="AE1741" s="35"/>
      <c r="AF1741" s="35">
        <v>6</v>
      </c>
    </row>
    <row r="1742" spans="27:32">
      <c r="AA1742" s="34">
        <v>9119</v>
      </c>
      <c r="AB1742" s="30" t="s">
        <v>470</v>
      </c>
      <c r="AC1742" s="35">
        <v>851</v>
      </c>
      <c r="AD1742" s="35">
        <v>185</v>
      </c>
      <c r="AE1742" s="35">
        <v>373</v>
      </c>
      <c r="AF1742" s="35">
        <v>1409</v>
      </c>
    </row>
    <row r="1743" spans="27:32">
      <c r="AA1743" s="34">
        <v>9125</v>
      </c>
      <c r="AB1743" s="30" t="s">
        <v>1892</v>
      </c>
      <c r="AC1743" s="35">
        <v>4</v>
      </c>
      <c r="AD1743" s="35"/>
      <c r="AE1743" s="35">
        <v>2</v>
      </c>
      <c r="AF1743" s="35">
        <v>6</v>
      </c>
    </row>
    <row r="1744" spans="27:32">
      <c r="AA1744" s="34">
        <v>9150</v>
      </c>
      <c r="AB1744" s="30" t="s">
        <v>1893</v>
      </c>
      <c r="AC1744" s="35">
        <v>17</v>
      </c>
      <c r="AD1744" s="35"/>
      <c r="AE1744" s="35">
        <v>1</v>
      </c>
      <c r="AF1744" s="35">
        <v>18</v>
      </c>
    </row>
    <row r="1745" spans="27:32">
      <c r="AA1745" s="34">
        <v>9153</v>
      </c>
      <c r="AB1745" s="30" t="s">
        <v>512</v>
      </c>
      <c r="AC1745" s="35">
        <v>14</v>
      </c>
      <c r="AD1745" s="35">
        <v>7</v>
      </c>
      <c r="AE1745" s="35">
        <v>9</v>
      </c>
      <c r="AF1745" s="35">
        <v>30</v>
      </c>
    </row>
    <row r="1746" spans="27:32">
      <c r="AA1746" s="34">
        <v>9156</v>
      </c>
      <c r="AB1746" s="30" t="s">
        <v>10</v>
      </c>
      <c r="AC1746" s="35">
        <v>222</v>
      </c>
      <c r="AD1746" s="35">
        <v>64</v>
      </c>
      <c r="AE1746" s="35">
        <v>61</v>
      </c>
      <c r="AF1746" s="35">
        <v>347</v>
      </c>
    </row>
    <row r="1747" spans="27:32">
      <c r="AA1747" s="34">
        <v>9157</v>
      </c>
      <c r="AB1747" s="30" t="s">
        <v>481</v>
      </c>
      <c r="AC1747" s="35">
        <v>43</v>
      </c>
      <c r="AD1747" s="35">
        <v>14</v>
      </c>
      <c r="AE1747" s="35">
        <v>11</v>
      </c>
      <c r="AF1747" s="35">
        <v>68</v>
      </c>
    </row>
    <row r="1748" spans="27:32">
      <c r="AA1748" s="34">
        <v>9179</v>
      </c>
      <c r="AB1748" s="30" t="s">
        <v>767</v>
      </c>
      <c r="AC1748" s="35">
        <v>3</v>
      </c>
      <c r="AD1748" s="35">
        <v>4</v>
      </c>
      <c r="AE1748" s="35">
        <v>2</v>
      </c>
      <c r="AF1748" s="35">
        <v>9</v>
      </c>
    </row>
    <row r="1749" spans="27:32">
      <c r="AA1749" s="34">
        <v>9184</v>
      </c>
      <c r="AB1749" s="30" t="s">
        <v>903</v>
      </c>
      <c r="AC1749" s="35">
        <v>6</v>
      </c>
      <c r="AD1749" s="35">
        <v>4</v>
      </c>
      <c r="AE1749" s="35">
        <v>6</v>
      </c>
      <c r="AF1749" s="35">
        <v>16</v>
      </c>
    </row>
    <row r="1750" spans="27:32">
      <c r="AA1750" s="34">
        <v>9188</v>
      </c>
      <c r="AB1750" s="30" t="s">
        <v>858</v>
      </c>
      <c r="AC1750" s="35"/>
      <c r="AD1750" s="35">
        <v>1</v>
      </c>
      <c r="AE1750" s="35">
        <v>1</v>
      </c>
      <c r="AF1750" s="35">
        <v>2</v>
      </c>
    </row>
    <row r="1751" spans="27:32">
      <c r="AA1751" s="34">
        <v>9191</v>
      </c>
      <c r="AB1751" s="30" t="s">
        <v>2420</v>
      </c>
      <c r="AC1751" s="35">
        <v>1</v>
      </c>
      <c r="AD1751" s="35"/>
      <c r="AE1751" s="35"/>
      <c r="AF1751" s="35">
        <v>1</v>
      </c>
    </row>
    <row r="1752" spans="27:32">
      <c r="AA1752" s="34">
        <v>9217</v>
      </c>
      <c r="AB1752" s="30" t="s">
        <v>137</v>
      </c>
      <c r="AC1752" s="35">
        <v>40</v>
      </c>
      <c r="AD1752" s="35">
        <v>9</v>
      </c>
      <c r="AE1752" s="35">
        <v>11</v>
      </c>
      <c r="AF1752" s="35">
        <v>60</v>
      </c>
    </row>
    <row r="1753" spans="27:32">
      <c r="AA1753" s="34">
        <v>9220</v>
      </c>
      <c r="AB1753" s="30" t="s">
        <v>412</v>
      </c>
      <c r="AC1753" s="35">
        <v>35</v>
      </c>
      <c r="AD1753" s="35">
        <v>1</v>
      </c>
      <c r="AE1753" s="35">
        <v>5</v>
      </c>
      <c r="AF1753" s="35">
        <v>41</v>
      </c>
    </row>
    <row r="1754" spans="27:32">
      <c r="AA1754" s="34">
        <v>9226</v>
      </c>
      <c r="AB1754" s="30" t="s">
        <v>1268</v>
      </c>
      <c r="AC1754" s="35">
        <v>2</v>
      </c>
      <c r="AD1754" s="35">
        <v>1</v>
      </c>
      <c r="AE1754" s="35"/>
      <c r="AF1754" s="35">
        <v>3</v>
      </c>
    </row>
    <row r="1755" spans="27:32">
      <c r="AA1755" s="34">
        <v>9227</v>
      </c>
      <c r="AB1755" s="30" t="s">
        <v>239</v>
      </c>
      <c r="AC1755" s="35">
        <v>107</v>
      </c>
      <c r="AD1755" s="35">
        <v>16</v>
      </c>
      <c r="AE1755" s="35">
        <v>10</v>
      </c>
      <c r="AF1755" s="35">
        <v>133</v>
      </c>
    </row>
    <row r="1756" spans="27:32">
      <c r="AA1756" s="34">
        <v>9228</v>
      </c>
      <c r="AB1756" s="30" t="s">
        <v>1027</v>
      </c>
      <c r="AC1756" s="35">
        <v>2</v>
      </c>
      <c r="AD1756" s="35">
        <v>2</v>
      </c>
      <c r="AE1756" s="35">
        <v>11</v>
      </c>
      <c r="AF1756" s="35">
        <v>15</v>
      </c>
    </row>
    <row r="1757" spans="27:32">
      <c r="AA1757" s="34">
        <v>9235</v>
      </c>
      <c r="AB1757" s="30" t="s">
        <v>2421</v>
      </c>
      <c r="AC1757" s="35">
        <v>1</v>
      </c>
      <c r="AD1757" s="35"/>
      <c r="AE1757" s="35"/>
      <c r="AF1757" s="35">
        <v>1</v>
      </c>
    </row>
    <row r="1758" spans="27:32">
      <c r="AA1758" s="34">
        <v>9239</v>
      </c>
      <c r="AB1758" s="30" t="s">
        <v>1156</v>
      </c>
      <c r="AC1758" s="35">
        <v>2</v>
      </c>
      <c r="AD1758" s="35">
        <v>1</v>
      </c>
      <c r="AE1758" s="35"/>
      <c r="AF1758" s="35">
        <v>3</v>
      </c>
    </row>
    <row r="1759" spans="27:32">
      <c r="AA1759" s="34">
        <v>9240</v>
      </c>
      <c r="AB1759" s="30" t="s">
        <v>2422</v>
      </c>
      <c r="AC1759" s="35">
        <v>1</v>
      </c>
      <c r="AD1759" s="35"/>
      <c r="AE1759" s="35"/>
      <c r="AF1759" s="35">
        <v>1</v>
      </c>
    </row>
    <row r="1760" spans="27:32">
      <c r="AA1760" s="34">
        <v>9241</v>
      </c>
      <c r="AB1760" s="30" t="s">
        <v>2423</v>
      </c>
      <c r="AC1760" s="35">
        <v>3</v>
      </c>
      <c r="AD1760" s="35"/>
      <c r="AE1760" s="35"/>
      <c r="AF1760" s="35">
        <v>3</v>
      </c>
    </row>
    <row r="1761" spans="27:32">
      <c r="AA1761" s="34">
        <v>9249</v>
      </c>
      <c r="AB1761" s="30" t="s">
        <v>2424</v>
      </c>
      <c r="AC1761" s="35">
        <v>1</v>
      </c>
      <c r="AD1761" s="35"/>
      <c r="AE1761" s="35"/>
      <c r="AF1761" s="35">
        <v>1</v>
      </c>
    </row>
    <row r="1762" spans="27:32">
      <c r="AA1762" s="34">
        <v>9253</v>
      </c>
      <c r="AB1762" s="30" t="s">
        <v>62</v>
      </c>
      <c r="AC1762" s="35">
        <v>130</v>
      </c>
      <c r="AD1762" s="35">
        <v>39</v>
      </c>
      <c r="AE1762" s="35">
        <v>93</v>
      </c>
      <c r="AF1762" s="35">
        <v>262</v>
      </c>
    </row>
    <row r="1763" spans="27:32">
      <c r="AA1763" s="34">
        <v>9254</v>
      </c>
      <c r="AB1763" s="30" t="s">
        <v>831</v>
      </c>
      <c r="AC1763" s="35">
        <v>85</v>
      </c>
      <c r="AD1763" s="35">
        <v>10</v>
      </c>
      <c r="AE1763" s="35">
        <v>25</v>
      </c>
      <c r="AF1763" s="35">
        <v>120</v>
      </c>
    </row>
    <row r="1764" spans="27:32">
      <c r="AA1764" s="34">
        <v>9256</v>
      </c>
      <c r="AB1764" s="30" t="s">
        <v>1278</v>
      </c>
      <c r="AC1764" s="35">
        <v>35</v>
      </c>
      <c r="AD1764" s="35">
        <v>2</v>
      </c>
      <c r="AE1764" s="35">
        <v>3</v>
      </c>
      <c r="AF1764" s="35">
        <v>40</v>
      </c>
    </row>
    <row r="1765" spans="27:32">
      <c r="AA1765" s="34">
        <v>9257</v>
      </c>
      <c r="AB1765" s="30" t="s">
        <v>149</v>
      </c>
      <c r="AC1765" s="35">
        <v>419</v>
      </c>
      <c r="AD1765" s="35">
        <v>81</v>
      </c>
      <c r="AE1765" s="35">
        <v>24</v>
      </c>
      <c r="AF1765" s="35">
        <v>524</v>
      </c>
    </row>
    <row r="1766" spans="27:32">
      <c r="AA1766" s="34">
        <v>9259</v>
      </c>
      <c r="AB1766" s="30" t="s">
        <v>1894</v>
      </c>
      <c r="AC1766" s="35"/>
      <c r="AD1766" s="35"/>
      <c r="AE1766" s="35">
        <v>8</v>
      </c>
      <c r="AF1766" s="35">
        <v>8</v>
      </c>
    </row>
    <row r="1767" spans="27:32">
      <c r="AA1767" s="34">
        <v>9260</v>
      </c>
      <c r="AB1767" s="30" t="s">
        <v>95</v>
      </c>
      <c r="AC1767" s="35">
        <v>464</v>
      </c>
      <c r="AD1767" s="35">
        <v>76</v>
      </c>
      <c r="AE1767" s="35">
        <v>37</v>
      </c>
      <c r="AF1767" s="35">
        <v>577</v>
      </c>
    </row>
    <row r="1768" spans="27:32">
      <c r="AA1768" s="34">
        <v>9287</v>
      </c>
      <c r="AB1768" s="30" t="s">
        <v>1183</v>
      </c>
      <c r="AC1768" s="35">
        <v>7</v>
      </c>
      <c r="AD1768" s="35">
        <v>1</v>
      </c>
      <c r="AE1768" s="35">
        <v>10</v>
      </c>
      <c r="AF1768" s="35">
        <v>18</v>
      </c>
    </row>
    <row r="1769" spans="27:32">
      <c r="AA1769" s="34">
        <v>9305</v>
      </c>
      <c r="AB1769" s="30" t="s">
        <v>2425</v>
      </c>
      <c r="AC1769" s="35">
        <v>1</v>
      </c>
      <c r="AD1769" s="35"/>
      <c r="AE1769" s="35"/>
      <c r="AF1769" s="35">
        <v>1</v>
      </c>
    </row>
    <row r="1770" spans="27:32">
      <c r="AA1770" s="34">
        <v>9308</v>
      </c>
      <c r="AB1770" s="30" t="s">
        <v>2426</v>
      </c>
      <c r="AC1770" s="35">
        <v>2</v>
      </c>
      <c r="AD1770" s="35"/>
      <c r="AE1770" s="35"/>
      <c r="AF1770" s="35">
        <v>2</v>
      </c>
    </row>
    <row r="1771" spans="27:32">
      <c r="AA1771" s="34">
        <v>9311</v>
      </c>
      <c r="AB1771" s="30" t="s">
        <v>2427</v>
      </c>
      <c r="AC1771" s="35">
        <v>3</v>
      </c>
      <c r="AD1771" s="35"/>
      <c r="AE1771" s="35"/>
      <c r="AF1771" s="35">
        <v>3</v>
      </c>
    </row>
    <row r="1772" spans="27:32">
      <c r="AA1772" s="34">
        <v>9315</v>
      </c>
      <c r="AB1772" s="30" t="s">
        <v>1051</v>
      </c>
      <c r="AC1772" s="35">
        <v>6</v>
      </c>
      <c r="AD1772" s="35">
        <v>2</v>
      </c>
      <c r="AE1772" s="35">
        <v>3</v>
      </c>
      <c r="AF1772" s="35">
        <v>11</v>
      </c>
    </row>
    <row r="1773" spans="27:32">
      <c r="AA1773" s="34">
        <v>9316</v>
      </c>
      <c r="AB1773" s="30" t="s">
        <v>1895</v>
      </c>
      <c r="AC1773" s="35">
        <v>1</v>
      </c>
      <c r="AD1773" s="35"/>
      <c r="AE1773" s="35">
        <v>12</v>
      </c>
      <c r="AF1773" s="35">
        <v>13</v>
      </c>
    </row>
    <row r="1774" spans="27:32">
      <c r="AA1774" s="34">
        <v>9317</v>
      </c>
      <c r="AB1774" s="30" t="s">
        <v>61</v>
      </c>
      <c r="AC1774" s="35">
        <v>557</v>
      </c>
      <c r="AD1774" s="35">
        <v>85</v>
      </c>
      <c r="AE1774" s="35">
        <v>114</v>
      </c>
      <c r="AF1774" s="35">
        <v>756</v>
      </c>
    </row>
    <row r="1775" spans="27:32">
      <c r="AA1775" s="34">
        <v>9324</v>
      </c>
      <c r="AB1775" s="30" t="s">
        <v>472</v>
      </c>
      <c r="AC1775" s="35">
        <v>225</v>
      </c>
      <c r="AD1775" s="35">
        <v>39</v>
      </c>
      <c r="AE1775" s="35">
        <v>58</v>
      </c>
      <c r="AF1775" s="35">
        <v>322</v>
      </c>
    </row>
    <row r="1776" spans="27:32">
      <c r="AA1776" s="34">
        <v>9328</v>
      </c>
      <c r="AB1776" s="30" t="s">
        <v>2428</v>
      </c>
      <c r="AC1776" s="35">
        <v>6</v>
      </c>
      <c r="AD1776" s="35"/>
      <c r="AE1776" s="35"/>
      <c r="AF1776" s="35">
        <v>6</v>
      </c>
    </row>
    <row r="1777" spans="27:32">
      <c r="AA1777" s="34">
        <v>9329</v>
      </c>
      <c r="AB1777" s="30" t="s">
        <v>2429</v>
      </c>
      <c r="AC1777" s="35">
        <v>6</v>
      </c>
      <c r="AD1777" s="35"/>
      <c r="AE1777" s="35"/>
      <c r="AF1777" s="35">
        <v>6</v>
      </c>
    </row>
    <row r="1778" spans="27:32">
      <c r="AA1778" s="34">
        <v>9330</v>
      </c>
      <c r="AB1778" s="30" t="s">
        <v>770</v>
      </c>
      <c r="AC1778" s="35">
        <v>30</v>
      </c>
      <c r="AD1778" s="35">
        <v>7</v>
      </c>
      <c r="AE1778" s="35">
        <v>10</v>
      </c>
      <c r="AF1778" s="35">
        <v>47</v>
      </c>
    </row>
    <row r="1779" spans="27:32">
      <c r="AA1779" s="34">
        <v>9331</v>
      </c>
      <c r="AB1779" s="30" t="s">
        <v>851</v>
      </c>
      <c r="AC1779" s="35">
        <v>16</v>
      </c>
      <c r="AD1779" s="35">
        <v>7</v>
      </c>
      <c r="AE1779" s="35">
        <v>9</v>
      </c>
      <c r="AF1779" s="35">
        <v>32</v>
      </c>
    </row>
    <row r="1780" spans="27:32">
      <c r="AA1780" s="34">
        <v>9333</v>
      </c>
      <c r="AB1780" s="30" t="s">
        <v>1237</v>
      </c>
      <c r="AC1780" s="35">
        <v>21</v>
      </c>
      <c r="AD1780" s="35">
        <v>1</v>
      </c>
      <c r="AE1780" s="35"/>
      <c r="AF1780" s="35">
        <v>22</v>
      </c>
    </row>
    <row r="1781" spans="27:32">
      <c r="AA1781" s="34">
        <v>9334</v>
      </c>
      <c r="AB1781" s="30" t="s">
        <v>46</v>
      </c>
      <c r="AC1781" s="35">
        <v>215</v>
      </c>
      <c r="AD1781" s="35">
        <v>51</v>
      </c>
      <c r="AE1781" s="35">
        <v>59</v>
      </c>
      <c r="AF1781" s="35">
        <v>325</v>
      </c>
    </row>
    <row r="1782" spans="27:32">
      <c r="AA1782" s="34">
        <v>9336</v>
      </c>
      <c r="AB1782" s="30" t="s">
        <v>768</v>
      </c>
      <c r="AC1782" s="35">
        <v>24</v>
      </c>
      <c r="AD1782" s="35">
        <v>7</v>
      </c>
      <c r="AE1782" s="35">
        <v>6</v>
      </c>
      <c r="AF1782" s="35">
        <v>37</v>
      </c>
    </row>
    <row r="1783" spans="27:32">
      <c r="AA1783" s="34">
        <v>9337</v>
      </c>
      <c r="AB1783" s="30" t="s">
        <v>216</v>
      </c>
      <c r="AC1783" s="35">
        <v>407</v>
      </c>
      <c r="AD1783" s="35">
        <v>23</v>
      </c>
      <c r="AE1783" s="35">
        <v>90</v>
      </c>
      <c r="AF1783" s="35">
        <v>520</v>
      </c>
    </row>
    <row r="1784" spans="27:32">
      <c r="AA1784" s="34">
        <v>9338</v>
      </c>
      <c r="AB1784" s="30" t="s">
        <v>807</v>
      </c>
      <c r="AC1784" s="35">
        <v>94</v>
      </c>
      <c r="AD1784" s="35">
        <v>5</v>
      </c>
      <c r="AE1784" s="35">
        <v>3</v>
      </c>
      <c r="AF1784" s="35">
        <v>102</v>
      </c>
    </row>
    <row r="1785" spans="27:32">
      <c r="AA1785" s="34">
        <v>9339</v>
      </c>
      <c r="AB1785" s="30" t="s">
        <v>566</v>
      </c>
      <c r="AC1785" s="35">
        <v>3</v>
      </c>
      <c r="AD1785" s="35">
        <v>1</v>
      </c>
      <c r="AE1785" s="35">
        <v>1</v>
      </c>
      <c r="AF1785" s="35">
        <v>5</v>
      </c>
    </row>
    <row r="1786" spans="27:32">
      <c r="AA1786" s="34">
        <v>9340</v>
      </c>
      <c r="AB1786" s="30" t="s">
        <v>405</v>
      </c>
      <c r="AC1786" s="35">
        <v>185</v>
      </c>
      <c r="AD1786" s="35">
        <v>5</v>
      </c>
      <c r="AE1786" s="35">
        <v>26</v>
      </c>
      <c r="AF1786" s="35">
        <v>216</v>
      </c>
    </row>
    <row r="1787" spans="27:32">
      <c r="AA1787" s="34">
        <v>9341</v>
      </c>
      <c r="AB1787" s="30" t="s">
        <v>1896</v>
      </c>
      <c r="AC1787" s="35">
        <v>7</v>
      </c>
      <c r="AD1787" s="35"/>
      <c r="AE1787" s="35">
        <v>3</v>
      </c>
      <c r="AF1787" s="35">
        <v>10</v>
      </c>
    </row>
    <row r="1788" spans="27:32">
      <c r="AA1788" s="34">
        <v>9343</v>
      </c>
      <c r="AB1788" s="30" t="s">
        <v>719</v>
      </c>
      <c r="AC1788" s="35">
        <v>64</v>
      </c>
      <c r="AD1788" s="35">
        <v>1</v>
      </c>
      <c r="AE1788" s="35">
        <v>4</v>
      </c>
      <c r="AF1788" s="35">
        <v>69</v>
      </c>
    </row>
    <row r="1789" spans="27:32">
      <c r="AA1789" s="34">
        <v>9344</v>
      </c>
      <c r="AB1789" s="30" t="s">
        <v>654</v>
      </c>
      <c r="AC1789" s="35">
        <v>149</v>
      </c>
      <c r="AD1789" s="35">
        <v>2</v>
      </c>
      <c r="AE1789" s="35">
        <v>3</v>
      </c>
      <c r="AF1789" s="35">
        <v>154</v>
      </c>
    </row>
    <row r="1790" spans="27:32">
      <c r="AA1790" s="34">
        <v>9345</v>
      </c>
      <c r="AB1790" s="30" t="s">
        <v>1897</v>
      </c>
      <c r="AC1790" s="35"/>
      <c r="AD1790" s="35"/>
      <c r="AE1790" s="35">
        <v>1</v>
      </c>
      <c r="AF1790" s="35">
        <v>1</v>
      </c>
    </row>
    <row r="1791" spans="27:32">
      <c r="AA1791" s="34">
        <v>9346</v>
      </c>
      <c r="AB1791" s="30" t="s">
        <v>471</v>
      </c>
      <c r="AC1791" s="35">
        <v>130</v>
      </c>
      <c r="AD1791" s="35">
        <v>9</v>
      </c>
      <c r="AE1791" s="35">
        <v>5</v>
      </c>
      <c r="AF1791" s="35">
        <v>144</v>
      </c>
    </row>
    <row r="1792" spans="27:32">
      <c r="AA1792" s="34">
        <v>9347</v>
      </c>
      <c r="AB1792" s="30" t="s">
        <v>366</v>
      </c>
      <c r="AC1792" s="35">
        <v>183</v>
      </c>
      <c r="AD1792" s="35">
        <v>18</v>
      </c>
      <c r="AE1792" s="35">
        <v>21</v>
      </c>
      <c r="AF1792" s="35">
        <v>222</v>
      </c>
    </row>
    <row r="1793" spans="27:32">
      <c r="AA1793" s="34">
        <v>9348</v>
      </c>
      <c r="AB1793" s="30" t="s">
        <v>1064</v>
      </c>
      <c r="AC1793" s="35">
        <v>21</v>
      </c>
      <c r="AD1793" s="35">
        <v>1</v>
      </c>
      <c r="AE1793" s="35">
        <v>12</v>
      </c>
      <c r="AF1793" s="35">
        <v>34</v>
      </c>
    </row>
    <row r="1794" spans="27:32">
      <c r="AA1794" s="34">
        <v>9349</v>
      </c>
      <c r="AB1794" s="30" t="s">
        <v>376</v>
      </c>
      <c r="AC1794" s="35">
        <v>92</v>
      </c>
      <c r="AD1794" s="35">
        <v>18</v>
      </c>
      <c r="AE1794" s="35">
        <v>26</v>
      </c>
      <c r="AF1794" s="35">
        <v>136</v>
      </c>
    </row>
    <row r="1795" spans="27:32">
      <c r="AA1795" s="34">
        <v>9350</v>
      </c>
      <c r="AB1795" s="30" t="s">
        <v>850</v>
      </c>
      <c r="AC1795" s="35">
        <v>3</v>
      </c>
      <c r="AD1795" s="35">
        <v>2</v>
      </c>
      <c r="AE1795" s="35">
        <v>5</v>
      </c>
      <c r="AF1795" s="35">
        <v>10</v>
      </c>
    </row>
    <row r="1796" spans="27:32">
      <c r="AA1796" s="34">
        <v>9351</v>
      </c>
      <c r="AB1796" s="30" t="s">
        <v>2430</v>
      </c>
      <c r="AC1796" s="35">
        <v>2</v>
      </c>
      <c r="AD1796" s="35"/>
      <c r="AE1796" s="35"/>
      <c r="AF1796" s="35">
        <v>2</v>
      </c>
    </row>
    <row r="1797" spans="27:32">
      <c r="AA1797" s="34">
        <v>9358</v>
      </c>
      <c r="AB1797" s="30" t="s">
        <v>582</v>
      </c>
      <c r="AC1797" s="35"/>
      <c r="AD1797" s="35">
        <v>2</v>
      </c>
      <c r="AE1797" s="35"/>
      <c r="AF1797" s="35">
        <v>2</v>
      </c>
    </row>
    <row r="1798" spans="27:32">
      <c r="AA1798" s="34">
        <v>9359</v>
      </c>
      <c r="AB1798" s="30" t="s">
        <v>2431</v>
      </c>
      <c r="AC1798" s="35">
        <v>2</v>
      </c>
      <c r="AD1798" s="35"/>
      <c r="AE1798" s="35"/>
      <c r="AF1798" s="35">
        <v>2</v>
      </c>
    </row>
    <row r="1799" spans="27:32">
      <c r="AA1799" s="34">
        <v>9361</v>
      </c>
      <c r="AB1799" s="30" t="s">
        <v>2432</v>
      </c>
      <c r="AC1799" s="35">
        <v>7</v>
      </c>
      <c r="AD1799" s="35"/>
      <c r="AE1799" s="35"/>
      <c r="AF1799" s="35">
        <v>7</v>
      </c>
    </row>
    <row r="1800" spans="27:32">
      <c r="AA1800" s="34">
        <v>9362</v>
      </c>
      <c r="AB1800" s="30" t="s">
        <v>125</v>
      </c>
      <c r="AC1800" s="35">
        <v>679</v>
      </c>
      <c r="AD1800" s="35">
        <v>70</v>
      </c>
      <c r="AE1800" s="35">
        <v>146</v>
      </c>
      <c r="AF1800" s="35">
        <v>895</v>
      </c>
    </row>
    <row r="1801" spans="27:32">
      <c r="AA1801" s="34">
        <v>9363</v>
      </c>
      <c r="AB1801" s="30" t="s">
        <v>480</v>
      </c>
      <c r="AC1801" s="35">
        <v>14</v>
      </c>
      <c r="AD1801" s="35">
        <v>5</v>
      </c>
      <c r="AE1801" s="35"/>
      <c r="AF1801" s="35">
        <v>19</v>
      </c>
    </row>
    <row r="1802" spans="27:32">
      <c r="AA1802" s="34">
        <v>9374</v>
      </c>
      <c r="AB1802" s="30" t="s">
        <v>21</v>
      </c>
      <c r="AC1802" s="35"/>
      <c r="AD1802" s="35">
        <v>15</v>
      </c>
      <c r="AE1802" s="35"/>
      <c r="AF1802" s="35">
        <v>15</v>
      </c>
    </row>
    <row r="1803" spans="27:32">
      <c r="AA1803" s="34">
        <v>9376</v>
      </c>
      <c r="AB1803" s="30" t="s">
        <v>684</v>
      </c>
      <c r="AC1803" s="35">
        <v>239</v>
      </c>
      <c r="AD1803" s="35">
        <v>24</v>
      </c>
      <c r="AE1803" s="35">
        <v>92</v>
      </c>
      <c r="AF1803" s="35">
        <v>355</v>
      </c>
    </row>
    <row r="1804" spans="27:32">
      <c r="AA1804" s="34">
        <v>9381</v>
      </c>
      <c r="AB1804" s="30" t="s">
        <v>611</v>
      </c>
      <c r="AC1804" s="35">
        <v>21</v>
      </c>
      <c r="AD1804" s="35">
        <v>7</v>
      </c>
      <c r="AE1804" s="35">
        <v>4</v>
      </c>
      <c r="AF1804" s="35">
        <v>32</v>
      </c>
    </row>
    <row r="1805" spans="27:32">
      <c r="AA1805" s="34">
        <v>9382</v>
      </c>
      <c r="AB1805" s="30" t="s">
        <v>532</v>
      </c>
      <c r="AC1805" s="35">
        <v>3</v>
      </c>
      <c r="AD1805" s="35">
        <v>3</v>
      </c>
      <c r="AE1805" s="35"/>
      <c r="AF1805" s="35">
        <v>6</v>
      </c>
    </row>
    <row r="1806" spans="27:32">
      <c r="AA1806" s="34">
        <v>9385</v>
      </c>
      <c r="AB1806" s="30" t="s">
        <v>469</v>
      </c>
      <c r="AC1806" s="35">
        <v>150</v>
      </c>
      <c r="AD1806" s="35">
        <v>14</v>
      </c>
      <c r="AE1806" s="35">
        <v>17</v>
      </c>
      <c r="AF1806" s="35">
        <v>181</v>
      </c>
    </row>
    <row r="1807" spans="27:32">
      <c r="AA1807" s="34">
        <v>9386</v>
      </c>
      <c r="AB1807" s="30" t="s">
        <v>320</v>
      </c>
      <c r="AC1807" s="35">
        <v>167</v>
      </c>
      <c r="AD1807" s="35">
        <v>29</v>
      </c>
      <c r="AE1807" s="35">
        <v>7</v>
      </c>
      <c r="AF1807" s="35">
        <v>203</v>
      </c>
    </row>
    <row r="1808" spans="27:32">
      <c r="AA1808" s="34">
        <v>9387</v>
      </c>
      <c r="AB1808" s="30" t="s">
        <v>2433</v>
      </c>
      <c r="AC1808" s="35">
        <v>172</v>
      </c>
      <c r="AD1808" s="35"/>
      <c r="AE1808" s="35"/>
      <c r="AF1808" s="35">
        <v>172</v>
      </c>
    </row>
    <row r="1809" spans="27:32">
      <c r="AA1809" s="34">
        <v>9391</v>
      </c>
      <c r="AB1809" s="30" t="s">
        <v>961</v>
      </c>
      <c r="AC1809" s="35">
        <v>91</v>
      </c>
      <c r="AD1809" s="35">
        <v>3</v>
      </c>
      <c r="AE1809" s="35">
        <v>16</v>
      </c>
      <c r="AF1809" s="35">
        <v>110</v>
      </c>
    </row>
    <row r="1810" spans="27:32">
      <c r="AA1810" s="34">
        <v>9392</v>
      </c>
      <c r="AB1810" s="30" t="s">
        <v>771</v>
      </c>
      <c r="AC1810" s="35">
        <v>6</v>
      </c>
      <c r="AD1810" s="35">
        <v>1</v>
      </c>
      <c r="AE1810" s="35"/>
      <c r="AF1810" s="35">
        <v>7</v>
      </c>
    </row>
    <row r="1811" spans="27:32">
      <c r="AA1811" s="34">
        <v>9396</v>
      </c>
      <c r="AB1811" s="30" t="s">
        <v>2434</v>
      </c>
      <c r="AC1811" s="35">
        <v>1</v>
      </c>
      <c r="AD1811" s="35"/>
      <c r="AE1811" s="35"/>
      <c r="AF1811" s="35">
        <v>1</v>
      </c>
    </row>
    <row r="1812" spans="27:32">
      <c r="AA1812" s="34">
        <v>9400</v>
      </c>
      <c r="AB1812" s="30" t="s">
        <v>2435</v>
      </c>
      <c r="AC1812" s="35">
        <v>1</v>
      </c>
      <c r="AD1812" s="35"/>
      <c r="AE1812" s="35"/>
      <c r="AF1812" s="35">
        <v>1</v>
      </c>
    </row>
    <row r="1813" spans="27:32">
      <c r="AA1813" s="34">
        <v>9411</v>
      </c>
      <c r="AB1813" s="30" t="s">
        <v>784</v>
      </c>
      <c r="AC1813" s="35"/>
      <c r="AD1813" s="35">
        <v>1</v>
      </c>
      <c r="AE1813" s="35"/>
      <c r="AF1813" s="35">
        <v>1</v>
      </c>
    </row>
    <row r="1814" spans="27:32">
      <c r="AA1814" s="34">
        <v>9416</v>
      </c>
      <c r="AB1814" s="30" t="s">
        <v>2436</v>
      </c>
      <c r="AC1814" s="35">
        <v>4</v>
      </c>
      <c r="AD1814" s="35"/>
      <c r="AE1814" s="35"/>
      <c r="AF1814" s="35">
        <v>4</v>
      </c>
    </row>
    <row r="1815" spans="27:32">
      <c r="AA1815" s="34">
        <v>9417</v>
      </c>
      <c r="AB1815" s="30" t="s">
        <v>2437</v>
      </c>
      <c r="AC1815" s="35">
        <v>2</v>
      </c>
      <c r="AD1815" s="35"/>
      <c r="AE1815" s="35"/>
      <c r="AF1815" s="35">
        <v>2</v>
      </c>
    </row>
    <row r="1816" spans="27:32">
      <c r="AA1816" s="34">
        <v>9418</v>
      </c>
      <c r="AB1816" s="30" t="s">
        <v>2438</v>
      </c>
      <c r="AC1816" s="35">
        <v>3</v>
      </c>
      <c r="AD1816" s="35"/>
      <c r="AE1816" s="35"/>
      <c r="AF1816" s="35">
        <v>3</v>
      </c>
    </row>
    <row r="1817" spans="27:32">
      <c r="AA1817" s="34">
        <v>9419</v>
      </c>
      <c r="AB1817" s="30" t="s">
        <v>2439</v>
      </c>
      <c r="AC1817" s="35">
        <v>2</v>
      </c>
      <c r="AD1817" s="35"/>
      <c r="AE1817" s="35"/>
      <c r="AF1817" s="35">
        <v>2</v>
      </c>
    </row>
    <row r="1818" spans="27:32">
      <c r="AA1818" s="34">
        <v>9427</v>
      </c>
      <c r="AB1818" s="30" t="s">
        <v>941</v>
      </c>
      <c r="AC1818" s="35"/>
      <c r="AD1818" s="35">
        <v>2</v>
      </c>
      <c r="AE1818" s="35"/>
      <c r="AF1818" s="35">
        <v>2</v>
      </c>
    </row>
    <row r="1819" spans="27:32">
      <c r="AA1819" s="34">
        <v>9430</v>
      </c>
      <c r="AB1819" s="30" t="s">
        <v>884</v>
      </c>
      <c r="AC1819" s="35">
        <v>84</v>
      </c>
      <c r="AD1819" s="35">
        <v>2</v>
      </c>
      <c r="AE1819" s="35">
        <v>15</v>
      </c>
      <c r="AF1819" s="35">
        <v>101</v>
      </c>
    </row>
    <row r="1820" spans="27:32">
      <c r="AA1820" s="34">
        <v>9431</v>
      </c>
      <c r="AB1820" s="30" t="s">
        <v>621</v>
      </c>
      <c r="AC1820" s="35">
        <v>40</v>
      </c>
      <c r="AD1820" s="35">
        <v>10</v>
      </c>
      <c r="AE1820" s="35">
        <v>29</v>
      </c>
      <c r="AF1820" s="35">
        <v>79</v>
      </c>
    </row>
    <row r="1821" spans="27:32">
      <c r="AA1821" s="34">
        <v>9433</v>
      </c>
      <c r="AB1821" s="30" t="s">
        <v>1045</v>
      </c>
      <c r="AC1821" s="35">
        <v>51</v>
      </c>
      <c r="AD1821" s="35">
        <v>1</v>
      </c>
      <c r="AE1821" s="35"/>
      <c r="AF1821" s="35">
        <v>52</v>
      </c>
    </row>
    <row r="1822" spans="27:32">
      <c r="AA1822" s="34">
        <v>9435</v>
      </c>
      <c r="AB1822" s="30" t="s">
        <v>1200</v>
      </c>
      <c r="AC1822" s="35">
        <v>9</v>
      </c>
      <c r="AD1822" s="35">
        <v>1</v>
      </c>
      <c r="AE1822" s="35"/>
      <c r="AF1822" s="35">
        <v>10</v>
      </c>
    </row>
    <row r="1823" spans="27:32">
      <c r="AA1823" s="34">
        <v>9437</v>
      </c>
      <c r="AB1823" s="30" t="s">
        <v>86</v>
      </c>
      <c r="AC1823" s="35"/>
      <c r="AD1823" s="35">
        <v>6</v>
      </c>
      <c r="AE1823" s="35"/>
      <c r="AF1823" s="35">
        <v>6</v>
      </c>
    </row>
    <row r="1824" spans="27:32">
      <c r="AA1824" s="34">
        <v>9438</v>
      </c>
      <c r="AB1824" s="30" t="s">
        <v>2440</v>
      </c>
      <c r="AC1824" s="35">
        <v>3</v>
      </c>
      <c r="AD1824" s="35"/>
      <c r="AE1824" s="35"/>
      <c r="AF1824" s="35">
        <v>3</v>
      </c>
    </row>
    <row r="1825" spans="27:32">
      <c r="AA1825" s="34">
        <v>9439</v>
      </c>
      <c r="AB1825" s="30" t="s">
        <v>409</v>
      </c>
      <c r="AC1825" s="35">
        <v>59</v>
      </c>
      <c r="AD1825" s="35">
        <v>12</v>
      </c>
      <c r="AE1825" s="35">
        <v>36</v>
      </c>
      <c r="AF1825" s="35">
        <v>107</v>
      </c>
    </row>
    <row r="1826" spans="27:32">
      <c r="AA1826" s="34">
        <v>9440</v>
      </c>
      <c r="AB1826" s="30" t="s">
        <v>966</v>
      </c>
      <c r="AC1826" s="35">
        <v>10</v>
      </c>
      <c r="AD1826" s="35">
        <v>1</v>
      </c>
      <c r="AE1826" s="35">
        <v>2</v>
      </c>
      <c r="AF1826" s="35">
        <v>13</v>
      </c>
    </row>
    <row r="1827" spans="27:32">
      <c r="AA1827" s="34">
        <v>9445</v>
      </c>
      <c r="AB1827" s="30" t="s">
        <v>2441</v>
      </c>
      <c r="AC1827" s="35">
        <v>4</v>
      </c>
      <c r="AD1827" s="35"/>
      <c r="AE1827" s="35"/>
      <c r="AF1827" s="35">
        <v>4</v>
      </c>
    </row>
    <row r="1828" spans="27:32">
      <c r="AA1828" s="34">
        <v>9446</v>
      </c>
      <c r="AB1828" s="30" t="s">
        <v>2442</v>
      </c>
      <c r="AC1828" s="35">
        <v>2</v>
      </c>
      <c r="AD1828" s="35"/>
      <c r="AE1828" s="35"/>
      <c r="AF1828" s="35">
        <v>2</v>
      </c>
    </row>
    <row r="1829" spans="27:32">
      <c r="AA1829" s="34">
        <v>9452</v>
      </c>
      <c r="AB1829" s="30" t="s">
        <v>2443</v>
      </c>
      <c r="AC1829" s="35">
        <v>2</v>
      </c>
      <c r="AD1829" s="35"/>
      <c r="AE1829" s="35"/>
      <c r="AF1829" s="35">
        <v>2</v>
      </c>
    </row>
    <row r="1830" spans="27:32">
      <c r="AA1830" s="34">
        <v>9459</v>
      </c>
      <c r="AB1830" s="30" t="s">
        <v>483</v>
      </c>
      <c r="AC1830" s="35">
        <v>12</v>
      </c>
      <c r="AD1830" s="35">
        <v>1</v>
      </c>
      <c r="AE1830" s="35"/>
      <c r="AF1830" s="35">
        <v>13</v>
      </c>
    </row>
    <row r="1831" spans="27:32">
      <c r="AA1831" s="34">
        <v>9460</v>
      </c>
      <c r="AB1831" s="30" t="s">
        <v>2444</v>
      </c>
      <c r="AC1831" s="35">
        <v>2</v>
      </c>
      <c r="AD1831" s="35"/>
      <c r="AE1831" s="35"/>
      <c r="AF1831" s="35">
        <v>2</v>
      </c>
    </row>
    <row r="1832" spans="27:32">
      <c r="AA1832" s="34">
        <v>9462</v>
      </c>
      <c r="AB1832" s="30" t="s">
        <v>1151</v>
      </c>
      <c r="AC1832" s="35">
        <v>2</v>
      </c>
      <c r="AD1832" s="35">
        <v>1</v>
      </c>
      <c r="AE1832" s="35"/>
      <c r="AF1832" s="35">
        <v>3</v>
      </c>
    </row>
    <row r="1833" spans="27:32">
      <c r="AA1833" s="34">
        <v>9467</v>
      </c>
      <c r="AB1833" s="30" t="s">
        <v>750</v>
      </c>
      <c r="AC1833" s="35">
        <v>40</v>
      </c>
      <c r="AD1833" s="35">
        <v>7</v>
      </c>
      <c r="AE1833" s="35">
        <v>12</v>
      </c>
      <c r="AF1833" s="35">
        <v>59</v>
      </c>
    </row>
    <row r="1834" spans="27:32">
      <c r="AA1834" s="34">
        <v>9469</v>
      </c>
      <c r="AB1834" s="30" t="s">
        <v>1898</v>
      </c>
      <c r="AC1834" s="35">
        <v>117</v>
      </c>
      <c r="AD1834" s="35"/>
      <c r="AE1834" s="35">
        <v>47</v>
      </c>
      <c r="AF1834" s="35">
        <v>164</v>
      </c>
    </row>
    <row r="1835" spans="27:32">
      <c r="AA1835" s="34">
        <v>9472</v>
      </c>
      <c r="AB1835" s="30" t="s">
        <v>277</v>
      </c>
      <c r="AC1835" s="35"/>
      <c r="AD1835" s="35">
        <v>2</v>
      </c>
      <c r="AE1835" s="35"/>
      <c r="AF1835" s="35">
        <v>2</v>
      </c>
    </row>
    <row r="1836" spans="27:32">
      <c r="AA1836" s="34">
        <v>9473</v>
      </c>
      <c r="AB1836" s="30" t="s">
        <v>362</v>
      </c>
      <c r="AC1836" s="35"/>
      <c r="AD1836" s="35">
        <v>3</v>
      </c>
      <c r="AE1836" s="35"/>
      <c r="AF1836" s="35">
        <v>3</v>
      </c>
    </row>
    <row r="1837" spans="27:32">
      <c r="AA1837" s="34">
        <v>9475</v>
      </c>
      <c r="AB1837" s="30" t="s">
        <v>327</v>
      </c>
      <c r="AC1837" s="35"/>
      <c r="AD1837" s="35">
        <v>3</v>
      </c>
      <c r="AE1837" s="35"/>
      <c r="AF1837" s="35">
        <v>3</v>
      </c>
    </row>
    <row r="1838" spans="27:32">
      <c r="AA1838" s="34">
        <v>9476</v>
      </c>
      <c r="AB1838" s="30" t="s">
        <v>2445</v>
      </c>
      <c r="AC1838" s="35">
        <v>1</v>
      </c>
      <c r="AD1838" s="35"/>
      <c r="AE1838" s="35"/>
      <c r="AF1838" s="35">
        <v>1</v>
      </c>
    </row>
    <row r="1839" spans="27:32">
      <c r="AA1839" s="34">
        <v>9485</v>
      </c>
      <c r="AB1839" s="30" t="s">
        <v>2446</v>
      </c>
      <c r="AC1839" s="35">
        <v>2</v>
      </c>
      <c r="AD1839" s="35"/>
      <c r="AE1839" s="35"/>
      <c r="AF1839" s="35">
        <v>2</v>
      </c>
    </row>
    <row r="1840" spans="27:32">
      <c r="AA1840" s="34">
        <v>9488</v>
      </c>
      <c r="AB1840" s="30" t="s">
        <v>659</v>
      </c>
      <c r="AC1840" s="35">
        <v>16</v>
      </c>
      <c r="AD1840" s="35">
        <v>3</v>
      </c>
      <c r="AE1840" s="35">
        <v>4</v>
      </c>
      <c r="AF1840" s="35">
        <v>23</v>
      </c>
    </row>
    <row r="1841" spans="27:32">
      <c r="AA1841" s="34">
        <v>9490</v>
      </c>
      <c r="AB1841" s="30" t="s">
        <v>651</v>
      </c>
      <c r="AC1841" s="35">
        <v>80</v>
      </c>
      <c r="AD1841" s="35">
        <v>2</v>
      </c>
      <c r="AE1841" s="35">
        <v>3</v>
      </c>
      <c r="AF1841" s="35">
        <v>85</v>
      </c>
    </row>
    <row r="1842" spans="27:32">
      <c r="AA1842" s="34">
        <v>9491</v>
      </c>
      <c r="AB1842" s="30" t="s">
        <v>790</v>
      </c>
      <c r="AC1842" s="35">
        <v>153</v>
      </c>
      <c r="AD1842" s="35">
        <v>4</v>
      </c>
      <c r="AE1842" s="35">
        <v>3</v>
      </c>
      <c r="AF1842" s="35">
        <v>160</v>
      </c>
    </row>
    <row r="1843" spans="27:32">
      <c r="AA1843" s="34">
        <v>9493</v>
      </c>
      <c r="AB1843" s="30" t="s">
        <v>144</v>
      </c>
      <c r="AC1843" s="35">
        <v>24</v>
      </c>
      <c r="AD1843" s="35">
        <v>15</v>
      </c>
      <c r="AE1843" s="35">
        <v>21</v>
      </c>
      <c r="AF1843" s="35">
        <v>60</v>
      </c>
    </row>
    <row r="1844" spans="27:32">
      <c r="AA1844" s="34">
        <v>9499</v>
      </c>
      <c r="AB1844" s="30" t="s">
        <v>1899</v>
      </c>
      <c r="AC1844" s="35"/>
      <c r="AD1844" s="35"/>
      <c r="AE1844" s="35">
        <v>5</v>
      </c>
      <c r="AF1844" s="35">
        <v>5</v>
      </c>
    </row>
    <row r="1845" spans="27:32">
      <c r="AA1845" s="34">
        <v>9500</v>
      </c>
      <c r="AB1845" s="30" t="s">
        <v>432</v>
      </c>
      <c r="AC1845" s="35">
        <v>158</v>
      </c>
      <c r="AD1845" s="35">
        <v>42</v>
      </c>
      <c r="AE1845" s="35">
        <v>14</v>
      </c>
      <c r="AF1845" s="35">
        <v>214</v>
      </c>
    </row>
    <row r="1846" spans="27:32">
      <c r="AA1846" s="34">
        <v>9504</v>
      </c>
      <c r="AB1846" s="30" t="s">
        <v>5</v>
      </c>
      <c r="AC1846" s="35">
        <v>16</v>
      </c>
      <c r="AD1846" s="35">
        <v>6</v>
      </c>
      <c r="AE1846" s="35"/>
      <c r="AF1846" s="35">
        <v>22</v>
      </c>
    </row>
    <row r="1847" spans="27:32">
      <c r="AA1847" s="34">
        <v>9507</v>
      </c>
      <c r="AB1847" s="30" t="s">
        <v>2447</v>
      </c>
      <c r="AC1847" s="35">
        <v>1</v>
      </c>
      <c r="AD1847" s="35"/>
      <c r="AE1847" s="35"/>
      <c r="AF1847" s="35">
        <v>1</v>
      </c>
    </row>
    <row r="1848" spans="27:32">
      <c r="AA1848" s="34">
        <v>9511</v>
      </c>
      <c r="AB1848" s="30" t="s">
        <v>1900</v>
      </c>
      <c r="AC1848" s="35">
        <v>1</v>
      </c>
      <c r="AD1848" s="35"/>
      <c r="AE1848" s="35">
        <v>5</v>
      </c>
      <c r="AF1848" s="35">
        <v>6</v>
      </c>
    </row>
    <row r="1849" spans="27:32">
      <c r="AA1849" s="34">
        <v>9512</v>
      </c>
      <c r="AB1849" s="30" t="s">
        <v>594</v>
      </c>
      <c r="AC1849" s="35">
        <v>7</v>
      </c>
      <c r="AD1849" s="35">
        <v>2</v>
      </c>
      <c r="AE1849" s="35">
        <v>3</v>
      </c>
      <c r="AF1849" s="35">
        <v>12</v>
      </c>
    </row>
    <row r="1850" spans="27:32">
      <c r="AA1850" s="34">
        <v>9513</v>
      </c>
      <c r="AB1850" s="30" t="s">
        <v>653</v>
      </c>
      <c r="AC1850" s="35">
        <v>13</v>
      </c>
      <c r="AD1850" s="35">
        <v>2</v>
      </c>
      <c r="AE1850" s="35">
        <v>3</v>
      </c>
      <c r="AF1850" s="35">
        <v>18</v>
      </c>
    </row>
    <row r="1851" spans="27:32">
      <c r="AA1851" s="34">
        <v>9514</v>
      </c>
      <c r="AB1851" s="30" t="s">
        <v>542</v>
      </c>
      <c r="AC1851" s="35">
        <v>11</v>
      </c>
      <c r="AD1851" s="35">
        <v>2</v>
      </c>
      <c r="AE1851" s="35">
        <v>1</v>
      </c>
      <c r="AF1851" s="35">
        <v>14</v>
      </c>
    </row>
    <row r="1852" spans="27:32">
      <c r="AA1852" s="34">
        <v>9515</v>
      </c>
      <c r="AB1852" s="30" t="s">
        <v>2448</v>
      </c>
      <c r="AC1852" s="35">
        <v>1</v>
      </c>
      <c r="AD1852" s="35"/>
      <c r="AE1852" s="35"/>
      <c r="AF1852" s="35">
        <v>1</v>
      </c>
    </row>
    <row r="1853" spans="27:32">
      <c r="AA1853" s="34">
        <v>9518</v>
      </c>
      <c r="AB1853" s="30" t="s">
        <v>1901</v>
      </c>
      <c r="AC1853" s="35">
        <v>26</v>
      </c>
      <c r="AD1853" s="35"/>
      <c r="AE1853" s="35">
        <v>6</v>
      </c>
      <c r="AF1853" s="35">
        <v>32</v>
      </c>
    </row>
    <row r="1854" spans="27:32">
      <c r="AA1854" s="34">
        <v>9519</v>
      </c>
      <c r="AB1854" s="30" t="s">
        <v>467</v>
      </c>
      <c r="AC1854" s="35">
        <v>9</v>
      </c>
      <c r="AD1854" s="35">
        <v>8</v>
      </c>
      <c r="AE1854" s="35">
        <v>4</v>
      </c>
      <c r="AF1854" s="35">
        <v>21</v>
      </c>
    </row>
    <row r="1855" spans="27:32">
      <c r="AA1855" s="34">
        <v>9521</v>
      </c>
      <c r="AB1855" s="30" t="s">
        <v>1287</v>
      </c>
      <c r="AC1855" s="35">
        <v>20</v>
      </c>
      <c r="AD1855" s="35"/>
      <c r="AE1855" s="35">
        <v>5</v>
      </c>
      <c r="AF1855" s="35">
        <v>25</v>
      </c>
    </row>
    <row r="1856" spans="27:32">
      <c r="AA1856" s="34">
        <v>9522</v>
      </c>
      <c r="AB1856" s="30" t="s">
        <v>1120</v>
      </c>
      <c r="AC1856" s="35">
        <v>2</v>
      </c>
      <c r="AD1856" s="35">
        <v>1</v>
      </c>
      <c r="AE1856" s="35"/>
      <c r="AF1856" s="35">
        <v>3</v>
      </c>
    </row>
    <row r="1857" spans="27:32">
      <c r="AA1857" s="34">
        <v>9523</v>
      </c>
      <c r="AB1857" s="30" t="s">
        <v>947</v>
      </c>
      <c r="AC1857" s="35">
        <v>41</v>
      </c>
      <c r="AD1857" s="35">
        <v>6</v>
      </c>
      <c r="AE1857" s="35">
        <v>1</v>
      </c>
      <c r="AF1857" s="35">
        <v>48</v>
      </c>
    </row>
    <row r="1858" spans="27:32">
      <c r="AA1858" s="34">
        <v>9524</v>
      </c>
      <c r="AB1858" s="30" t="s">
        <v>2449</v>
      </c>
      <c r="AC1858" s="35">
        <v>17</v>
      </c>
      <c r="AD1858" s="35"/>
      <c r="AE1858" s="35"/>
      <c r="AF1858" s="35">
        <v>17</v>
      </c>
    </row>
    <row r="1859" spans="27:32">
      <c r="AA1859" s="34">
        <v>9525</v>
      </c>
      <c r="AB1859" s="30" t="s">
        <v>348</v>
      </c>
      <c r="AC1859" s="35">
        <v>22</v>
      </c>
      <c r="AD1859" s="35">
        <v>6</v>
      </c>
      <c r="AE1859" s="35">
        <v>6</v>
      </c>
      <c r="AF1859" s="35">
        <v>34</v>
      </c>
    </row>
    <row r="1860" spans="27:32">
      <c r="AA1860" s="34">
        <v>9544</v>
      </c>
      <c r="AB1860" s="30" t="s">
        <v>2450</v>
      </c>
      <c r="AC1860" s="35">
        <v>38</v>
      </c>
      <c r="AD1860" s="35"/>
      <c r="AE1860" s="35"/>
      <c r="AF1860" s="35">
        <v>38</v>
      </c>
    </row>
    <row r="1861" spans="27:32">
      <c r="AA1861" s="34">
        <v>9545</v>
      </c>
      <c r="AB1861" s="30" t="s">
        <v>1105</v>
      </c>
      <c r="AC1861" s="35">
        <v>73</v>
      </c>
      <c r="AD1861" s="35">
        <v>1</v>
      </c>
      <c r="AE1861" s="35"/>
      <c r="AF1861" s="35">
        <v>74</v>
      </c>
    </row>
    <row r="1862" spans="27:32">
      <c r="AA1862" s="34">
        <v>9559</v>
      </c>
      <c r="AB1862" s="30" t="s">
        <v>1161</v>
      </c>
      <c r="AC1862" s="35"/>
      <c r="AD1862" s="35">
        <v>2</v>
      </c>
      <c r="AE1862" s="35"/>
      <c r="AF1862" s="35">
        <v>2</v>
      </c>
    </row>
    <row r="1863" spans="27:32">
      <c r="AA1863" s="34">
        <v>9572</v>
      </c>
      <c r="AB1863" s="30" t="s">
        <v>134</v>
      </c>
      <c r="AC1863" s="35">
        <v>3</v>
      </c>
      <c r="AD1863" s="35">
        <v>2</v>
      </c>
      <c r="AE1863" s="35"/>
      <c r="AF1863" s="35">
        <v>5</v>
      </c>
    </row>
    <row r="1864" spans="27:32">
      <c r="AA1864" s="34">
        <v>9574</v>
      </c>
      <c r="AB1864" s="30" t="s">
        <v>2451</v>
      </c>
      <c r="AC1864" s="35">
        <v>1</v>
      </c>
      <c r="AD1864" s="35"/>
      <c r="AE1864" s="35"/>
      <c r="AF1864" s="35">
        <v>1</v>
      </c>
    </row>
    <row r="1865" spans="27:32">
      <c r="AA1865" s="34">
        <v>9577</v>
      </c>
      <c r="AB1865" s="30" t="s">
        <v>680</v>
      </c>
      <c r="AC1865" s="35">
        <v>7</v>
      </c>
      <c r="AD1865" s="35">
        <v>1</v>
      </c>
      <c r="AE1865" s="35"/>
      <c r="AF1865" s="35">
        <v>8</v>
      </c>
    </row>
    <row r="1866" spans="27:32">
      <c r="AA1866" s="34">
        <v>9579</v>
      </c>
      <c r="AB1866" s="30" t="s">
        <v>1902</v>
      </c>
      <c r="AC1866" s="35"/>
      <c r="AD1866" s="35"/>
      <c r="AE1866" s="35">
        <v>5</v>
      </c>
      <c r="AF1866" s="35">
        <v>5</v>
      </c>
    </row>
    <row r="1867" spans="27:32">
      <c r="AA1867" s="34">
        <v>9582</v>
      </c>
      <c r="AB1867" s="30" t="s">
        <v>1903</v>
      </c>
      <c r="AC1867" s="35"/>
      <c r="AD1867" s="35"/>
      <c r="AE1867" s="35">
        <v>5</v>
      </c>
      <c r="AF1867" s="35">
        <v>5</v>
      </c>
    </row>
    <row r="1868" spans="27:32">
      <c r="AA1868" s="34">
        <v>9583</v>
      </c>
      <c r="AB1868" s="30" t="s">
        <v>1276</v>
      </c>
      <c r="AC1868" s="35">
        <v>12</v>
      </c>
      <c r="AD1868" s="35">
        <v>1</v>
      </c>
      <c r="AE1868" s="35">
        <v>4</v>
      </c>
      <c r="AF1868" s="35">
        <v>17</v>
      </c>
    </row>
    <row r="1869" spans="27:32">
      <c r="AA1869" s="34">
        <v>9587</v>
      </c>
      <c r="AB1869" s="30" t="s">
        <v>940</v>
      </c>
      <c r="AC1869" s="35">
        <v>19</v>
      </c>
      <c r="AD1869" s="35">
        <v>3</v>
      </c>
      <c r="AE1869" s="35">
        <v>5</v>
      </c>
      <c r="AF1869" s="35">
        <v>27</v>
      </c>
    </row>
    <row r="1870" spans="27:32">
      <c r="AA1870" s="34">
        <v>9588</v>
      </c>
      <c r="AB1870" s="30" t="s">
        <v>703</v>
      </c>
      <c r="AC1870" s="35">
        <v>27</v>
      </c>
      <c r="AD1870" s="35">
        <v>4</v>
      </c>
      <c r="AE1870" s="35">
        <v>4</v>
      </c>
      <c r="AF1870" s="35">
        <v>35</v>
      </c>
    </row>
    <row r="1871" spans="27:32">
      <c r="AA1871" s="34">
        <v>9589</v>
      </c>
      <c r="AB1871" s="30" t="s">
        <v>1138</v>
      </c>
      <c r="AC1871" s="35">
        <v>17</v>
      </c>
      <c r="AD1871" s="35">
        <v>2</v>
      </c>
      <c r="AE1871" s="35">
        <v>18</v>
      </c>
      <c r="AF1871" s="35">
        <v>37</v>
      </c>
    </row>
    <row r="1872" spans="27:32">
      <c r="AA1872" s="34">
        <v>9595</v>
      </c>
      <c r="AB1872" s="30" t="s">
        <v>109</v>
      </c>
      <c r="AC1872" s="35">
        <v>37</v>
      </c>
      <c r="AD1872" s="35">
        <v>6</v>
      </c>
      <c r="AE1872" s="35">
        <v>11</v>
      </c>
      <c r="AF1872" s="35">
        <v>54</v>
      </c>
    </row>
    <row r="1873" spans="27:32">
      <c r="AA1873" s="34">
        <v>9596</v>
      </c>
      <c r="AB1873" s="30" t="s">
        <v>195</v>
      </c>
      <c r="AC1873" s="35">
        <v>38</v>
      </c>
      <c r="AD1873" s="35">
        <v>29</v>
      </c>
      <c r="AE1873" s="35">
        <v>28</v>
      </c>
      <c r="AF1873" s="35">
        <v>95</v>
      </c>
    </row>
    <row r="1874" spans="27:32">
      <c r="AA1874" s="34">
        <v>9597</v>
      </c>
      <c r="AB1874" s="30" t="s">
        <v>1904</v>
      </c>
      <c r="AC1874" s="35">
        <v>3</v>
      </c>
      <c r="AD1874" s="35"/>
      <c r="AE1874" s="35">
        <v>1</v>
      </c>
      <c r="AF1874" s="35">
        <v>4</v>
      </c>
    </row>
    <row r="1875" spans="27:32">
      <c r="AA1875" s="34">
        <v>9598</v>
      </c>
      <c r="AB1875" s="30" t="s">
        <v>413</v>
      </c>
      <c r="AC1875" s="35">
        <v>407</v>
      </c>
      <c r="AD1875" s="35">
        <v>62</v>
      </c>
      <c r="AE1875" s="35">
        <v>128</v>
      </c>
      <c r="AF1875" s="35">
        <v>597</v>
      </c>
    </row>
    <row r="1876" spans="27:32">
      <c r="AA1876" s="34">
        <v>9599</v>
      </c>
      <c r="AB1876" s="30" t="s">
        <v>1905</v>
      </c>
      <c r="AC1876" s="35">
        <v>24</v>
      </c>
      <c r="AD1876" s="35"/>
      <c r="AE1876" s="35">
        <v>8</v>
      </c>
      <c r="AF1876" s="35">
        <v>32</v>
      </c>
    </row>
    <row r="1877" spans="27:32">
      <c r="AA1877" s="34">
        <v>9600</v>
      </c>
      <c r="AB1877" s="30" t="s">
        <v>88</v>
      </c>
      <c r="AC1877" s="35">
        <v>88</v>
      </c>
      <c r="AD1877" s="35">
        <v>30</v>
      </c>
      <c r="AE1877" s="35">
        <v>51</v>
      </c>
      <c r="AF1877" s="35">
        <v>169</v>
      </c>
    </row>
    <row r="1878" spans="27:32">
      <c r="AA1878" s="34">
        <v>9602</v>
      </c>
      <c r="AB1878" s="30" t="s">
        <v>2452</v>
      </c>
      <c r="AC1878" s="35">
        <v>24</v>
      </c>
      <c r="AD1878" s="35"/>
      <c r="AE1878" s="35"/>
      <c r="AF1878" s="35">
        <v>24</v>
      </c>
    </row>
    <row r="1879" spans="27:32">
      <c r="AA1879" s="34">
        <v>9603</v>
      </c>
      <c r="AB1879" s="30" t="s">
        <v>747</v>
      </c>
      <c r="AC1879" s="35"/>
      <c r="AD1879" s="35">
        <v>1</v>
      </c>
      <c r="AE1879" s="35"/>
      <c r="AF1879" s="35">
        <v>1</v>
      </c>
    </row>
    <row r="1880" spans="27:32">
      <c r="AA1880" s="34">
        <v>9611</v>
      </c>
      <c r="AB1880" s="30" t="s">
        <v>2453</v>
      </c>
      <c r="AC1880" s="35">
        <v>53</v>
      </c>
      <c r="AD1880" s="35"/>
      <c r="AE1880" s="35"/>
      <c r="AF1880" s="35">
        <v>53</v>
      </c>
    </row>
    <row r="1881" spans="27:32">
      <c r="AA1881" s="34">
        <v>9613</v>
      </c>
      <c r="AB1881" s="30" t="s">
        <v>1906</v>
      </c>
      <c r="AC1881" s="35">
        <v>2</v>
      </c>
      <c r="AD1881" s="35"/>
      <c r="AE1881" s="35">
        <v>1</v>
      </c>
      <c r="AF1881" s="35">
        <v>3</v>
      </c>
    </row>
    <row r="1882" spans="27:32">
      <c r="AA1882" s="34">
        <v>9616</v>
      </c>
      <c r="AB1882" s="30" t="s">
        <v>377</v>
      </c>
      <c r="AC1882" s="35">
        <v>513</v>
      </c>
      <c r="AD1882" s="35">
        <v>26</v>
      </c>
      <c r="AE1882" s="35">
        <v>59</v>
      </c>
      <c r="AF1882" s="35">
        <v>598</v>
      </c>
    </row>
    <row r="1883" spans="27:32">
      <c r="AA1883" s="34">
        <v>9619</v>
      </c>
      <c r="AB1883" s="30" t="s">
        <v>1266</v>
      </c>
      <c r="AC1883" s="35"/>
      <c r="AD1883" s="35">
        <v>1</v>
      </c>
      <c r="AE1883" s="35"/>
      <c r="AF1883" s="35">
        <v>1</v>
      </c>
    </row>
    <row r="1884" spans="27:32">
      <c r="AA1884" s="34">
        <v>9621</v>
      </c>
      <c r="AB1884" s="30" t="s">
        <v>305</v>
      </c>
      <c r="AC1884" s="35">
        <v>4</v>
      </c>
      <c r="AD1884" s="35">
        <v>2</v>
      </c>
      <c r="AE1884" s="35"/>
      <c r="AF1884" s="35">
        <v>6</v>
      </c>
    </row>
    <row r="1885" spans="27:32">
      <c r="AA1885" s="34">
        <v>9629</v>
      </c>
      <c r="AB1885" s="30" t="s">
        <v>983</v>
      </c>
      <c r="AC1885" s="35"/>
      <c r="AD1885" s="35">
        <v>1</v>
      </c>
      <c r="AE1885" s="35"/>
      <c r="AF1885" s="35">
        <v>1</v>
      </c>
    </row>
    <row r="1886" spans="27:32">
      <c r="AA1886" s="34">
        <v>9630</v>
      </c>
      <c r="AB1886" s="30" t="s">
        <v>103</v>
      </c>
      <c r="AC1886" s="35">
        <v>15</v>
      </c>
      <c r="AD1886" s="35">
        <v>3</v>
      </c>
      <c r="AE1886" s="35">
        <v>11</v>
      </c>
      <c r="AF1886" s="35">
        <v>29</v>
      </c>
    </row>
    <row r="1887" spans="27:32">
      <c r="AA1887" s="34">
        <v>9631</v>
      </c>
      <c r="AB1887" s="30" t="s">
        <v>795</v>
      </c>
      <c r="AC1887" s="35">
        <v>23</v>
      </c>
      <c r="AD1887" s="35">
        <v>1</v>
      </c>
      <c r="AE1887" s="35">
        <v>1</v>
      </c>
      <c r="AF1887" s="35">
        <v>25</v>
      </c>
    </row>
    <row r="1888" spans="27:32">
      <c r="AA1888" s="34">
        <v>9633</v>
      </c>
      <c r="AB1888" s="30" t="s">
        <v>879</v>
      </c>
      <c r="AC1888" s="35">
        <v>8</v>
      </c>
      <c r="AD1888" s="35">
        <v>1</v>
      </c>
      <c r="AE1888" s="35">
        <v>2</v>
      </c>
      <c r="AF1888" s="35">
        <v>11</v>
      </c>
    </row>
    <row r="1889" spans="27:32">
      <c r="AA1889" s="34">
        <v>9647</v>
      </c>
      <c r="AB1889" s="30" t="s">
        <v>936</v>
      </c>
      <c r="AC1889" s="35">
        <v>223</v>
      </c>
      <c r="AD1889" s="35">
        <v>22</v>
      </c>
      <c r="AE1889" s="35">
        <v>70</v>
      </c>
      <c r="AF1889" s="35">
        <v>315</v>
      </c>
    </row>
    <row r="1890" spans="27:32">
      <c r="AA1890" s="34">
        <v>9648</v>
      </c>
      <c r="AB1890" s="30" t="s">
        <v>1907</v>
      </c>
      <c r="AC1890" s="35">
        <v>30</v>
      </c>
      <c r="AD1890" s="35"/>
      <c r="AE1890" s="35">
        <v>22</v>
      </c>
      <c r="AF1890" s="35">
        <v>52</v>
      </c>
    </row>
    <row r="1891" spans="27:32">
      <c r="AA1891" s="34">
        <v>9649</v>
      </c>
      <c r="AB1891" s="30" t="s">
        <v>1908</v>
      </c>
      <c r="AC1891" s="35">
        <v>2</v>
      </c>
      <c r="AD1891" s="35"/>
      <c r="AE1891" s="35">
        <v>1</v>
      </c>
      <c r="AF1891" s="35">
        <v>3</v>
      </c>
    </row>
    <row r="1892" spans="27:32">
      <c r="AA1892" s="34">
        <v>9651</v>
      </c>
      <c r="AB1892" s="30" t="s">
        <v>1909</v>
      </c>
      <c r="AC1892" s="35">
        <v>1</v>
      </c>
      <c r="AD1892" s="35"/>
      <c r="AE1892" s="35">
        <v>1</v>
      </c>
      <c r="AF1892" s="35">
        <v>2</v>
      </c>
    </row>
    <row r="1893" spans="27:32">
      <c r="AA1893" s="34">
        <v>9652</v>
      </c>
      <c r="AB1893" s="30" t="s">
        <v>979</v>
      </c>
      <c r="AC1893" s="35">
        <v>1</v>
      </c>
      <c r="AD1893" s="35">
        <v>5</v>
      </c>
      <c r="AE1893" s="35"/>
      <c r="AF1893" s="35">
        <v>6</v>
      </c>
    </row>
    <row r="1894" spans="27:32">
      <c r="AA1894" s="34">
        <v>9653</v>
      </c>
      <c r="AB1894" s="30" t="s">
        <v>461</v>
      </c>
      <c r="AC1894" s="35">
        <v>1</v>
      </c>
      <c r="AD1894" s="35">
        <v>5</v>
      </c>
      <c r="AE1894" s="35"/>
      <c r="AF1894" s="35">
        <v>6</v>
      </c>
    </row>
    <row r="1895" spans="27:32">
      <c r="AA1895" s="34">
        <v>9654</v>
      </c>
      <c r="AB1895" s="30" t="s">
        <v>1910</v>
      </c>
      <c r="AC1895" s="35"/>
      <c r="AD1895" s="35"/>
      <c r="AE1895" s="35">
        <v>1</v>
      </c>
      <c r="AF1895" s="35">
        <v>1</v>
      </c>
    </row>
    <row r="1896" spans="27:32">
      <c r="AA1896" s="34">
        <v>9658</v>
      </c>
      <c r="AB1896" s="30" t="s">
        <v>1280</v>
      </c>
      <c r="AC1896" s="35">
        <v>35</v>
      </c>
      <c r="AD1896" s="35">
        <v>1</v>
      </c>
      <c r="AE1896" s="35">
        <v>6</v>
      </c>
      <c r="AF1896" s="35">
        <v>42</v>
      </c>
    </row>
    <row r="1897" spans="27:32">
      <c r="AA1897" s="34">
        <v>9659</v>
      </c>
      <c r="AB1897" s="30" t="s">
        <v>1911</v>
      </c>
      <c r="AC1897" s="35">
        <v>5</v>
      </c>
      <c r="AD1897" s="35"/>
      <c r="AE1897" s="35">
        <v>2</v>
      </c>
      <c r="AF1897" s="35">
        <v>7</v>
      </c>
    </row>
    <row r="1898" spans="27:32">
      <c r="AA1898" s="34">
        <v>9661</v>
      </c>
      <c r="AB1898" s="30" t="s">
        <v>1218</v>
      </c>
      <c r="AC1898" s="35">
        <v>66</v>
      </c>
      <c r="AD1898" s="35">
        <v>24</v>
      </c>
      <c r="AE1898" s="35"/>
      <c r="AF1898" s="35">
        <v>90</v>
      </c>
    </row>
    <row r="1899" spans="27:32">
      <c r="AA1899" s="34">
        <v>9666</v>
      </c>
      <c r="AB1899" s="30" t="s">
        <v>1142</v>
      </c>
      <c r="AC1899" s="35">
        <v>28</v>
      </c>
      <c r="AD1899" s="35">
        <v>1</v>
      </c>
      <c r="AE1899" s="35">
        <v>4</v>
      </c>
      <c r="AF1899" s="35">
        <v>33</v>
      </c>
    </row>
    <row r="1900" spans="27:32">
      <c r="AA1900" s="34">
        <v>9667</v>
      </c>
      <c r="AB1900" s="30" t="s">
        <v>1098</v>
      </c>
      <c r="AC1900" s="35">
        <v>26</v>
      </c>
      <c r="AD1900" s="35">
        <v>1</v>
      </c>
      <c r="AE1900" s="35">
        <v>4</v>
      </c>
      <c r="AF1900" s="35">
        <v>31</v>
      </c>
    </row>
    <row r="1901" spans="27:32">
      <c r="AA1901" s="34">
        <v>9670</v>
      </c>
      <c r="AB1901" s="30" t="s">
        <v>668</v>
      </c>
      <c r="AC1901" s="35">
        <v>12</v>
      </c>
      <c r="AD1901" s="35">
        <v>2</v>
      </c>
      <c r="AE1901" s="35">
        <v>1</v>
      </c>
      <c r="AF1901" s="35">
        <v>15</v>
      </c>
    </row>
    <row r="1902" spans="27:32">
      <c r="AA1902" s="34">
        <v>9673</v>
      </c>
      <c r="AB1902" s="30" t="s">
        <v>464</v>
      </c>
      <c r="AC1902" s="35">
        <v>76</v>
      </c>
      <c r="AD1902" s="35">
        <v>10</v>
      </c>
      <c r="AE1902" s="35">
        <v>17</v>
      </c>
      <c r="AF1902" s="35">
        <v>103</v>
      </c>
    </row>
    <row r="1903" spans="27:32">
      <c r="AA1903" s="34">
        <v>9690</v>
      </c>
      <c r="AB1903" s="30" t="s">
        <v>774</v>
      </c>
      <c r="AC1903" s="35">
        <v>4</v>
      </c>
      <c r="AD1903" s="35">
        <v>2</v>
      </c>
      <c r="AE1903" s="35"/>
      <c r="AF1903" s="35">
        <v>6</v>
      </c>
    </row>
    <row r="1904" spans="27:32">
      <c r="AA1904" s="34">
        <v>9693</v>
      </c>
      <c r="AB1904" s="30" t="s">
        <v>832</v>
      </c>
      <c r="AC1904" s="35"/>
      <c r="AD1904" s="35">
        <v>2</v>
      </c>
      <c r="AE1904" s="35"/>
      <c r="AF1904" s="35">
        <v>2</v>
      </c>
    </row>
    <row r="1905" spans="27:32">
      <c r="AA1905" s="34">
        <v>9697</v>
      </c>
      <c r="AB1905" s="30" t="s">
        <v>2454</v>
      </c>
      <c r="AC1905" s="35">
        <v>1</v>
      </c>
      <c r="AD1905" s="35"/>
      <c r="AE1905" s="35"/>
      <c r="AF1905" s="35">
        <v>1</v>
      </c>
    </row>
    <row r="1906" spans="27:32">
      <c r="AA1906" s="34">
        <v>9704</v>
      </c>
      <c r="AB1906" s="30" t="s">
        <v>80</v>
      </c>
      <c r="AC1906" s="35">
        <v>99</v>
      </c>
      <c r="AD1906" s="35">
        <v>56</v>
      </c>
      <c r="AE1906" s="35">
        <v>123</v>
      </c>
      <c r="AF1906" s="35">
        <v>278</v>
      </c>
    </row>
    <row r="1907" spans="27:32">
      <c r="AA1907" s="34">
        <v>9708</v>
      </c>
      <c r="AB1907" s="30" t="s">
        <v>2455</v>
      </c>
      <c r="AC1907" s="35">
        <v>1</v>
      </c>
      <c r="AD1907" s="35"/>
      <c r="AE1907" s="35"/>
      <c r="AF1907" s="35">
        <v>1</v>
      </c>
    </row>
    <row r="1908" spans="27:32">
      <c r="AA1908" s="34">
        <v>9711</v>
      </c>
      <c r="AB1908" s="30" t="s">
        <v>1912</v>
      </c>
      <c r="AC1908" s="35">
        <v>1</v>
      </c>
      <c r="AD1908" s="35"/>
      <c r="AE1908" s="35">
        <v>1</v>
      </c>
      <c r="AF1908" s="35">
        <v>2</v>
      </c>
    </row>
    <row r="1909" spans="27:32">
      <c r="AA1909" s="34">
        <v>9712</v>
      </c>
      <c r="AB1909" s="30" t="s">
        <v>609</v>
      </c>
      <c r="AC1909" s="35"/>
      <c r="AD1909" s="35">
        <v>1</v>
      </c>
      <c r="AE1909" s="35"/>
      <c r="AF1909" s="35">
        <v>1</v>
      </c>
    </row>
    <row r="1910" spans="27:32">
      <c r="AA1910" s="34">
        <v>9721</v>
      </c>
      <c r="AB1910" s="30" t="s">
        <v>2456</v>
      </c>
      <c r="AC1910" s="35">
        <v>1</v>
      </c>
      <c r="AD1910" s="35"/>
      <c r="AE1910" s="35"/>
      <c r="AF1910" s="35">
        <v>1</v>
      </c>
    </row>
    <row r="1911" spans="27:32">
      <c r="AA1911" s="34">
        <v>9722</v>
      </c>
      <c r="AB1911" s="30" t="s">
        <v>1143</v>
      </c>
      <c r="AC1911" s="35">
        <v>1</v>
      </c>
      <c r="AD1911" s="35">
        <v>1</v>
      </c>
      <c r="AE1911" s="35"/>
      <c r="AF1911" s="35">
        <v>2</v>
      </c>
    </row>
    <row r="1912" spans="27:32">
      <c r="AA1912" s="34">
        <v>9723</v>
      </c>
      <c r="AB1912" s="30" t="s">
        <v>2457</v>
      </c>
      <c r="AC1912" s="35">
        <v>4</v>
      </c>
      <c r="AD1912" s="35"/>
      <c r="AE1912" s="35"/>
      <c r="AF1912" s="35">
        <v>4</v>
      </c>
    </row>
    <row r="1913" spans="27:32">
      <c r="AA1913" s="34">
        <v>9725</v>
      </c>
      <c r="AB1913" s="30" t="s">
        <v>2458</v>
      </c>
      <c r="AC1913" s="35">
        <v>1</v>
      </c>
      <c r="AD1913" s="35"/>
      <c r="AE1913" s="35"/>
      <c r="AF1913" s="35">
        <v>1</v>
      </c>
    </row>
    <row r="1914" spans="27:32">
      <c r="AA1914" s="34">
        <v>9726</v>
      </c>
      <c r="AB1914" s="30" t="s">
        <v>102</v>
      </c>
      <c r="AC1914" s="35"/>
      <c r="AD1914" s="35">
        <v>1</v>
      </c>
      <c r="AE1914" s="35"/>
      <c r="AF1914" s="35">
        <v>1</v>
      </c>
    </row>
    <row r="1915" spans="27:32">
      <c r="AA1915" s="34">
        <v>9729</v>
      </c>
      <c r="AB1915" s="30" t="s">
        <v>1913</v>
      </c>
      <c r="AC1915" s="35"/>
      <c r="AD1915" s="35"/>
      <c r="AE1915" s="35">
        <v>3</v>
      </c>
      <c r="AF1915" s="35">
        <v>3</v>
      </c>
    </row>
    <row r="1916" spans="27:32">
      <c r="AA1916" s="34">
        <v>9730</v>
      </c>
      <c r="AB1916" s="30" t="s">
        <v>613</v>
      </c>
      <c r="AC1916" s="35">
        <v>4</v>
      </c>
      <c r="AD1916" s="35">
        <v>2</v>
      </c>
      <c r="AE1916" s="35">
        <v>2</v>
      </c>
      <c r="AF1916" s="35">
        <v>8</v>
      </c>
    </row>
    <row r="1917" spans="27:32">
      <c r="AA1917" s="34">
        <v>9732</v>
      </c>
      <c r="AB1917" s="30" t="s">
        <v>645</v>
      </c>
      <c r="AC1917" s="35">
        <v>14</v>
      </c>
      <c r="AD1917" s="35">
        <v>12</v>
      </c>
      <c r="AE1917" s="35">
        <v>12</v>
      </c>
      <c r="AF1917" s="35">
        <v>38</v>
      </c>
    </row>
    <row r="1918" spans="27:32">
      <c r="AA1918" s="34">
        <v>9733</v>
      </c>
      <c r="AB1918" s="30" t="s">
        <v>115</v>
      </c>
      <c r="AC1918" s="35">
        <v>239</v>
      </c>
      <c r="AD1918" s="35">
        <v>49</v>
      </c>
      <c r="AE1918" s="35">
        <v>79</v>
      </c>
      <c r="AF1918" s="35">
        <v>367</v>
      </c>
    </row>
    <row r="1919" spans="27:32">
      <c r="AA1919" s="34">
        <v>9734</v>
      </c>
      <c r="AB1919" s="30" t="s">
        <v>394</v>
      </c>
      <c r="AC1919" s="35">
        <v>429</v>
      </c>
      <c r="AD1919" s="35">
        <v>35</v>
      </c>
      <c r="AE1919" s="35">
        <v>103</v>
      </c>
      <c r="AF1919" s="35">
        <v>567</v>
      </c>
    </row>
    <row r="1920" spans="27:32">
      <c r="AA1920" s="34">
        <v>9735</v>
      </c>
      <c r="AB1920" s="30" t="s">
        <v>1246</v>
      </c>
      <c r="AC1920" s="35">
        <v>5</v>
      </c>
      <c r="AD1920" s="35">
        <v>1</v>
      </c>
      <c r="AE1920" s="35"/>
      <c r="AF1920" s="35">
        <v>6</v>
      </c>
    </row>
    <row r="1921" spans="27:32">
      <c r="AA1921" s="34">
        <v>9737</v>
      </c>
      <c r="AB1921" s="30" t="s">
        <v>2459</v>
      </c>
      <c r="AC1921" s="35">
        <v>28</v>
      </c>
      <c r="AD1921" s="35"/>
      <c r="AE1921" s="35"/>
      <c r="AF1921" s="35">
        <v>28</v>
      </c>
    </row>
    <row r="1922" spans="27:32">
      <c r="AA1922" s="34">
        <v>9738</v>
      </c>
      <c r="AB1922" s="30" t="s">
        <v>567</v>
      </c>
      <c r="AC1922" s="35">
        <v>72</v>
      </c>
      <c r="AD1922" s="35">
        <v>8</v>
      </c>
      <c r="AE1922" s="35">
        <v>31</v>
      </c>
      <c r="AF1922" s="35">
        <v>111</v>
      </c>
    </row>
    <row r="1923" spans="27:32">
      <c r="AA1923" s="34">
        <v>9742</v>
      </c>
      <c r="AB1923" s="30" t="s">
        <v>2460</v>
      </c>
      <c r="AC1923" s="35">
        <v>3</v>
      </c>
      <c r="AD1923" s="35"/>
      <c r="AE1923" s="35"/>
      <c r="AF1923" s="35">
        <v>3</v>
      </c>
    </row>
    <row r="1924" spans="27:32">
      <c r="AA1924" s="34">
        <v>9744</v>
      </c>
      <c r="AB1924" s="30" t="s">
        <v>1198</v>
      </c>
      <c r="AC1924" s="35"/>
      <c r="AD1924" s="35">
        <v>1</v>
      </c>
      <c r="AE1924" s="35"/>
      <c r="AF1924" s="35">
        <v>1</v>
      </c>
    </row>
    <row r="1925" spans="27:32">
      <c r="AA1925" s="34">
        <v>9747</v>
      </c>
      <c r="AB1925" s="30" t="s">
        <v>2461</v>
      </c>
      <c r="AC1925" s="35">
        <v>1</v>
      </c>
      <c r="AD1925" s="35"/>
      <c r="AE1925" s="35"/>
      <c r="AF1925" s="35">
        <v>1</v>
      </c>
    </row>
    <row r="1926" spans="27:32">
      <c r="AA1926" s="34">
        <v>9750</v>
      </c>
      <c r="AB1926" s="30" t="s">
        <v>2462</v>
      </c>
      <c r="AC1926" s="35">
        <v>1</v>
      </c>
      <c r="AD1926" s="35"/>
      <c r="AE1926" s="35"/>
      <c r="AF1926" s="35">
        <v>1</v>
      </c>
    </row>
    <row r="1927" spans="27:32">
      <c r="AA1927" s="34">
        <v>9752</v>
      </c>
      <c r="AB1927" s="30" t="s">
        <v>298</v>
      </c>
      <c r="AC1927" s="35">
        <v>1</v>
      </c>
      <c r="AD1927" s="35">
        <v>3</v>
      </c>
      <c r="AE1927" s="35"/>
      <c r="AF1927" s="35">
        <v>4</v>
      </c>
    </row>
    <row r="1928" spans="27:32">
      <c r="AA1928" s="34">
        <v>9753</v>
      </c>
      <c r="AB1928" s="30" t="s">
        <v>2463</v>
      </c>
      <c r="AC1928" s="35">
        <v>1</v>
      </c>
      <c r="AD1928" s="35"/>
      <c r="AE1928" s="35"/>
      <c r="AF1928" s="35">
        <v>1</v>
      </c>
    </row>
    <row r="1929" spans="27:32">
      <c r="AA1929" s="34">
        <v>9754</v>
      </c>
      <c r="AB1929" s="30" t="s">
        <v>2464</v>
      </c>
      <c r="AC1929" s="35">
        <v>2</v>
      </c>
      <c r="AD1929" s="35"/>
      <c r="AE1929" s="35"/>
      <c r="AF1929" s="35">
        <v>2</v>
      </c>
    </row>
    <row r="1930" spans="27:32">
      <c r="AA1930" s="34">
        <v>9755</v>
      </c>
      <c r="AB1930" s="30" t="s">
        <v>1262</v>
      </c>
      <c r="AC1930" s="35">
        <v>48</v>
      </c>
      <c r="AD1930" s="35">
        <v>20</v>
      </c>
      <c r="AE1930" s="35">
        <v>35</v>
      </c>
      <c r="AF1930" s="35">
        <v>103</v>
      </c>
    </row>
    <row r="1931" spans="27:32">
      <c r="AA1931" s="34">
        <v>9756</v>
      </c>
      <c r="AB1931" s="30" t="s">
        <v>811</v>
      </c>
      <c r="AC1931" s="35">
        <v>104</v>
      </c>
      <c r="AD1931" s="35">
        <v>13</v>
      </c>
      <c r="AE1931" s="35">
        <v>19</v>
      </c>
      <c r="AF1931" s="35">
        <v>136</v>
      </c>
    </row>
    <row r="1932" spans="27:32">
      <c r="AA1932" s="34">
        <v>9757</v>
      </c>
      <c r="AB1932" s="30" t="s">
        <v>666</v>
      </c>
      <c r="AC1932" s="35">
        <v>13</v>
      </c>
      <c r="AD1932" s="35">
        <v>2</v>
      </c>
      <c r="AE1932" s="35">
        <v>5</v>
      </c>
      <c r="AF1932" s="35">
        <v>20</v>
      </c>
    </row>
    <row r="1933" spans="27:32">
      <c r="AA1933" s="34">
        <v>9760</v>
      </c>
      <c r="AB1933" s="30" t="s">
        <v>2465</v>
      </c>
      <c r="AC1933" s="35">
        <v>1</v>
      </c>
      <c r="AD1933" s="35"/>
      <c r="AE1933" s="35"/>
      <c r="AF1933" s="35">
        <v>1</v>
      </c>
    </row>
    <row r="1934" spans="27:32">
      <c r="AA1934" s="34">
        <v>9765</v>
      </c>
      <c r="AB1934" s="30" t="s">
        <v>1343</v>
      </c>
      <c r="AC1934" s="35">
        <v>4</v>
      </c>
      <c r="AD1934" s="35"/>
      <c r="AE1934" s="35">
        <v>2</v>
      </c>
      <c r="AF1934" s="35">
        <v>6</v>
      </c>
    </row>
    <row r="1935" spans="27:32">
      <c r="AA1935" s="34">
        <v>9766</v>
      </c>
      <c r="AB1935" s="30" t="s">
        <v>486</v>
      </c>
      <c r="AC1935" s="35">
        <v>6</v>
      </c>
      <c r="AD1935" s="35">
        <v>1</v>
      </c>
      <c r="AE1935" s="35"/>
      <c r="AF1935" s="35">
        <v>7</v>
      </c>
    </row>
    <row r="1936" spans="27:32">
      <c r="AA1936" s="34">
        <v>9767</v>
      </c>
      <c r="AB1936" s="30" t="s">
        <v>419</v>
      </c>
      <c r="AC1936" s="35">
        <v>30</v>
      </c>
      <c r="AD1936" s="35">
        <v>4</v>
      </c>
      <c r="AE1936" s="35">
        <v>4</v>
      </c>
      <c r="AF1936" s="35">
        <v>38</v>
      </c>
    </row>
    <row r="1937" spans="27:32">
      <c r="AA1937" s="34">
        <v>9768</v>
      </c>
      <c r="AB1937" s="30" t="s">
        <v>214</v>
      </c>
      <c r="AC1937" s="35">
        <v>42</v>
      </c>
      <c r="AD1937" s="35">
        <v>29</v>
      </c>
      <c r="AE1937" s="35">
        <v>36</v>
      </c>
      <c r="AF1937" s="35">
        <v>107</v>
      </c>
    </row>
    <row r="1938" spans="27:32">
      <c r="AA1938" s="34">
        <v>9775</v>
      </c>
      <c r="AB1938" s="30" t="s">
        <v>1914</v>
      </c>
      <c r="AC1938" s="35">
        <v>1</v>
      </c>
      <c r="AD1938" s="35"/>
      <c r="AE1938" s="35">
        <v>4</v>
      </c>
      <c r="AF1938" s="35">
        <v>5</v>
      </c>
    </row>
    <row r="1939" spans="27:32">
      <c r="AA1939" s="34">
        <v>9777</v>
      </c>
      <c r="AB1939" s="30" t="s">
        <v>1915</v>
      </c>
      <c r="AC1939" s="35">
        <v>8</v>
      </c>
      <c r="AD1939" s="35"/>
      <c r="AE1939" s="35">
        <v>1</v>
      </c>
      <c r="AF1939" s="35">
        <v>9</v>
      </c>
    </row>
    <row r="1940" spans="27:32">
      <c r="AA1940" s="34">
        <v>9778</v>
      </c>
      <c r="AB1940" s="30" t="s">
        <v>880</v>
      </c>
      <c r="AC1940" s="35"/>
      <c r="AD1940" s="35">
        <v>1</v>
      </c>
      <c r="AE1940" s="35"/>
      <c r="AF1940" s="35">
        <v>1</v>
      </c>
    </row>
    <row r="1941" spans="27:32">
      <c r="AA1941" s="34">
        <v>9781</v>
      </c>
      <c r="AB1941" s="30" t="s">
        <v>692</v>
      </c>
      <c r="AC1941" s="35">
        <v>1</v>
      </c>
      <c r="AD1941" s="35">
        <v>2</v>
      </c>
      <c r="AE1941" s="35"/>
      <c r="AF1941" s="35">
        <v>3</v>
      </c>
    </row>
    <row r="1942" spans="27:32">
      <c r="AA1942" s="34">
        <v>9784</v>
      </c>
      <c r="AB1942" s="30" t="s">
        <v>1209</v>
      </c>
      <c r="AC1942" s="35">
        <v>21</v>
      </c>
      <c r="AD1942" s="35">
        <v>12</v>
      </c>
      <c r="AE1942" s="35">
        <v>1</v>
      </c>
      <c r="AF1942" s="35">
        <v>34</v>
      </c>
    </row>
    <row r="1943" spans="27:32">
      <c r="AA1943" s="34">
        <v>9785</v>
      </c>
      <c r="AB1943" s="30" t="s">
        <v>2466</v>
      </c>
      <c r="AC1943" s="35">
        <v>1</v>
      </c>
      <c r="AD1943" s="35"/>
      <c r="AE1943" s="35"/>
      <c r="AF1943" s="35">
        <v>1</v>
      </c>
    </row>
    <row r="1944" spans="27:32">
      <c r="AA1944" s="34">
        <v>9787</v>
      </c>
      <c r="AB1944" s="30" t="s">
        <v>2467</v>
      </c>
      <c r="AC1944" s="35">
        <v>2</v>
      </c>
      <c r="AD1944" s="35"/>
      <c r="AE1944" s="35"/>
      <c r="AF1944" s="35">
        <v>2</v>
      </c>
    </row>
    <row r="1945" spans="27:32">
      <c r="AA1945" s="34">
        <v>9788</v>
      </c>
      <c r="AB1945" s="30" t="s">
        <v>987</v>
      </c>
      <c r="AC1945" s="35">
        <v>2</v>
      </c>
      <c r="AD1945" s="35">
        <v>1</v>
      </c>
      <c r="AE1945" s="35"/>
      <c r="AF1945" s="35">
        <v>3</v>
      </c>
    </row>
    <row r="1946" spans="27:32">
      <c r="AA1946" s="34">
        <v>9792</v>
      </c>
      <c r="AB1946" s="30" t="s">
        <v>981</v>
      </c>
      <c r="AC1946" s="35">
        <v>1</v>
      </c>
      <c r="AD1946" s="35">
        <v>1</v>
      </c>
      <c r="AE1946" s="35"/>
      <c r="AF1946" s="35">
        <v>2</v>
      </c>
    </row>
    <row r="1947" spans="27:32">
      <c r="AA1947" s="34">
        <v>9795</v>
      </c>
      <c r="AB1947" s="30" t="s">
        <v>212</v>
      </c>
      <c r="AC1947" s="35">
        <v>64</v>
      </c>
      <c r="AD1947" s="35">
        <v>10</v>
      </c>
      <c r="AE1947" s="35"/>
      <c r="AF1947" s="35">
        <v>74</v>
      </c>
    </row>
    <row r="1948" spans="27:32">
      <c r="AA1948" s="34">
        <v>9797</v>
      </c>
      <c r="AB1948" s="30" t="s">
        <v>2468</v>
      </c>
      <c r="AC1948" s="35">
        <v>1</v>
      </c>
      <c r="AD1948" s="35"/>
      <c r="AE1948" s="35"/>
      <c r="AF1948" s="35">
        <v>1</v>
      </c>
    </row>
    <row r="1949" spans="27:32">
      <c r="AA1949" s="34">
        <v>9798</v>
      </c>
      <c r="AB1949" s="30" t="s">
        <v>331</v>
      </c>
      <c r="AC1949" s="35">
        <v>1</v>
      </c>
      <c r="AD1949" s="35">
        <v>1</v>
      </c>
      <c r="AE1949" s="35"/>
      <c r="AF1949" s="35">
        <v>2</v>
      </c>
    </row>
    <row r="1950" spans="27:32">
      <c r="AA1950" s="34">
        <v>9799</v>
      </c>
      <c r="AB1950" s="30" t="s">
        <v>328</v>
      </c>
      <c r="AC1950" s="35">
        <v>5</v>
      </c>
      <c r="AD1950" s="35">
        <v>1</v>
      </c>
      <c r="AE1950" s="35"/>
      <c r="AF1950" s="35">
        <v>6</v>
      </c>
    </row>
    <row r="1951" spans="27:32">
      <c r="AA1951" s="34">
        <v>9800</v>
      </c>
      <c r="AB1951" s="30" t="s">
        <v>2469</v>
      </c>
      <c r="AC1951" s="35">
        <v>3</v>
      </c>
      <c r="AD1951" s="35"/>
      <c r="AE1951" s="35"/>
      <c r="AF1951" s="35">
        <v>3</v>
      </c>
    </row>
    <row r="1952" spans="27:32">
      <c r="AA1952" s="34">
        <v>9802</v>
      </c>
      <c r="AB1952" s="30" t="s">
        <v>106</v>
      </c>
      <c r="AC1952" s="35">
        <v>3</v>
      </c>
      <c r="AD1952" s="35">
        <v>1</v>
      </c>
      <c r="AE1952" s="35"/>
      <c r="AF1952" s="35">
        <v>4</v>
      </c>
    </row>
    <row r="1953" spans="27:32">
      <c r="AA1953" s="34">
        <v>9803</v>
      </c>
      <c r="AB1953" s="30" t="s">
        <v>2470</v>
      </c>
      <c r="AC1953" s="35">
        <v>1</v>
      </c>
      <c r="AD1953" s="35"/>
      <c r="AE1953" s="35"/>
      <c r="AF1953" s="35">
        <v>1</v>
      </c>
    </row>
    <row r="1954" spans="27:32">
      <c r="AA1954" s="34">
        <v>9804</v>
      </c>
      <c r="AB1954" s="30" t="s">
        <v>2471</v>
      </c>
      <c r="AC1954" s="35">
        <v>3</v>
      </c>
      <c r="AD1954" s="35"/>
      <c r="AE1954" s="35"/>
      <c r="AF1954" s="35">
        <v>3</v>
      </c>
    </row>
    <row r="1955" spans="27:32">
      <c r="AA1955" s="34">
        <v>9806</v>
      </c>
      <c r="AB1955" s="30" t="s">
        <v>2472</v>
      </c>
      <c r="AC1955" s="35">
        <v>3</v>
      </c>
      <c r="AD1955" s="35"/>
      <c r="AE1955" s="35"/>
      <c r="AF1955" s="35">
        <v>3</v>
      </c>
    </row>
    <row r="1956" spans="27:32">
      <c r="AA1956" s="34">
        <v>9807</v>
      </c>
      <c r="AB1956" s="30" t="s">
        <v>1147</v>
      </c>
      <c r="AC1956" s="35"/>
      <c r="AD1956" s="35">
        <v>1</v>
      </c>
      <c r="AE1956" s="35"/>
      <c r="AF1956" s="35">
        <v>1</v>
      </c>
    </row>
    <row r="1957" spans="27:32">
      <c r="AA1957" s="34">
        <v>9808</v>
      </c>
      <c r="AB1957" s="30" t="s">
        <v>1916</v>
      </c>
      <c r="AC1957" s="35">
        <v>2</v>
      </c>
      <c r="AD1957" s="35"/>
      <c r="AE1957" s="35">
        <v>4</v>
      </c>
      <c r="AF1957" s="35">
        <v>6</v>
      </c>
    </row>
    <row r="1958" spans="27:32">
      <c r="AA1958" s="34">
        <v>9809</v>
      </c>
      <c r="AB1958" s="30" t="s">
        <v>775</v>
      </c>
      <c r="AC1958" s="35"/>
      <c r="AD1958" s="35">
        <v>1</v>
      </c>
      <c r="AE1958" s="35">
        <v>1</v>
      </c>
      <c r="AF1958" s="35">
        <v>2</v>
      </c>
    </row>
    <row r="1959" spans="27:32">
      <c r="AA1959" s="34">
        <v>9811</v>
      </c>
      <c r="AB1959" s="30" t="s">
        <v>691</v>
      </c>
      <c r="AC1959" s="35">
        <v>2</v>
      </c>
      <c r="AD1959" s="35">
        <v>2</v>
      </c>
      <c r="AE1959" s="35"/>
      <c r="AF1959" s="35">
        <v>4</v>
      </c>
    </row>
    <row r="1960" spans="27:32">
      <c r="AA1960" s="34">
        <v>9813</v>
      </c>
      <c r="AB1960" s="30" t="s">
        <v>708</v>
      </c>
      <c r="AC1960" s="35"/>
      <c r="AD1960" s="35">
        <v>1</v>
      </c>
      <c r="AE1960" s="35"/>
      <c r="AF1960" s="35">
        <v>1</v>
      </c>
    </row>
    <row r="1961" spans="27:32">
      <c r="AA1961" s="34">
        <v>9815</v>
      </c>
      <c r="AB1961" s="30" t="s">
        <v>1917</v>
      </c>
      <c r="AC1961" s="35"/>
      <c r="AD1961" s="35"/>
      <c r="AE1961" s="35">
        <v>1</v>
      </c>
      <c r="AF1961" s="35">
        <v>1</v>
      </c>
    </row>
    <row r="1962" spans="27:32">
      <c r="AA1962" s="34">
        <v>9818</v>
      </c>
      <c r="AB1962" s="30" t="s">
        <v>1918</v>
      </c>
      <c r="AC1962" s="35">
        <v>2</v>
      </c>
      <c r="AD1962" s="35"/>
      <c r="AE1962" s="35">
        <v>1</v>
      </c>
      <c r="AF1962" s="35">
        <v>3</v>
      </c>
    </row>
    <row r="1963" spans="27:32">
      <c r="AA1963" s="34">
        <v>9819</v>
      </c>
      <c r="AB1963" s="30" t="s">
        <v>2473</v>
      </c>
      <c r="AC1963" s="35">
        <v>3</v>
      </c>
      <c r="AD1963" s="35"/>
      <c r="AE1963" s="35"/>
      <c r="AF1963" s="35">
        <v>3</v>
      </c>
    </row>
    <row r="1964" spans="27:32">
      <c r="AA1964" s="34">
        <v>9824</v>
      </c>
      <c r="AB1964" s="30" t="s">
        <v>2474</v>
      </c>
      <c r="AC1964" s="35">
        <v>1</v>
      </c>
      <c r="AD1964" s="35"/>
      <c r="AE1964" s="35"/>
      <c r="AF1964" s="35">
        <v>1</v>
      </c>
    </row>
    <row r="1965" spans="27:32">
      <c r="AA1965" s="34">
        <v>9825</v>
      </c>
      <c r="AB1965" s="30" t="s">
        <v>1919</v>
      </c>
      <c r="AC1965" s="35">
        <v>19</v>
      </c>
      <c r="AD1965" s="35"/>
      <c r="AE1965" s="35">
        <v>1</v>
      </c>
      <c r="AF1965" s="35">
        <v>20</v>
      </c>
    </row>
    <row r="1966" spans="27:32">
      <c r="AA1966" s="34">
        <v>9827</v>
      </c>
      <c r="AB1966" s="30" t="s">
        <v>269</v>
      </c>
      <c r="AC1966" s="35">
        <v>2</v>
      </c>
      <c r="AD1966" s="35">
        <v>17</v>
      </c>
      <c r="AE1966" s="35">
        <v>7</v>
      </c>
      <c r="AF1966" s="35">
        <v>26</v>
      </c>
    </row>
    <row r="1967" spans="27:32">
      <c r="AA1967" s="34">
        <v>9828</v>
      </c>
      <c r="AB1967" s="30" t="s">
        <v>317</v>
      </c>
      <c r="AC1967" s="35">
        <v>102</v>
      </c>
      <c r="AD1967" s="35">
        <v>92</v>
      </c>
      <c r="AE1967" s="35">
        <v>155</v>
      </c>
      <c r="AF1967" s="35">
        <v>349</v>
      </c>
    </row>
    <row r="1968" spans="27:32">
      <c r="AA1968" s="34">
        <v>9829</v>
      </c>
      <c r="AB1968" s="30" t="s">
        <v>1920</v>
      </c>
      <c r="AC1968" s="35"/>
      <c r="AD1968" s="35"/>
      <c r="AE1968" s="35">
        <v>8</v>
      </c>
      <c r="AF1968" s="35">
        <v>8</v>
      </c>
    </row>
    <row r="1969" spans="27:32">
      <c r="AA1969" s="34">
        <v>9830</v>
      </c>
      <c r="AB1969" s="30" t="s">
        <v>1921</v>
      </c>
      <c r="AC1969" s="35"/>
      <c r="AD1969" s="35"/>
      <c r="AE1969" s="35">
        <v>1</v>
      </c>
      <c r="AF1969" s="35">
        <v>1</v>
      </c>
    </row>
    <row r="1970" spans="27:32">
      <c r="AA1970" s="34">
        <v>9831</v>
      </c>
      <c r="AB1970" s="30" t="s">
        <v>697</v>
      </c>
      <c r="AC1970" s="35">
        <v>50</v>
      </c>
      <c r="AD1970" s="35">
        <v>14</v>
      </c>
      <c r="AE1970" s="35">
        <v>48</v>
      </c>
      <c r="AF1970" s="35">
        <v>112</v>
      </c>
    </row>
    <row r="1971" spans="27:32">
      <c r="AA1971" s="34">
        <v>9834</v>
      </c>
      <c r="AB1971" s="30" t="s">
        <v>2475</v>
      </c>
      <c r="AC1971" s="35">
        <v>29</v>
      </c>
      <c r="AD1971" s="35"/>
      <c r="AE1971" s="35"/>
      <c r="AF1971" s="35">
        <v>29</v>
      </c>
    </row>
    <row r="1972" spans="27:32">
      <c r="AA1972" s="34">
        <v>9835</v>
      </c>
      <c r="AB1972" s="30" t="s">
        <v>175</v>
      </c>
      <c r="AC1972" s="35">
        <v>45</v>
      </c>
      <c r="AD1972" s="35">
        <v>9</v>
      </c>
      <c r="AE1972" s="35">
        <v>9</v>
      </c>
      <c r="AF1972" s="35">
        <v>63</v>
      </c>
    </row>
    <row r="1973" spans="27:32">
      <c r="AA1973" s="34">
        <v>9836</v>
      </c>
      <c r="AB1973" s="30" t="s">
        <v>870</v>
      </c>
      <c r="AC1973" s="35">
        <v>8</v>
      </c>
      <c r="AD1973" s="35">
        <v>1</v>
      </c>
      <c r="AE1973" s="35"/>
      <c r="AF1973" s="35">
        <v>9</v>
      </c>
    </row>
    <row r="1974" spans="27:32">
      <c r="AA1974" s="34">
        <v>9837</v>
      </c>
      <c r="AB1974" s="30" t="s">
        <v>2476</v>
      </c>
      <c r="AC1974" s="35">
        <v>2</v>
      </c>
      <c r="AD1974" s="35"/>
      <c r="AE1974" s="35"/>
      <c r="AF1974" s="35">
        <v>2</v>
      </c>
    </row>
    <row r="1975" spans="27:32">
      <c r="AA1975" s="34">
        <v>9838</v>
      </c>
      <c r="AB1975" s="30" t="s">
        <v>2477</v>
      </c>
      <c r="AC1975" s="35">
        <v>7</v>
      </c>
      <c r="AD1975" s="35"/>
      <c r="AE1975" s="35"/>
      <c r="AF1975" s="35">
        <v>7</v>
      </c>
    </row>
    <row r="1976" spans="27:32">
      <c r="AA1976" s="34">
        <v>9840</v>
      </c>
      <c r="AB1976" s="30" t="s">
        <v>2478</v>
      </c>
      <c r="AC1976" s="35">
        <v>2</v>
      </c>
      <c r="AD1976" s="35"/>
      <c r="AE1976" s="35"/>
      <c r="AF1976" s="35">
        <v>2</v>
      </c>
    </row>
    <row r="1977" spans="27:32">
      <c r="AA1977" s="34">
        <v>9841</v>
      </c>
      <c r="AB1977" s="30" t="s">
        <v>344</v>
      </c>
      <c r="AC1977" s="35">
        <v>1</v>
      </c>
      <c r="AD1977" s="35">
        <v>2</v>
      </c>
      <c r="AE1977" s="35"/>
      <c r="AF1977" s="35">
        <v>3</v>
      </c>
    </row>
    <row r="1978" spans="27:32">
      <c r="AA1978" s="34">
        <v>9842</v>
      </c>
      <c r="AB1978" s="30" t="s">
        <v>2479</v>
      </c>
      <c r="AC1978" s="35">
        <v>1</v>
      </c>
      <c r="AD1978" s="35"/>
      <c r="AE1978" s="35"/>
      <c r="AF1978" s="35">
        <v>1</v>
      </c>
    </row>
    <row r="1979" spans="27:32">
      <c r="AA1979" s="34">
        <v>9844</v>
      </c>
      <c r="AB1979" s="30" t="s">
        <v>2480</v>
      </c>
      <c r="AC1979" s="35">
        <v>1</v>
      </c>
      <c r="AD1979" s="35"/>
      <c r="AE1979" s="35"/>
      <c r="AF1979" s="35">
        <v>1</v>
      </c>
    </row>
    <row r="1980" spans="27:32">
      <c r="AA1980" s="34">
        <v>9850</v>
      </c>
      <c r="AB1980" s="30" t="s">
        <v>805</v>
      </c>
      <c r="AC1980" s="35">
        <v>1</v>
      </c>
      <c r="AD1980" s="35">
        <v>1</v>
      </c>
      <c r="AE1980" s="35"/>
      <c r="AF1980" s="35">
        <v>2</v>
      </c>
    </row>
    <row r="1981" spans="27:32">
      <c r="AA1981" s="34">
        <v>9854</v>
      </c>
      <c r="AB1981" s="30" t="s">
        <v>1164</v>
      </c>
      <c r="AC1981" s="35">
        <v>3</v>
      </c>
      <c r="AD1981" s="35">
        <v>1</v>
      </c>
      <c r="AE1981" s="35"/>
      <c r="AF1981" s="35">
        <v>4</v>
      </c>
    </row>
    <row r="1982" spans="27:32">
      <c r="AA1982" s="34">
        <v>9855</v>
      </c>
      <c r="AB1982" s="30" t="s">
        <v>178</v>
      </c>
      <c r="AC1982" s="35">
        <v>46</v>
      </c>
      <c r="AD1982" s="35">
        <v>7</v>
      </c>
      <c r="AE1982" s="35"/>
      <c r="AF1982" s="35">
        <v>53</v>
      </c>
    </row>
    <row r="1983" spans="27:32">
      <c r="AA1983" s="34">
        <v>9857</v>
      </c>
      <c r="AB1983" s="30" t="s">
        <v>1922</v>
      </c>
      <c r="AC1983" s="35">
        <v>7</v>
      </c>
      <c r="AD1983" s="35"/>
      <c r="AE1983" s="35">
        <v>1</v>
      </c>
      <c r="AF1983" s="35">
        <v>8</v>
      </c>
    </row>
    <row r="1984" spans="27:32">
      <c r="AA1984" s="34">
        <v>9860</v>
      </c>
      <c r="AB1984" s="30" t="s">
        <v>2481</v>
      </c>
      <c r="AC1984" s="35">
        <v>2</v>
      </c>
      <c r="AD1984" s="35"/>
      <c r="AE1984" s="35"/>
      <c r="AF1984" s="35">
        <v>2</v>
      </c>
    </row>
    <row r="1985" spans="27:32">
      <c r="AA1985" s="34">
        <v>9863</v>
      </c>
      <c r="AB1985" s="30" t="s">
        <v>274</v>
      </c>
      <c r="AC1985" s="35">
        <v>77</v>
      </c>
      <c r="AD1985" s="35">
        <v>18</v>
      </c>
      <c r="AE1985" s="35">
        <v>27</v>
      </c>
      <c r="AF1985" s="35">
        <v>122</v>
      </c>
    </row>
    <row r="1986" spans="27:32">
      <c r="AA1986" s="34">
        <v>9867</v>
      </c>
      <c r="AB1986" s="30" t="s">
        <v>1923</v>
      </c>
      <c r="AC1986" s="35">
        <v>4</v>
      </c>
      <c r="AD1986" s="35"/>
      <c r="AE1986" s="35">
        <v>1</v>
      </c>
      <c r="AF1986" s="35">
        <v>5</v>
      </c>
    </row>
    <row r="1987" spans="27:32">
      <c r="AA1987" s="34">
        <v>9868</v>
      </c>
      <c r="AB1987" s="30" t="s">
        <v>1924</v>
      </c>
      <c r="AC1987" s="35">
        <v>7</v>
      </c>
      <c r="AD1987" s="35"/>
      <c r="AE1987" s="35">
        <v>1</v>
      </c>
      <c r="AF1987" s="35">
        <v>8</v>
      </c>
    </row>
    <row r="1988" spans="27:32">
      <c r="AA1988" s="34">
        <v>9869</v>
      </c>
      <c r="AB1988" s="30" t="s">
        <v>1925</v>
      </c>
      <c r="AC1988" s="35">
        <v>5</v>
      </c>
      <c r="AD1988" s="35"/>
      <c r="AE1988" s="35">
        <v>9</v>
      </c>
      <c r="AF1988" s="35">
        <v>14</v>
      </c>
    </row>
    <row r="1989" spans="27:32">
      <c r="AA1989" s="34">
        <v>9871</v>
      </c>
      <c r="AB1989" s="30" t="s">
        <v>380</v>
      </c>
      <c r="AC1989" s="35">
        <v>55</v>
      </c>
      <c r="AD1989" s="35">
        <v>9</v>
      </c>
      <c r="AE1989" s="35">
        <v>8</v>
      </c>
      <c r="AF1989" s="35">
        <v>72</v>
      </c>
    </row>
    <row r="1990" spans="27:32">
      <c r="AA1990" s="34">
        <v>9872</v>
      </c>
      <c r="AB1990" s="30" t="s">
        <v>1926</v>
      </c>
      <c r="AC1990" s="35">
        <v>3</v>
      </c>
      <c r="AD1990" s="35"/>
      <c r="AE1990" s="35">
        <v>3</v>
      </c>
      <c r="AF1990" s="35">
        <v>6</v>
      </c>
    </row>
    <row r="1991" spans="27:32">
      <c r="AA1991" s="34">
        <v>9874</v>
      </c>
      <c r="AB1991" s="30" t="s">
        <v>2482</v>
      </c>
      <c r="AC1991" s="35">
        <v>5</v>
      </c>
      <c r="AD1991" s="35"/>
      <c r="AE1991" s="35"/>
      <c r="AF1991" s="35">
        <v>5</v>
      </c>
    </row>
    <row r="1992" spans="27:32">
      <c r="AA1992" s="34">
        <v>9875</v>
      </c>
      <c r="AB1992" s="30" t="s">
        <v>2483</v>
      </c>
      <c r="AC1992" s="35">
        <v>1</v>
      </c>
      <c r="AD1992" s="35"/>
      <c r="AE1992" s="35"/>
      <c r="AF1992" s="35">
        <v>1</v>
      </c>
    </row>
    <row r="1993" spans="27:32">
      <c r="AA1993" s="34">
        <v>9885</v>
      </c>
      <c r="AB1993" s="30" t="s">
        <v>2484</v>
      </c>
      <c r="AC1993" s="35">
        <v>3</v>
      </c>
      <c r="AD1993" s="35"/>
      <c r="AE1993" s="35"/>
      <c r="AF1993" s="35">
        <v>3</v>
      </c>
    </row>
    <row r="1994" spans="27:32">
      <c r="AA1994" s="34">
        <v>9886</v>
      </c>
      <c r="AB1994" s="30" t="s">
        <v>2485</v>
      </c>
      <c r="AC1994" s="35">
        <v>4</v>
      </c>
      <c r="AD1994" s="35"/>
      <c r="AE1994" s="35"/>
      <c r="AF1994" s="35">
        <v>4</v>
      </c>
    </row>
    <row r="1995" spans="27:32">
      <c r="AA1995" s="34">
        <v>9888</v>
      </c>
      <c r="AB1995" s="30" t="s">
        <v>2486</v>
      </c>
      <c r="AC1995" s="35">
        <v>1</v>
      </c>
      <c r="AD1995" s="35"/>
      <c r="AE1995" s="35"/>
      <c r="AF1995" s="35">
        <v>1</v>
      </c>
    </row>
    <row r="1996" spans="27:32">
      <c r="AA1996" s="34">
        <v>9894</v>
      </c>
      <c r="AB1996" s="30" t="s">
        <v>1927</v>
      </c>
      <c r="AC1996" s="35">
        <v>3</v>
      </c>
      <c r="AD1996" s="35"/>
      <c r="AE1996" s="35">
        <v>3</v>
      </c>
      <c r="AF1996" s="35">
        <v>6</v>
      </c>
    </row>
    <row r="1997" spans="27:32">
      <c r="AA1997" s="34">
        <v>9896</v>
      </c>
      <c r="AB1997" s="30" t="s">
        <v>1117</v>
      </c>
      <c r="AC1997" s="35">
        <v>4</v>
      </c>
      <c r="AD1997" s="35">
        <v>4</v>
      </c>
      <c r="AE1997" s="35"/>
      <c r="AF1997" s="35">
        <v>8</v>
      </c>
    </row>
    <row r="1998" spans="27:32">
      <c r="AA1998" s="34">
        <v>9901</v>
      </c>
      <c r="AB1998" s="30" t="s">
        <v>553</v>
      </c>
      <c r="AC1998" s="35"/>
      <c r="AD1998" s="35">
        <v>1</v>
      </c>
      <c r="AE1998" s="35"/>
      <c r="AF1998" s="35">
        <v>1</v>
      </c>
    </row>
    <row r="1999" spans="27:32">
      <c r="AA1999" s="34">
        <v>9902</v>
      </c>
      <c r="AB1999" s="30" t="s">
        <v>2487</v>
      </c>
      <c r="AC1999" s="35">
        <v>1</v>
      </c>
      <c r="AD1999" s="35"/>
      <c r="AE1999" s="35"/>
      <c r="AF1999" s="35">
        <v>1</v>
      </c>
    </row>
    <row r="2000" spans="27:32">
      <c r="AA2000" s="34">
        <v>9905</v>
      </c>
      <c r="AB2000" s="30" t="s">
        <v>1928</v>
      </c>
      <c r="AC2000" s="35">
        <v>4</v>
      </c>
      <c r="AD2000" s="35"/>
      <c r="AE2000" s="35">
        <v>1</v>
      </c>
      <c r="AF2000" s="35">
        <v>5</v>
      </c>
    </row>
    <row r="2001" spans="27:32">
      <c r="AA2001" s="34">
        <v>9906</v>
      </c>
      <c r="AB2001" s="30" t="s">
        <v>422</v>
      </c>
      <c r="AC2001" s="35">
        <v>2</v>
      </c>
      <c r="AD2001" s="35">
        <v>5</v>
      </c>
      <c r="AE2001" s="35"/>
      <c r="AF2001" s="35">
        <v>7</v>
      </c>
    </row>
    <row r="2002" spans="27:32">
      <c r="AA2002" s="34">
        <v>9907</v>
      </c>
      <c r="AB2002" s="30" t="s">
        <v>658</v>
      </c>
      <c r="AC2002" s="35">
        <v>5</v>
      </c>
      <c r="AD2002" s="35">
        <v>3</v>
      </c>
      <c r="AE2002" s="35"/>
      <c r="AF2002" s="35">
        <v>8</v>
      </c>
    </row>
    <row r="2003" spans="27:32">
      <c r="AA2003" s="34">
        <v>9908</v>
      </c>
      <c r="AB2003" s="30" t="s">
        <v>235</v>
      </c>
      <c r="AC2003" s="35"/>
      <c r="AD2003" s="35">
        <v>1</v>
      </c>
      <c r="AE2003" s="35"/>
      <c r="AF2003" s="35">
        <v>1</v>
      </c>
    </row>
    <row r="2004" spans="27:32">
      <c r="AA2004" s="34">
        <v>9909</v>
      </c>
      <c r="AB2004" s="30" t="s">
        <v>2488</v>
      </c>
      <c r="AC2004" s="35">
        <v>20</v>
      </c>
      <c r="AD2004" s="35"/>
      <c r="AE2004" s="35"/>
      <c r="AF2004" s="35">
        <v>20</v>
      </c>
    </row>
    <row r="2005" spans="27:32">
      <c r="AA2005" s="34">
        <v>9910</v>
      </c>
      <c r="AB2005" s="30" t="s">
        <v>128</v>
      </c>
      <c r="AC2005" s="35"/>
      <c r="AD2005" s="35">
        <v>5</v>
      </c>
      <c r="AE2005" s="35"/>
      <c r="AF2005" s="35">
        <v>5</v>
      </c>
    </row>
    <row r="2006" spans="27:32">
      <c r="AA2006" s="34">
        <v>9913</v>
      </c>
      <c r="AB2006" s="30" t="s">
        <v>872</v>
      </c>
      <c r="AC2006" s="35"/>
      <c r="AD2006" s="35">
        <v>1</v>
      </c>
      <c r="AE2006" s="35"/>
      <c r="AF2006" s="35">
        <v>1</v>
      </c>
    </row>
    <row r="2007" spans="27:32">
      <c r="AA2007" s="34">
        <v>9914</v>
      </c>
      <c r="AB2007" s="30" t="s">
        <v>702</v>
      </c>
      <c r="AC2007" s="35">
        <v>13</v>
      </c>
      <c r="AD2007" s="35">
        <v>4</v>
      </c>
      <c r="AE2007" s="35"/>
      <c r="AF2007" s="35">
        <v>17</v>
      </c>
    </row>
    <row r="2008" spans="27:32">
      <c r="AA2008" s="34">
        <v>9925</v>
      </c>
      <c r="AB2008" s="30" t="s">
        <v>169</v>
      </c>
      <c r="AC2008" s="35">
        <v>110</v>
      </c>
      <c r="AD2008" s="35">
        <v>56</v>
      </c>
      <c r="AE2008" s="35">
        <v>52</v>
      </c>
      <c r="AF2008" s="35">
        <v>218</v>
      </c>
    </row>
    <row r="2009" spans="27:32">
      <c r="AA2009" s="34">
        <v>9926</v>
      </c>
      <c r="AB2009" s="30" t="s">
        <v>204</v>
      </c>
      <c r="AC2009" s="35">
        <v>8</v>
      </c>
      <c r="AD2009" s="35">
        <v>5</v>
      </c>
      <c r="AE2009" s="35"/>
      <c r="AF2009" s="35">
        <v>13</v>
      </c>
    </row>
    <row r="2010" spans="27:32">
      <c r="AA2010" s="34">
        <v>9927</v>
      </c>
      <c r="AB2010" s="30" t="s">
        <v>1196</v>
      </c>
      <c r="AC2010" s="35"/>
      <c r="AD2010" s="35">
        <v>1</v>
      </c>
      <c r="AE2010" s="35"/>
      <c r="AF2010" s="35">
        <v>1</v>
      </c>
    </row>
    <row r="2011" spans="27:32">
      <c r="AA2011" s="34">
        <v>9928</v>
      </c>
      <c r="AB2011" s="30" t="s">
        <v>1929</v>
      </c>
      <c r="AC2011" s="35">
        <v>9</v>
      </c>
      <c r="AD2011" s="35"/>
      <c r="AE2011" s="35">
        <v>2</v>
      </c>
      <c r="AF2011" s="35">
        <v>11</v>
      </c>
    </row>
    <row r="2012" spans="27:32">
      <c r="AA2012" s="34">
        <v>9933</v>
      </c>
      <c r="AB2012" s="30" t="s">
        <v>773</v>
      </c>
      <c r="AC2012" s="35">
        <v>19</v>
      </c>
      <c r="AD2012" s="35">
        <v>3</v>
      </c>
      <c r="AE2012" s="35"/>
      <c r="AF2012" s="35">
        <v>22</v>
      </c>
    </row>
    <row r="2013" spans="27:32">
      <c r="AA2013" s="34">
        <v>9935</v>
      </c>
      <c r="AB2013" s="30" t="s">
        <v>2489</v>
      </c>
      <c r="AC2013" s="35">
        <v>3</v>
      </c>
      <c r="AD2013" s="35"/>
      <c r="AE2013" s="35"/>
      <c r="AF2013" s="35">
        <v>3</v>
      </c>
    </row>
    <row r="2014" spans="27:32">
      <c r="AA2014" s="34">
        <v>9937</v>
      </c>
      <c r="AB2014" s="30" t="s">
        <v>749</v>
      </c>
      <c r="AC2014" s="35">
        <v>1</v>
      </c>
      <c r="AD2014" s="35">
        <v>1</v>
      </c>
      <c r="AE2014" s="35">
        <v>2</v>
      </c>
      <c r="AF2014" s="35">
        <v>4</v>
      </c>
    </row>
    <row r="2015" spans="27:32">
      <c r="AA2015" s="34">
        <v>9941</v>
      </c>
      <c r="AB2015" s="30" t="s">
        <v>1930</v>
      </c>
      <c r="AC2015" s="35"/>
      <c r="AD2015" s="35"/>
      <c r="AE2015" s="35">
        <v>34</v>
      </c>
      <c r="AF2015" s="35">
        <v>34</v>
      </c>
    </row>
    <row r="2016" spans="27:32">
      <c r="AA2016" s="34">
        <v>9944</v>
      </c>
      <c r="AB2016" s="30" t="s">
        <v>628</v>
      </c>
      <c r="AC2016" s="35">
        <v>17</v>
      </c>
      <c r="AD2016" s="35">
        <v>3</v>
      </c>
      <c r="AE2016" s="35">
        <v>10</v>
      </c>
      <c r="AF2016" s="35">
        <v>30</v>
      </c>
    </row>
    <row r="2017" spans="27:32">
      <c r="AA2017" s="34">
        <v>9945</v>
      </c>
      <c r="AB2017" s="30" t="s">
        <v>2490</v>
      </c>
      <c r="AC2017" s="35">
        <v>16</v>
      </c>
      <c r="AD2017" s="35"/>
      <c r="AE2017" s="35"/>
      <c r="AF2017" s="35">
        <v>16</v>
      </c>
    </row>
    <row r="2018" spans="27:32">
      <c r="AA2018" s="34">
        <v>9951</v>
      </c>
      <c r="AB2018" s="30" t="s">
        <v>190</v>
      </c>
      <c r="AC2018" s="35"/>
      <c r="AD2018" s="35">
        <v>4</v>
      </c>
      <c r="AE2018" s="35">
        <v>10</v>
      </c>
      <c r="AF2018" s="35">
        <v>14</v>
      </c>
    </row>
    <row r="2019" spans="27:32">
      <c r="AA2019" s="34">
        <v>9953</v>
      </c>
      <c r="AB2019" s="30" t="s">
        <v>2491</v>
      </c>
      <c r="AC2019" s="35">
        <v>1</v>
      </c>
      <c r="AD2019" s="35"/>
      <c r="AE2019" s="35"/>
      <c r="AF2019" s="35">
        <v>1</v>
      </c>
    </row>
    <row r="2020" spans="27:32">
      <c r="AA2020" s="34">
        <v>9954</v>
      </c>
      <c r="AB2020" s="30" t="s">
        <v>83</v>
      </c>
      <c r="AC2020" s="35"/>
      <c r="AD2020" s="35">
        <v>7</v>
      </c>
      <c r="AE2020" s="35">
        <v>15</v>
      </c>
      <c r="AF2020" s="35">
        <v>22</v>
      </c>
    </row>
    <row r="2021" spans="27:32">
      <c r="AA2021" s="34">
        <v>9958</v>
      </c>
      <c r="AB2021" s="30" t="s">
        <v>519</v>
      </c>
      <c r="AC2021" s="35">
        <v>6</v>
      </c>
      <c r="AD2021" s="35">
        <v>3</v>
      </c>
      <c r="AE2021" s="35">
        <v>8</v>
      </c>
      <c r="AF2021" s="35">
        <v>17</v>
      </c>
    </row>
    <row r="2022" spans="27:32">
      <c r="AA2022" s="34">
        <v>9959</v>
      </c>
      <c r="AB2022" s="30" t="s">
        <v>523</v>
      </c>
      <c r="AC2022" s="35"/>
      <c r="AD2022" s="35">
        <v>4</v>
      </c>
      <c r="AE2022" s="35"/>
      <c r="AF2022" s="35">
        <v>4</v>
      </c>
    </row>
    <row r="2023" spans="27:32">
      <c r="AA2023" s="34">
        <v>9962</v>
      </c>
      <c r="AB2023" s="30" t="s">
        <v>964</v>
      </c>
      <c r="AC2023" s="35">
        <v>17</v>
      </c>
      <c r="AD2023" s="35">
        <v>1</v>
      </c>
      <c r="AE2023" s="35">
        <v>3</v>
      </c>
      <c r="AF2023" s="35">
        <v>21</v>
      </c>
    </row>
    <row r="2024" spans="27:32">
      <c r="AA2024" s="34">
        <v>9969</v>
      </c>
      <c r="AB2024" s="30" t="s">
        <v>425</v>
      </c>
      <c r="AC2024" s="35">
        <v>32</v>
      </c>
      <c r="AD2024" s="35">
        <v>5</v>
      </c>
      <c r="AE2024" s="35">
        <v>7</v>
      </c>
      <c r="AF2024" s="35">
        <v>44</v>
      </c>
    </row>
    <row r="2025" spans="27:32">
      <c r="AA2025" s="34">
        <v>9971</v>
      </c>
      <c r="AB2025" s="30" t="s">
        <v>2492</v>
      </c>
      <c r="AC2025" s="35">
        <v>4</v>
      </c>
      <c r="AD2025" s="35"/>
      <c r="AE2025" s="35"/>
      <c r="AF2025" s="35">
        <v>4</v>
      </c>
    </row>
    <row r="2026" spans="27:32">
      <c r="AA2026" s="34">
        <v>9975</v>
      </c>
      <c r="AB2026" s="30" t="s">
        <v>1023</v>
      </c>
      <c r="AC2026" s="35">
        <v>9</v>
      </c>
      <c r="AD2026" s="35">
        <v>1</v>
      </c>
      <c r="AE2026" s="35">
        <v>1</v>
      </c>
      <c r="AF2026" s="35">
        <v>11</v>
      </c>
    </row>
    <row r="2027" spans="27:32">
      <c r="AA2027" s="34">
        <v>9976</v>
      </c>
      <c r="AB2027" s="30" t="s">
        <v>1931</v>
      </c>
      <c r="AC2027" s="35">
        <v>10</v>
      </c>
      <c r="AD2027" s="35"/>
      <c r="AE2027" s="35">
        <v>1</v>
      </c>
      <c r="AF2027" s="35">
        <v>11</v>
      </c>
    </row>
    <row r="2028" spans="27:32">
      <c r="AA2028" s="34">
        <v>9977</v>
      </c>
      <c r="AB2028" s="30" t="s">
        <v>2493</v>
      </c>
      <c r="AC2028" s="35">
        <v>10</v>
      </c>
      <c r="AD2028" s="35"/>
      <c r="AE2028" s="35"/>
      <c r="AF2028" s="35">
        <v>10</v>
      </c>
    </row>
    <row r="2029" spans="27:32">
      <c r="AA2029" s="34">
        <v>9986</v>
      </c>
      <c r="AB2029" s="30" t="s">
        <v>2494</v>
      </c>
      <c r="AC2029" s="35">
        <v>1</v>
      </c>
      <c r="AD2029" s="35"/>
      <c r="AE2029" s="35"/>
      <c r="AF2029" s="35">
        <v>1</v>
      </c>
    </row>
    <row r="2030" spans="27:32">
      <c r="AA2030" s="34">
        <v>9987</v>
      </c>
      <c r="AB2030" s="30" t="s">
        <v>579</v>
      </c>
      <c r="AC2030" s="35">
        <v>28</v>
      </c>
      <c r="AD2030" s="35">
        <v>9</v>
      </c>
      <c r="AE2030" s="35">
        <v>6</v>
      </c>
      <c r="AF2030" s="35">
        <v>43</v>
      </c>
    </row>
    <row r="2031" spans="27:32">
      <c r="AA2031" s="34">
        <v>9988</v>
      </c>
      <c r="AB2031" s="30" t="s">
        <v>2495</v>
      </c>
      <c r="AC2031" s="35">
        <v>1</v>
      </c>
      <c r="AD2031" s="35"/>
      <c r="AE2031" s="35"/>
      <c r="AF2031" s="35">
        <v>1</v>
      </c>
    </row>
    <row r="2032" spans="27:32">
      <c r="AA2032" s="34">
        <v>9990</v>
      </c>
      <c r="AB2032" s="30" t="s">
        <v>584</v>
      </c>
      <c r="AC2032" s="35">
        <v>4</v>
      </c>
      <c r="AD2032" s="35">
        <v>5</v>
      </c>
      <c r="AE2032" s="35"/>
      <c r="AF2032" s="35">
        <v>9</v>
      </c>
    </row>
    <row r="2033" spans="27:32">
      <c r="AA2033" s="34">
        <v>9991</v>
      </c>
      <c r="AB2033" s="30" t="s">
        <v>248</v>
      </c>
      <c r="AC2033" s="35">
        <v>78</v>
      </c>
      <c r="AD2033" s="35">
        <v>29</v>
      </c>
      <c r="AE2033" s="35">
        <v>24</v>
      </c>
      <c r="AF2033" s="35">
        <v>131</v>
      </c>
    </row>
    <row r="2034" spans="27:32">
      <c r="AA2034" s="34">
        <v>9992</v>
      </c>
      <c r="AB2034" s="30" t="s">
        <v>1932</v>
      </c>
      <c r="AC2034" s="35"/>
      <c r="AD2034" s="35"/>
      <c r="AE2034" s="35">
        <v>2</v>
      </c>
      <c r="AF2034" s="35">
        <v>2</v>
      </c>
    </row>
    <row r="2035" spans="27:32">
      <c r="AA2035" s="34">
        <v>9993</v>
      </c>
      <c r="AB2035" s="30" t="s">
        <v>111</v>
      </c>
      <c r="AC2035" s="35">
        <v>5</v>
      </c>
      <c r="AD2035" s="35">
        <v>30</v>
      </c>
      <c r="AE2035" s="35">
        <v>30</v>
      </c>
      <c r="AF2035" s="35">
        <v>65</v>
      </c>
    </row>
    <row r="2036" spans="27:32">
      <c r="AA2036" s="34">
        <v>9995</v>
      </c>
      <c r="AB2036" s="30" t="s">
        <v>2496</v>
      </c>
      <c r="AC2036" s="35">
        <v>1</v>
      </c>
      <c r="AD2036" s="35"/>
      <c r="AE2036" s="35"/>
      <c r="AF2036" s="35">
        <v>1</v>
      </c>
    </row>
    <row r="2037" spans="27:32">
      <c r="AA2037" s="34">
        <v>9996</v>
      </c>
      <c r="AB2037" s="30" t="s">
        <v>290</v>
      </c>
      <c r="AC2037" s="35">
        <v>5</v>
      </c>
      <c r="AD2037" s="35">
        <v>2</v>
      </c>
      <c r="AE2037" s="35"/>
      <c r="AF2037" s="35">
        <v>7</v>
      </c>
    </row>
    <row r="2038" spans="27:32">
      <c r="AA2038" s="34">
        <v>9999</v>
      </c>
      <c r="AB2038" s="30" t="s">
        <v>664</v>
      </c>
      <c r="AC2038" s="35">
        <v>2</v>
      </c>
      <c r="AD2038" s="35">
        <v>1</v>
      </c>
      <c r="AE2038" s="35"/>
      <c r="AF2038" s="35">
        <v>3</v>
      </c>
    </row>
    <row r="2039" spans="27:32">
      <c r="AA2039" s="34">
        <v>10000</v>
      </c>
      <c r="AB2039" s="30" t="s">
        <v>962</v>
      </c>
      <c r="AC2039" s="35"/>
      <c r="AD2039" s="35">
        <v>3</v>
      </c>
      <c r="AE2039" s="35"/>
      <c r="AF2039" s="35">
        <v>3</v>
      </c>
    </row>
    <row r="2040" spans="27:32">
      <c r="AA2040" s="34">
        <v>10001</v>
      </c>
      <c r="AB2040" s="30" t="s">
        <v>915</v>
      </c>
      <c r="AC2040" s="35"/>
      <c r="AD2040" s="35">
        <v>1</v>
      </c>
      <c r="AE2040" s="35"/>
      <c r="AF2040" s="35">
        <v>1</v>
      </c>
    </row>
    <row r="2041" spans="27:32">
      <c r="AA2041" s="34">
        <v>10010</v>
      </c>
      <c r="AB2041" s="30" t="s">
        <v>2497</v>
      </c>
      <c r="AC2041" s="35">
        <v>1</v>
      </c>
      <c r="AD2041" s="35"/>
      <c r="AE2041" s="35"/>
      <c r="AF2041" s="35">
        <v>1</v>
      </c>
    </row>
    <row r="2042" spans="27:32">
      <c r="AA2042" s="34">
        <v>10012</v>
      </c>
      <c r="AB2042" s="30" t="s">
        <v>28</v>
      </c>
      <c r="AC2042" s="35"/>
      <c r="AD2042" s="35">
        <v>5</v>
      </c>
      <c r="AE2042" s="35"/>
      <c r="AF2042" s="35">
        <v>5</v>
      </c>
    </row>
    <row r="2043" spans="27:32">
      <c r="AA2043" s="34">
        <v>10015</v>
      </c>
      <c r="AB2043" s="30" t="s">
        <v>1060</v>
      </c>
      <c r="AC2043" s="35">
        <v>3</v>
      </c>
      <c r="AD2043" s="35">
        <v>2</v>
      </c>
      <c r="AE2043" s="35">
        <v>3</v>
      </c>
      <c r="AF2043" s="35">
        <v>8</v>
      </c>
    </row>
    <row r="2044" spans="27:32">
      <c r="AA2044" s="34">
        <v>10016</v>
      </c>
      <c r="AB2044" s="30" t="s">
        <v>1933</v>
      </c>
      <c r="AC2044" s="35"/>
      <c r="AD2044" s="35"/>
      <c r="AE2044" s="35">
        <v>3</v>
      </c>
      <c r="AF2044" s="35">
        <v>3</v>
      </c>
    </row>
    <row r="2045" spans="27:32">
      <c r="AA2045" s="34">
        <v>10017</v>
      </c>
      <c r="AB2045" s="30" t="s">
        <v>1934</v>
      </c>
      <c r="AC2045" s="35"/>
      <c r="AD2045" s="35"/>
      <c r="AE2045" s="35">
        <v>1</v>
      </c>
      <c r="AF2045" s="35">
        <v>1</v>
      </c>
    </row>
    <row r="2046" spans="27:32">
      <c r="AA2046" s="34">
        <v>10019</v>
      </c>
      <c r="AB2046" s="30" t="s">
        <v>531</v>
      </c>
      <c r="AC2046" s="35">
        <v>14</v>
      </c>
      <c r="AD2046" s="35">
        <v>1</v>
      </c>
      <c r="AE2046" s="35">
        <v>2</v>
      </c>
      <c r="AF2046" s="35">
        <v>17</v>
      </c>
    </row>
    <row r="2047" spans="27:32">
      <c r="AA2047" s="34">
        <v>10020</v>
      </c>
      <c r="AB2047" s="30" t="s">
        <v>1935</v>
      </c>
      <c r="AC2047" s="35"/>
      <c r="AD2047" s="35"/>
      <c r="AE2047" s="35">
        <v>2</v>
      </c>
      <c r="AF2047" s="35">
        <v>2</v>
      </c>
    </row>
    <row r="2048" spans="27:32">
      <c r="AA2048" s="34">
        <v>10029</v>
      </c>
      <c r="AB2048" s="30" t="s">
        <v>993</v>
      </c>
      <c r="AC2048" s="35">
        <v>11</v>
      </c>
      <c r="AD2048" s="35">
        <v>1</v>
      </c>
      <c r="AE2048" s="35">
        <v>6</v>
      </c>
      <c r="AF2048" s="35">
        <v>18</v>
      </c>
    </row>
    <row r="2049" spans="27:32">
      <c r="AA2049" s="34">
        <v>10030</v>
      </c>
      <c r="AB2049" s="30" t="s">
        <v>1026</v>
      </c>
      <c r="AC2049" s="35"/>
      <c r="AD2049" s="35">
        <v>3</v>
      </c>
      <c r="AE2049" s="35">
        <v>3</v>
      </c>
      <c r="AF2049" s="35">
        <v>6</v>
      </c>
    </row>
    <row r="2050" spans="27:32">
      <c r="AA2050" s="34">
        <v>10031</v>
      </c>
      <c r="AB2050" s="30" t="s">
        <v>420</v>
      </c>
      <c r="AC2050" s="35"/>
      <c r="AD2050" s="35">
        <v>3</v>
      </c>
      <c r="AE2050" s="35"/>
      <c r="AF2050" s="35">
        <v>3</v>
      </c>
    </row>
    <row r="2051" spans="27:32">
      <c r="AA2051" s="34">
        <v>10033</v>
      </c>
      <c r="AB2051" s="30" t="s">
        <v>2498</v>
      </c>
      <c r="AC2051" s="35">
        <v>3</v>
      </c>
      <c r="AD2051" s="35"/>
      <c r="AE2051" s="35"/>
      <c r="AF2051" s="35">
        <v>3</v>
      </c>
    </row>
    <row r="2052" spans="27:32">
      <c r="AA2052" s="34">
        <v>10034</v>
      </c>
      <c r="AB2052" s="30" t="s">
        <v>695</v>
      </c>
      <c r="AC2052" s="35">
        <v>1</v>
      </c>
      <c r="AD2052" s="35">
        <v>1</v>
      </c>
      <c r="AE2052" s="35"/>
      <c r="AF2052" s="35">
        <v>2</v>
      </c>
    </row>
    <row r="2053" spans="27:32">
      <c r="AA2053" s="34">
        <v>10036</v>
      </c>
      <c r="AB2053" s="30" t="s">
        <v>1121</v>
      </c>
      <c r="AC2053" s="35">
        <v>1</v>
      </c>
      <c r="AD2053" s="35">
        <v>1</v>
      </c>
      <c r="AE2053" s="35"/>
      <c r="AF2053" s="35">
        <v>2</v>
      </c>
    </row>
    <row r="2054" spans="27:32">
      <c r="AA2054" s="34">
        <v>10038</v>
      </c>
      <c r="AB2054" s="30" t="s">
        <v>1094</v>
      </c>
      <c r="AC2054" s="35">
        <v>4</v>
      </c>
      <c r="AD2054" s="35">
        <v>1</v>
      </c>
      <c r="AE2054" s="35">
        <v>2</v>
      </c>
      <c r="AF2054" s="35">
        <v>7</v>
      </c>
    </row>
    <row r="2055" spans="27:32">
      <c r="AA2055" s="34">
        <v>10039</v>
      </c>
      <c r="AB2055" s="30" t="s">
        <v>105</v>
      </c>
      <c r="AC2055" s="35">
        <v>7</v>
      </c>
      <c r="AD2055" s="35">
        <v>3</v>
      </c>
      <c r="AE2055" s="35">
        <v>2</v>
      </c>
      <c r="AF2055" s="35">
        <v>12</v>
      </c>
    </row>
    <row r="2056" spans="27:32">
      <c r="AA2056" s="34">
        <v>10040</v>
      </c>
      <c r="AB2056" s="30" t="s">
        <v>1248</v>
      </c>
      <c r="AC2056" s="35">
        <v>13</v>
      </c>
      <c r="AD2056" s="35">
        <v>1</v>
      </c>
      <c r="AE2056" s="35"/>
      <c r="AF2056" s="35">
        <v>14</v>
      </c>
    </row>
    <row r="2057" spans="27:32">
      <c r="AA2057" s="34">
        <v>10041</v>
      </c>
      <c r="AB2057" s="30" t="s">
        <v>1244</v>
      </c>
      <c r="AC2057" s="35">
        <v>6</v>
      </c>
      <c r="AD2057" s="35">
        <v>1</v>
      </c>
      <c r="AE2057" s="35"/>
      <c r="AF2057" s="35">
        <v>7</v>
      </c>
    </row>
    <row r="2058" spans="27:32">
      <c r="AA2058" s="34">
        <v>10042</v>
      </c>
      <c r="AB2058" s="30" t="s">
        <v>1020</v>
      </c>
      <c r="AC2058" s="35">
        <v>4</v>
      </c>
      <c r="AD2058" s="35">
        <v>1</v>
      </c>
      <c r="AE2058" s="35">
        <v>1</v>
      </c>
      <c r="AF2058" s="35">
        <v>6</v>
      </c>
    </row>
    <row r="2059" spans="27:32">
      <c r="AA2059" s="34">
        <v>10043</v>
      </c>
      <c r="AB2059" s="30" t="s">
        <v>1936</v>
      </c>
      <c r="AC2059" s="35">
        <v>7</v>
      </c>
      <c r="AD2059" s="35"/>
      <c r="AE2059" s="35">
        <v>1</v>
      </c>
      <c r="AF2059" s="35">
        <v>8</v>
      </c>
    </row>
    <row r="2060" spans="27:32">
      <c r="AA2060" s="34">
        <v>10044</v>
      </c>
      <c r="AB2060" s="30" t="s">
        <v>1937</v>
      </c>
      <c r="AC2060" s="35">
        <v>5</v>
      </c>
      <c r="AD2060" s="35"/>
      <c r="AE2060" s="35">
        <v>1</v>
      </c>
      <c r="AF2060" s="35">
        <v>6</v>
      </c>
    </row>
    <row r="2061" spans="27:32">
      <c r="AA2061" s="34">
        <v>10045</v>
      </c>
      <c r="AB2061" s="30" t="s">
        <v>2499</v>
      </c>
      <c r="AC2061" s="35">
        <v>8</v>
      </c>
      <c r="AD2061" s="35"/>
      <c r="AE2061" s="35"/>
      <c r="AF2061" s="35">
        <v>8</v>
      </c>
    </row>
    <row r="2062" spans="27:32">
      <c r="AA2062" s="34">
        <v>10046</v>
      </c>
      <c r="AB2062" s="30" t="s">
        <v>912</v>
      </c>
      <c r="AC2062" s="35">
        <v>2</v>
      </c>
      <c r="AD2062" s="35">
        <v>1</v>
      </c>
      <c r="AE2062" s="35">
        <v>1</v>
      </c>
      <c r="AF2062" s="35">
        <v>4</v>
      </c>
    </row>
    <row r="2063" spans="27:32">
      <c r="AA2063" s="34">
        <v>10047</v>
      </c>
      <c r="AB2063" s="30" t="s">
        <v>1274</v>
      </c>
      <c r="AC2063" s="35">
        <v>3</v>
      </c>
      <c r="AD2063" s="35">
        <v>2</v>
      </c>
      <c r="AE2063" s="35">
        <v>1</v>
      </c>
      <c r="AF2063" s="35">
        <v>6</v>
      </c>
    </row>
    <row r="2064" spans="27:32">
      <c r="AA2064" s="34">
        <v>10048</v>
      </c>
      <c r="AB2064" s="30" t="s">
        <v>2500</v>
      </c>
      <c r="AC2064" s="35">
        <v>9</v>
      </c>
      <c r="AD2064" s="35"/>
      <c r="AE2064" s="35"/>
      <c r="AF2064" s="35">
        <v>9</v>
      </c>
    </row>
    <row r="2065" spans="27:32">
      <c r="AA2065" s="34">
        <v>10049</v>
      </c>
      <c r="AB2065" s="30" t="s">
        <v>1938</v>
      </c>
      <c r="AC2065" s="35">
        <v>8</v>
      </c>
      <c r="AD2065" s="35"/>
      <c r="AE2065" s="35">
        <v>4</v>
      </c>
      <c r="AF2065" s="35">
        <v>12</v>
      </c>
    </row>
    <row r="2066" spans="27:32">
      <c r="AA2066" s="34">
        <v>10050</v>
      </c>
      <c r="AB2066" s="30" t="s">
        <v>2501</v>
      </c>
      <c r="AC2066" s="35">
        <v>1</v>
      </c>
      <c r="AD2066" s="35"/>
      <c r="AE2066" s="35"/>
      <c r="AF2066" s="35">
        <v>1</v>
      </c>
    </row>
    <row r="2067" spans="27:32">
      <c r="AA2067" s="34">
        <v>10052</v>
      </c>
      <c r="AB2067" s="30" t="s">
        <v>2502</v>
      </c>
      <c r="AC2067" s="35">
        <v>5</v>
      </c>
      <c r="AD2067" s="35"/>
      <c r="AE2067" s="35"/>
      <c r="AF2067" s="35">
        <v>5</v>
      </c>
    </row>
    <row r="2068" spans="27:32">
      <c r="AA2068" s="34">
        <v>10053</v>
      </c>
      <c r="AB2068" s="30" t="s">
        <v>1939</v>
      </c>
      <c r="AC2068" s="35">
        <v>5</v>
      </c>
      <c r="AD2068" s="35"/>
      <c r="AE2068" s="35">
        <v>3</v>
      </c>
      <c r="AF2068" s="35">
        <v>8</v>
      </c>
    </row>
    <row r="2069" spans="27:32">
      <c r="AA2069" s="34">
        <v>10055</v>
      </c>
      <c r="AB2069" s="30" t="s">
        <v>2503</v>
      </c>
      <c r="AC2069" s="35">
        <v>5</v>
      </c>
      <c r="AD2069" s="35"/>
      <c r="AE2069" s="35"/>
      <c r="AF2069" s="35">
        <v>5</v>
      </c>
    </row>
    <row r="2070" spans="27:32">
      <c r="AA2070" s="34">
        <v>10058</v>
      </c>
      <c r="AB2070" s="30" t="s">
        <v>1940</v>
      </c>
      <c r="AC2070" s="35">
        <v>6</v>
      </c>
      <c r="AD2070" s="35"/>
      <c r="AE2070" s="35">
        <v>1</v>
      </c>
      <c r="AF2070" s="35">
        <v>7</v>
      </c>
    </row>
    <row r="2071" spans="27:32">
      <c r="AA2071" s="34">
        <v>10059</v>
      </c>
      <c r="AB2071" s="30" t="s">
        <v>2504</v>
      </c>
      <c r="AC2071" s="35">
        <v>7</v>
      </c>
      <c r="AD2071" s="35"/>
      <c r="AE2071" s="35"/>
      <c r="AF2071" s="35">
        <v>7</v>
      </c>
    </row>
    <row r="2072" spans="27:32">
      <c r="AA2072" s="34">
        <v>10060</v>
      </c>
      <c r="AB2072" s="30" t="s">
        <v>2505</v>
      </c>
      <c r="AC2072" s="35">
        <v>4</v>
      </c>
      <c r="AD2072" s="35"/>
      <c r="AE2072" s="35"/>
      <c r="AF2072" s="35">
        <v>4</v>
      </c>
    </row>
    <row r="2073" spans="27:32">
      <c r="AA2073" s="34">
        <v>10061</v>
      </c>
      <c r="AB2073" s="30" t="s">
        <v>76</v>
      </c>
      <c r="AC2073" s="35">
        <v>6204</v>
      </c>
      <c r="AD2073" s="35">
        <v>2217</v>
      </c>
      <c r="AE2073" s="35">
        <v>2117</v>
      </c>
      <c r="AF2073" s="35">
        <v>10538</v>
      </c>
    </row>
    <row r="2074" spans="27:32">
      <c r="AA2074" s="34">
        <v>10062</v>
      </c>
      <c r="AB2074" s="30" t="s">
        <v>51</v>
      </c>
      <c r="AC2074" s="35">
        <v>680</v>
      </c>
      <c r="AD2074" s="35">
        <v>148</v>
      </c>
      <c r="AE2074" s="35">
        <v>179</v>
      </c>
      <c r="AF2074" s="35">
        <v>1007</v>
      </c>
    </row>
    <row r="2075" spans="27:32">
      <c r="AA2075" s="34">
        <v>10066</v>
      </c>
      <c r="AB2075" s="30" t="s">
        <v>231</v>
      </c>
      <c r="AC2075" s="35">
        <v>79</v>
      </c>
      <c r="AD2075" s="35">
        <v>21</v>
      </c>
      <c r="AE2075" s="35">
        <v>9</v>
      </c>
      <c r="AF2075" s="35">
        <v>109</v>
      </c>
    </row>
    <row r="2076" spans="27:32">
      <c r="AA2076" s="34">
        <v>10067</v>
      </c>
      <c r="AB2076" s="30" t="s">
        <v>755</v>
      </c>
      <c r="AC2076" s="35">
        <v>19</v>
      </c>
      <c r="AD2076" s="35">
        <v>12</v>
      </c>
      <c r="AE2076" s="35"/>
      <c r="AF2076" s="35">
        <v>31</v>
      </c>
    </row>
    <row r="2077" spans="27:32">
      <c r="AA2077" s="34">
        <v>10068</v>
      </c>
      <c r="AB2077" s="30" t="s">
        <v>73</v>
      </c>
      <c r="AC2077" s="35">
        <v>49</v>
      </c>
      <c r="AD2077" s="35">
        <v>6</v>
      </c>
      <c r="AE2077" s="35">
        <v>14</v>
      </c>
      <c r="AF2077" s="35">
        <v>69</v>
      </c>
    </row>
    <row r="2078" spans="27:32">
      <c r="AA2078" s="34">
        <v>10069</v>
      </c>
      <c r="AB2078" s="30" t="s">
        <v>1941</v>
      </c>
      <c r="AC2078" s="35">
        <v>66</v>
      </c>
      <c r="AD2078" s="35"/>
      <c r="AE2078" s="35">
        <v>11</v>
      </c>
      <c r="AF2078" s="35">
        <v>77</v>
      </c>
    </row>
    <row r="2079" spans="27:32">
      <c r="AA2079" s="34">
        <v>10070</v>
      </c>
      <c r="AB2079" s="30" t="s">
        <v>2506</v>
      </c>
      <c r="AC2079" s="35">
        <v>2</v>
      </c>
      <c r="AD2079" s="35"/>
      <c r="AE2079" s="35"/>
      <c r="AF2079" s="35">
        <v>2</v>
      </c>
    </row>
    <row r="2080" spans="27:32">
      <c r="AA2080" s="34">
        <v>10081</v>
      </c>
      <c r="AB2080" s="30" t="s">
        <v>133</v>
      </c>
      <c r="AC2080" s="35">
        <v>179</v>
      </c>
      <c r="AD2080" s="35">
        <v>33</v>
      </c>
      <c r="AE2080" s="35">
        <v>114</v>
      </c>
      <c r="AF2080" s="35">
        <v>326</v>
      </c>
    </row>
    <row r="2081" spans="27:32">
      <c r="AA2081" s="34">
        <v>10085</v>
      </c>
      <c r="AB2081" s="30" t="s">
        <v>172</v>
      </c>
      <c r="AC2081" s="35">
        <v>245</v>
      </c>
      <c r="AD2081" s="35">
        <v>90</v>
      </c>
      <c r="AE2081" s="35">
        <v>184</v>
      </c>
      <c r="AF2081" s="35">
        <v>519</v>
      </c>
    </row>
    <row r="2082" spans="27:32">
      <c r="AA2082" s="34">
        <v>10086</v>
      </c>
      <c r="AB2082" s="30" t="s">
        <v>296</v>
      </c>
      <c r="AC2082" s="35">
        <v>97</v>
      </c>
      <c r="AD2082" s="35">
        <v>18</v>
      </c>
      <c r="AE2082" s="35">
        <v>84</v>
      </c>
      <c r="AF2082" s="35">
        <v>199</v>
      </c>
    </row>
    <row r="2083" spans="27:32">
      <c r="AA2083" s="34">
        <v>10087</v>
      </c>
      <c r="AB2083" s="30" t="s">
        <v>24</v>
      </c>
      <c r="AC2083" s="35">
        <v>86</v>
      </c>
      <c r="AD2083" s="35">
        <v>77</v>
      </c>
      <c r="AE2083" s="35">
        <v>95</v>
      </c>
      <c r="AF2083" s="35">
        <v>258</v>
      </c>
    </row>
    <row r="2084" spans="27:32">
      <c r="AA2084" s="34">
        <v>10088</v>
      </c>
      <c r="AB2084" s="30" t="s">
        <v>2507</v>
      </c>
      <c r="AC2084" s="35">
        <v>2</v>
      </c>
      <c r="AD2084" s="35"/>
      <c r="AE2084" s="35"/>
      <c r="AF2084" s="35">
        <v>2</v>
      </c>
    </row>
    <row r="2085" spans="27:32">
      <c r="AA2085" s="34">
        <v>10089</v>
      </c>
      <c r="AB2085" s="30" t="s">
        <v>2508</v>
      </c>
      <c r="AC2085" s="35">
        <v>3</v>
      </c>
      <c r="AD2085" s="35"/>
      <c r="AE2085" s="35"/>
      <c r="AF2085" s="35">
        <v>3</v>
      </c>
    </row>
    <row r="2086" spans="27:32">
      <c r="AA2086" s="34">
        <v>10090</v>
      </c>
      <c r="AB2086" s="30" t="s">
        <v>140</v>
      </c>
      <c r="AC2086" s="35"/>
      <c r="AD2086" s="35">
        <v>1</v>
      </c>
      <c r="AE2086" s="35"/>
      <c r="AF2086" s="35">
        <v>1</v>
      </c>
    </row>
    <row r="2087" spans="27:32">
      <c r="AA2087" s="34">
        <v>10093</v>
      </c>
      <c r="AB2087" s="30" t="s">
        <v>1942</v>
      </c>
      <c r="AC2087" s="35">
        <v>15</v>
      </c>
      <c r="AD2087" s="35"/>
      <c r="AE2087" s="35">
        <v>17</v>
      </c>
      <c r="AF2087" s="35">
        <v>32</v>
      </c>
    </row>
    <row r="2088" spans="27:32">
      <c r="AA2088" s="34">
        <v>10094</v>
      </c>
      <c r="AB2088" s="30" t="s">
        <v>1943</v>
      </c>
      <c r="AC2088" s="35"/>
      <c r="AD2088" s="35"/>
      <c r="AE2088" s="35">
        <v>1</v>
      </c>
      <c r="AF2088" s="35">
        <v>1</v>
      </c>
    </row>
    <row r="2089" spans="27:32">
      <c r="AA2089" s="34">
        <v>10095</v>
      </c>
      <c r="AB2089" s="30" t="s">
        <v>2509</v>
      </c>
      <c r="AC2089" s="35">
        <v>1</v>
      </c>
      <c r="AD2089" s="35"/>
      <c r="AE2089" s="35"/>
      <c r="AF2089" s="35">
        <v>1</v>
      </c>
    </row>
    <row r="2090" spans="27:32">
      <c r="AA2090" s="34">
        <v>10096</v>
      </c>
      <c r="AB2090" s="30" t="s">
        <v>1944</v>
      </c>
      <c r="AC2090" s="35">
        <v>1</v>
      </c>
      <c r="AD2090" s="35"/>
      <c r="AE2090" s="35">
        <v>1</v>
      </c>
      <c r="AF2090" s="35">
        <v>2</v>
      </c>
    </row>
    <row r="2091" spans="27:32">
      <c r="AA2091" s="34">
        <v>10103</v>
      </c>
      <c r="AB2091" s="30" t="s">
        <v>2510</v>
      </c>
      <c r="AC2091" s="35">
        <v>1</v>
      </c>
      <c r="AD2091" s="35"/>
      <c r="AE2091" s="35"/>
      <c r="AF2091" s="35">
        <v>1</v>
      </c>
    </row>
    <row r="2092" spans="27:32">
      <c r="AA2092" s="34">
        <v>10106</v>
      </c>
      <c r="AB2092" s="30" t="s">
        <v>2511</v>
      </c>
      <c r="AC2092" s="35">
        <v>1</v>
      </c>
      <c r="AD2092" s="35"/>
      <c r="AE2092" s="35"/>
      <c r="AF2092" s="35">
        <v>1</v>
      </c>
    </row>
    <row r="2093" spans="27:32">
      <c r="AA2093" s="34">
        <v>10108</v>
      </c>
      <c r="AB2093" s="30" t="s">
        <v>2512</v>
      </c>
      <c r="AC2093" s="35">
        <v>1</v>
      </c>
      <c r="AD2093" s="35"/>
      <c r="AE2093" s="35"/>
      <c r="AF2093" s="35">
        <v>1</v>
      </c>
    </row>
    <row r="2094" spans="27:32">
      <c r="AA2094" s="34">
        <v>10110</v>
      </c>
      <c r="AB2094" s="30" t="s">
        <v>2513</v>
      </c>
      <c r="AC2094" s="35">
        <v>2</v>
      </c>
      <c r="AD2094" s="35"/>
      <c r="AE2094" s="35"/>
      <c r="AF2094" s="35">
        <v>2</v>
      </c>
    </row>
    <row r="2095" spans="27:32">
      <c r="AA2095" s="34">
        <v>10111</v>
      </c>
      <c r="AB2095" s="30" t="s">
        <v>922</v>
      </c>
      <c r="AC2095" s="35">
        <v>3</v>
      </c>
      <c r="AD2095" s="35">
        <v>1</v>
      </c>
      <c r="AE2095" s="35"/>
      <c r="AF2095" s="35">
        <v>4</v>
      </c>
    </row>
    <row r="2096" spans="27:32">
      <c r="AA2096" s="34">
        <v>10113</v>
      </c>
      <c r="AB2096" s="30" t="s">
        <v>2514</v>
      </c>
      <c r="AC2096" s="35">
        <v>1</v>
      </c>
      <c r="AD2096" s="35"/>
      <c r="AE2096" s="35"/>
      <c r="AF2096" s="35">
        <v>1</v>
      </c>
    </row>
    <row r="2097" spans="27:32">
      <c r="AA2097" s="34">
        <v>10114</v>
      </c>
      <c r="AB2097" s="30" t="s">
        <v>2515</v>
      </c>
      <c r="AC2097" s="35">
        <v>2</v>
      </c>
      <c r="AD2097" s="35"/>
      <c r="AE2097" s="35"/>
      <c r="AF2097" s="35">
        <v>2</v>
      </c>
    </row>
    <row r="2098" spans="27:32">
      <c r="AA2098" s="34">
        <v>10115</v>
      </c>
      <c r="AB2098" s="30" t="s">
        <v>2516</v>
      </c>
      <c r="AC2098" s="35">
        <v>1</v>
      </c>
      <c r="AD2098" s="35"/>
      <c r="AE2098" s="35"/>
      <c r="AF2098" s="35">
        <v>1</v>
      </c>
    </row>
    <row r="2099" spans="27:32">
      <c r="AA2099" s="34">
        <v>10119</v>
      </c>
      <c r="AB2099" s="30" t="s">
        <v>2517</v>
      </c>
      <c r="AC2099" s="35">
        <v>2</v>
      </c>
      <c r="AD2099" s="35"/>
      <c r="AE2099" s="35"/>
      <c r="AF2099" s="35">
        <v>2</v>
      </c>
    </row>
    <row r="2100" spans="27:32">
      <c r="AA2100" s="34">
        <v>10129</v>
      </c>
      <c r="AB2100" s="30" t="s">
        <v>2518</v>
      </c>
      <c r="AC2100" s="35">
        <v>2</v>
      </c>
      <c r="AD2100" s="35"/>
      <c r="AE2100" s="35"/>
      <c r="AF2100" s="35">
        <v>2</v>
      </c>
    </row>
    <row r="2101" spans="27:32">
      <c r="AA2101" s="34">
        <v>10132</v>
      </c>
      <c r="AB2101" s="30" t="s">
        <v>1945</v>
      </c>
      <c r="AC2101" s="35">
        <v>1</v>
      </c>
      <c r="AD2101" s="35"/>
      <c r="AE2101" s="35">
        <v>1</v>
      </c>
      <c r="AF2101" s="35">
        <v>2</v>
      </c>
    </row>
    <row r="2102" spans="27:32">
      <c r="AA2102" s="34">
        <v>10139</v>
      </c>
      <c r="AB2102" s="30" t="s">
        <v>224</v>
      </c>
      <c r="AC2102" s="35">
        <v>29</v>
      </c>
      <c r="AD2102" s="35">
        <v>13</v>
      </c>
      <c r="AE2102" s="35">
        <v>15</v>
      </c>
      <c r="AF2102" s="35">
        <v>57</v>
      </c>
    </row>
    <row r="2103" spans="27:32">
      <c r="AA2103" s="34">
        <v>10140</v>
      </c>
      <c r="AB2103" s="30" t="s">
        <v>262</v>
      </c>
      <c r="AC2103" s="35">
        <v>222</v>
      </c>
      <c r="AD2103" s="35">
        <v>66</v>
      </c>
      <c r="AE2103" s="35">
        <v>47</v>
      </c>
      <c r="AF2103" s="35">
        <v>335</v>
      </c>
    </row>
    <row r="2104" spans="27:32">
      <c r="AA2104" s="34">
        <v>10141</v>
      </c>
      <c r="AB2104" s="30" t="s">
        <v>955</v>
      </c>
      <c r="AC2104" s="35">
        <v>67</v>
      </c>
      <c r="AD2104" s="35">
        <v>7</v>
      </c>
      <c r="AE2104" s="35">
        <v>12</v>
      </c>
      <c r="AF2104" s="35">
        <v>86</v>
      </c>
    </row>
    <row r="2105" spans="27:32">
      <c r="AA2105" s="34">
        <v>10142</v>
      </c>
      <c r="AB2105" s="30" t="s">
        <v>2519</v>
      </c>
      <c r="AC2105" s="35">
        <v>6</v>
      </c>
      <c r="AD2105" s="35"/>
      <c r="AE2105" s="35"/>
      <c r="AF2105" s="35">
        <v>6</v>
      </c>
    </row>
    <row r="2106" spans="27:32">
      <c r="AA2106" s="34">
        <v>10143</v>
      </c>
      <c r="AB2106" s="30" t="s">
        <v>759</v>
      </c>
      <c r="AC2106" s="35">
        <v>9</v>
      </c>
      <c r="AD2106" s="35">
        <v>6</v>
      </c>
      <c r="AE2106" s="35">
        <v>15</v>
      </c>
      <c r="AF2106" s="35">
        <v>30</v>
      </c>
    </row>
    <row r="2107" spans="27:32">
      <c r="AA2107" s="34">
        <v>10144</v>
      </c>
      <c r="AB2107" s="30" t="s">
        <v>1946</v>
      </c>
      <c r="AC2107" s="35">
        <v>13</v>
      </c>
      <c r="AD2107" s="35"/>
      <c r="AE2107" s="35">
        <v>4</v>
      </c>
      <c r="AF2107" s="35">
        <v>17</v>
      </c>
    </row>
    <row r="2108" spans="27:32">
      <c r="AA2108" s="34">
        <v>10145</v>
      </c>
      <c r="AB2108" s="30" t="s">
        <v>1947</v>
      </c>
      <c r="AC2108" s="35"/>
      <c r="AD2108" s="35"/>
      <c r="AE2108" s="35">
        <v>4</v>
      </c>
      <c r="AF2108" s="35">
        <v>4</v>
      </c>
    </row>
    <row r="2109" spans="27:32">
      <c r="AA2109" s="34">
        <v>10152</v>
      </c>
      <c r="AB2109" s="30" t="s">
        <v>1948</v>
      </c>
      <c r="AC2109" s="35"/>
      <c r="AD2109" s="35"/>
      <c r="AE2109" s="35">
        <v>3</v>
      </c>
      <c r="AF2109" s="35">
        <v>3</v>
      </c>
    </row>
    <row r="2110" spans="27:32">
      <c r="AA2110" s="34">
        <v>10158</v>
      </c>
      <c r="AB2110" s="30" t="s">
        <v>2520</v>
      </c>
      <c r="AC2110" s="35">
        <v>2</v>
      </c>
      <c r="AD2110" s="35"/>
      <c r="AE2110" s="35"/>
      <c r="AF2110" s="35">
        <v>2</v>
      </c>
    </row>
    <row r="2111" spans="27:32">
      <c r="AA2111" s="34">
        <v>10159</v>
      </c>
      <c r="AB2111" s="30" t="s">
        <v>2521</v>
      </c>
      <c r="AC2111" s="35">
        <v>1</v>
      </c>
      <c r="AD2111" s="35"/>
      <c r="AE2111" s="35"/>
      <c r="AF2111" s="35">
        <v>1</v>
      </c>
    </row>
    <row r="2112" spans="27:32">
      <c r="AA2112" s="34">
        <v>10161</v>
      </c>
      <c r="AB2112" s="30" t="s">
        <v>2522</v>
      </c>
      <c r="AC2112" s="35">
        <v>1</v>
      </c>
      <c r="AD2112" s="35"/>
      <c r="AE2112" s="35"/>
      <c r="AF2112" s="35">
        <v>1</v>
      </c>
    </row>
    <row r="2113" spans="27:32">
      <c r="AA2113" s="34">
        <v>10163</v>
      </c>
      <c r="AB2113" s="30" t="s">
        <v>249</v>
      </c>
      <c r="AC2113" s="35">
        <v>13</v>
      </c>
      <c r="AD2113" s="35">
        <v>4</v>
      </c>
      <c r="AE2113" s="35"/>
      <c r="AF2113" s="35">
        <v>17</v>
      </c>
    </row>
    <row r="2114" spans="27:32">
      <c r="AA2114" s="34">
        <v>10164</v>
      </c>
      <c r="AB2114" s="30" t="s">
        <v>2523</v>
      </c>
      <c r="AC2114" s="35">
        <v>10</v>
      </c>
      <c r="AD2114" s="35"/>
      <c r="AE2114" s="35"/>
      <c r="AF2114" s="35">
        <v>10</v>
      </c>
    </row>
    <row r="2115" spans="27:32">
      <c r="AA2115" s="34">
        <v>10166</v>
      </c>
      <c r="AB2115" s="30" t="s">
        <v>758</v>
      </c>
      <c r="AC2115" s="35"/>
      <c r="AD2115" s="35">
        <v>5</v>
      </c>
      <c r="AE2115" s="35"/>
      <c r="AF2115" s="35">
        <v>5</v>
      </c>
    </row>
    <row r="2116" spans="27:32">
      <c r="AA2116" s="34">
        <v>10167</v>
      </c>
      <c r="AB2116" s="30" t="s">
        <v>839</v>
      </c>
      <c r="AC2116" s="35">
        <v>37</v>
      </c>
      <c r="AD2116" s="35">
        <v>6</v>
      </c>
      <c r="AE2116" s="35">
        <v>12</v>
      </c>
      <c r="AF2116" s="35">
        <v>55</v>
      </c>
    </row>
    <row r="2117" spans="27:32">
      <c r="AA2117" s="34">
        <v>10171</v>
      </c>
      <c r="AB2117" s="30" t="s">
        <v>928</v>
      </c>
      <c r="AC2117" s="35">
        <v>18</v>
      </c>
      <c r="AD2117" s="35">
        <v>3</v>
      </c>
      <c r="AE2117" s="35">
        <v>6</v>
      </c>
      <c r="AF2117" s="35">
        <v>27</v>
      </c>
    </row>
    <row r="2118" spans="27:32">
      <c r="AA2118" s="34">
        <v>10173</v>
      </c>
      <c r="AB2118" s="30" t="s">
        <v>458</v>
      </c>
      <c r="AC2118" s="35"/>
      <c r="AD2118" s="35">
        <v>7</v>
      </c>
      <c r="AE2118" s="35"/>
      <c r="AF2118" s="35">
        <v>7</v>
      </c>
    </row>
    <row r="2119" spans="27:32">
      <c r="AA2119" s="34">
        <v>10175</v>
      </c>
      <c r="AB2119" s="30" t="s">
        <v>1157</v>
      </c>
      <c r="AC2119" s="35">
        <v>1</v>
      </c>
      <c r="AD2119" s="35">
        <v>1</v>
      </c>
      <c r="AE2119" s="35"/>
      <c r="AF2119" s="35">
        <v>2</v>
      </c>
    </row>
    <row r="2120" spans="27:32">
      <c r="AA2120" s="34">
        <v>10176</v>
      </c>
      <c r="AB2120" s="30" t="s">
        <v>732</v>
      </c>
      <c r="AC2120" s="35">
        <v>1</v>
      </c>
      <c r="AD2120" s="35">
        <v>8</v>
      </c>
      <c r="AE2120" s="35"/>
      <c r="AF2120" s="35">
        <v>9</v>
      </c>
    </row>
    <row r="2121" spans="27:32">
      <c r="AA2121" s="34">
        <v>10177</v>
      </c>
      <c r="AB2121" s="30" t="s">
        <v>2524</v>
      </c>
      <c r="AC2121" s="35">
        <v>12</v>
      </c>
      <c r="AD2121" s="35"/>
      <c r="AE2121" s="35"/>
      <c r="AF2121" s="35">
        <v>12</v>
      </c>
    </row>
    <row r="2122" spans="27:32">
      <c r="AA2122" s="34">
        <v>10179</v>
      </c>
      <c r="AB2122" s="30" t="s">
        <v>2525</v>
      </c>
      <c r="AC2122" s="35">
        <v>2</v>
      </c>
      <c r="AD2122" s="35"/>
      <c r="AE2122" s="35"/>
      <c r="AF2122" s="35">
        <v>2</v>
      </c>
    </row>
    <row r="2123" spans="27:32">
      <c r="AA2123" s="34">
        <v>10181</v>
      </c>
      <c r="AB2123" s="30" t="s">
        <v>2526</v>
      </c>
      <c r="AC2123" s="35">
        <v>2</v>
      </c>
      <c r="AD2123" s="35"/>
      <c r="AE2123" s="35"/>
      <c r="AF2123" s="35">
        <v>2</v>
      </c>
    </row>
    <row r="2124" spans="27:32">
      <c r="AA2124" s="34">
        <v>10182</v>
      </c>
      <c r="AB2124" s="30" t="s">
        <v>1949</v>
      </c>
      <c r="AC2124" s="35">
        <v>14</v>
      </c>
      <c r="AD2124" s="35"/>
      <c r="AE2124" s="35">
        <v>1</v>
      </c>
      <c r="AF2124" s="35">
        <v>15</v>
      </c>
    </row>
    <row r="2125" spans="27:32">
      <c r="AA2125" s="34">
        <v>10184</v>
      </c>
      <c r="AB2125" s="30" t="s">
        <v>230</v>
      </c>
      <c r="AC2125" s="35">
        <v>11</v>
      </c>
      <c r="AD2125" s="35">
        <v>6</v>
      </c>
      <c r="AE2125" s="35"/>
      <c r="AF2125" s="35">
        <v>17</v>
      </c>
    </row>
    <row r="2126" spans="27:32">
      <c r="AA2126" s="34">
        <v>10185</v>
      </c>
      <c r="AB2126" s="30" t="s">
        <v>2527</v>
      </c>
      <c r="AC2126" s="35">
        <v>3</v>
      </c>
      <c r="AD2126" s="35"/>
      <c r="AE2126" s="35"/>
      <c r="AF2126" s="35">
        <v>3</v>
      </c>
    </row>
    <row r="2127" spans="27:32">
      <c r="AA2127" s="34">
        <v>10187</v>
      </c>
      <c r="AB2127" s="30" t="s">
        <v>2528</v>
      </c>
      <c r="AC2127" s="35">
        <v>2</v>
      </c>
      <c r="AD2127" s="35"/>
      <c r="AE2127" s="35"/>
      <c r="AF2127" s="35">
        <v>2</v>
      </c>
    </row>
    <row r="2128" spans="27:32">
      <c r="AA2128" s="34">
        <v>10188</v>
      </c>
      <c r="AB2128" s="30" t="s">
        <v>1950</v>
      </c>
      <c r="AC2128" s="35"/>
      <c r="AD2128" s="35"/>
      <c r="AE2128" s="35">
        <v>269</v>
      </c>
      <c r="AF2128" s="35">
        <v>269</v>
      </c>
    </row>
    <row r="2129" spans="27:32">
      <c r="AA2129" s="34">
        <v>10189</v>
      </c>
      <c r="AB2129" s="30" t="s">
        <v>2529</v>
      </c>
      <c r="AC2129" s="35">
        <v>1</v>
      </c>
      <c r="AD2129" s="35"/>
      <c r="AE2129" s="35"/>
      <c r="AF2129" s="35">
        <v>1</v>
      </c>
    </row>
    <row r="2130" spans="27:32">
      <c r="AA2130" s="34">
        <v>10190</v>
      </c>
      <c r="AB2130" s="30" t="s">
        <v>352</v>
      </c>
      <c r="AC2130" s="35">
        <v>97</v>
      </c>
      <c r="AD2130" s="35">
        <v>10</v>
      </c>
      <c r="AE2130" s="35">
        <v>116</v>
      </c>
      <c r="AF2130" s="35">
        <v>223</v>
      </c>
    </row>
    <row r="2131" spans="27:32">
      <c r="AA2131" s="34">
        <v>10191</v>
      </c>
      <c r="AB2131" s="30" t="s">
        <v>826</v>
      </c>
      <c r="AC2131" s="35"/>
      <c r="AD2131" s="35">
        <v>3</v>
      </c>
      <c r="AE2131" s="35">
        <v>3</v>
      </c>
      <c r="AF2131" s="35">
        <v>6</v>
      </c>
    </row>
    <row r="2132" spans="27:32">
      <c r="AA2132" s="34">
        <v>10192</v>
      </c>
      <c r="AB2132" s="30" t="s">
        <v>1035</v>
      </c>
      <c r="AC2132" s="35">
        <v>2</v>
      </c>
      <c r="AD2132" s="35">
        <v>1</v>
      </c>
      <c r="AE2132" s="35">
        <v>4</v>
      </c>
      <c r="AF2132" s="35">
        <v>7</v>
      </c>
    </row>
    <row r="2133" spans="27:32">
      <c r="AA2133" s="34">
        <v>10193</v>
      </c>
      <c r="AB2133" s="30" t="s">
        <v>2530</v>
      </c>
      <c r="AC2133" s="35">
        <v>2</v>
      </c>
      <c r="AD2133" s="35"/>
      <c r="AE2133" s="35"/>
      <c r="AF2133" s="35">
        <v>2</v>
      </c>
    </row>
    <row r="2134" spans="27:32">
      <c r="AA2134" s="34">
        <v>10195</v>
      </c>
      <c r="AB2134" s="30" t="s">
        <v>2531</v>
      </c>
      <c r="AC2134" s="35">
        <v>1</v>
      </c>
      <c r="AD2134" s="35"/>
      <c r="AE2134" s="35"/>
      <c r="AF2134" s="35">
        <v>1</v>
      </c>
    </row>
    <row r="2135" spans="27:32">
      <c r="AA2135" s="34">
        <v>10196</v>
      </c>
      <c r="AB2135" s="30" t="s">
        <v>991</v>
      </c>
      <c r="AC2135" s="35">
        <v>54</v>
      </c>
      <c r="AD2135" s="35">
        <v>13</v>
      </c>
      <c r="AE2135" s="35"/>
      <c r="AF2135" s="35">
        <v>67</v>
      </c>
    </row>
    <row r="2136" spans="27:32">
      <c r="AA2136" s="34">
        <v>10197</v>
      </c>
      <c r="AB2136" s="30" t="s">
        <v>823</v>
      </c>
      <c r="AC2136" s="35">
        <v>12</v>
      </c>
      <c r="AD2136" s="35">
        <v>3</v>
      </c>
      <c r="AE2136" s="35">
        <v>17</v>
      </c>
      <c r="AF2136" s="35">
        <v>32</v>
      </c>
    </row>
    <row r="2137" spans="27:32">
      <c r="AA2137" s="34">
        <v>10200</v>
      </c>
      <c r="AB2137" s="30" t="s">
        <v>514</v>
      </c>
      <c r="AC2137" s="35">
        <v>8</v>
      </c>
      <c r="AD2137" s="35">
        <v>2</v>
      </c>
      <c r="AE2137" s="35">
        <v>3</v>
      </c>
      <c r="AF2137" s="35">
        <v>13</v>
      </c>
    </row>
    <row r="2138" spans="27:32">
      <c r="AA2138" s="34">
        <v>10202</v>
      </c>
      <c r="AB2138" s="30" t="s">
        <v>189</v>
      </c>
      <c r="AC2138" s="35">
        <v>20</v>
      </c>
      <c r="AD2138" s="35">
        <v>12</v>
      </c>
      <c r="AE2138" s="35"/>
      <c r="AF2138" s="35">
        <v>32</v>
      </c>
    </row>
    <row r="2139" spans="27:32">
      <c r="AA2139" s="34">
        <v>10203</v>
      </c>
      <c r="AB2139" s="30" t="s">
        <v>619</v>
      </c>
      <c r="AC2139" s="35">
        <v>28</v>
      </c>
      <c r="AD2139" s="35">
        <v>3</v>
      </c>
      <c r="AE2139" s="35"/>
      <c r="AF2139" s="35">
        <v>31</v>
      </c>
    </row>
    <row r="2140" spans="27:32">
      <c r="AA2140" s="34">
        <v>10204</v>
      </c>
      <c r="AB2140" s="30" t="s">
        <v>949</v>
      </c>
      <c r="AC2140" s="35">
        <v>19</v>
      </c>
      <c r="AD2140" s="35">
        <v>1</v>
      </c>
      <c r="AE2140" s="35"/>
      <c r="AF2140" s="35">
        <v>20</v>
      </c>
    </row>
    <row r="2141" spans="27:32">
      <c r="AA2141" s="34">
        <v>10205</v>
      </c>
      <c r="AB2141" s="30" t="s">
        <v>608</v>
      </c>
      <c r="AC2141" s="35">
        <v>15</v>
      </c>
      <c r="AD2141" s="35">
        <v>8</v>
      </c>
      <c r="AE2141" s="35"/>
      <c r="AF2141" s="35">
        <v>23</v>
      </c>
    </row>
    <row r="2142" spans="27:32">
      <c r="AA2142" s="34">
        <v>10206</v>
      </c>
      <c r="AB2142" s="30" t="s">
        <v>561</v>
      </c>
      <c r="AC2142" s="35">
        <v>3</v>
      </c>
      <c r="AD2142" s="35">
        <v>2</v>
      </c>
      <c r="AE2142" s="35"/>
      <c r="AF2142" s="35">
        <v>5</v>
      </c>
    </row>
    <row r="2143" spans="27:32">
      <c r="AA2143" s="34">
        <v>10207</v>
      </c>
      <c r="AB2143" s="30" t="s">
        <v>1197</v>
      </c>
      <c r="AC2143" s="35">
        <v>4</v>
      </c>
      <c r="AD2143" s="35">
        <v>1</v>
      </c>
      <c r="AE2143" s="35">
        <v>1</v>
      </c>
      <c r="AF2143" s="35">
        <v>6</v>
      </c>
    </row>
    <row r="2144" spans="27:32">
      <c r="AA2144" s="34">
        <v>10208</v>
      </c>
      <c r="AB2144" s="30" t="s">
        <v>1238</v>
      </c>
      <c r="AC2144" s="35">
        <v>18</v>
      </c>
      <c r="AD2144" s="35">
        <v>1</v>
      </c>
      <c r="AE2144" s="35">
        <v>1</v>
      </c>
      <c r="AF2144" s="35">
        <v>20</v>
      </c>
    </row>
    <row r="2145" spans="27:32">
      <c r="AA2145" s="34">
        <v>10209</v>
      </c>
      <c r="AB2145" s="30" t="s">
        <v>1951</v>
      </c>
      <c r="AC2145" s="35">
        <v>16</v>
      </c>
      <c r="AD2145" s="35"/>
      <c r="AE2145" s="35">
        <v>1</v>
      </c>
      <c r="AF2145" s="35">
        <v>17</v>
      </c>
    </row>
    <row r="2146" spans="27:32">
      <c r="AA2146" s="34">
        <v>10210</v>
      </c>
      <c r="AB2146" s="30" t="s">
        <v>2532</v>
      </c>
      <c r="AC2146" s="35">
        <v>19</v>
      </c>
      <c r="AD2146" s="35"/>
      <c r="AE2146" s="35"/>
      <c r="AF2146" s="35">
        <v>19</v>
      </c>
    </row>
    <row r="2147" spans="27:32">
      <c r="AA2147" s="34">
        <v>10212</v>
      </c>
      <c r="AB2147" s="30" t="s">
        <v>1952</v>
      </c>
      <c r="AC2147" s="35">
        <v>8</v>
      </c>
      <c r="AD2147" s="35"/>
      <c r="AE2147" s="35">
        <v>2</v>
      </c>
      <c r="AF2147" s="35">
        <v>10</v>
      </c>
    </row>
    <row r="2148" spans="27:32">
      <c r="AA2148" s="34">
        <v>10213</v>
      </c>
      <c r="AB2148" s="30" t="s">
        <v>2533</v>
      </c>
      <c r="AC2148" s="35">
        <v>7</v>
      </c>
      <c r="AD2148" s="35"/>
      <c r="AE2148" s="35"/>
      <c r="AF2148" s="35">
        <v>7</v>
      </c>
    </row>
    <row r="2149" spans="27:32">
      <c r="AA2149" s="34">
        <v>10214</v>
      </c>
      <c r="AB2149" s="30" t="s">
        <v>570</v>
      </c>
      <c r="AC2149" s="35"/>
      <c r="AD2149" s="35">
        <v>3</v>
      </c>
      <c r="AE2149" s="35"/>
      <c r="AF2149" s="35">
        <v>3</v>
      </c>
    </row>
    <row r="2150" spans="27:32">
      <c r="AA2150" s="34">
        <v>10216</v>
      </c>
      <c r="AB2150" s="30" t="s">
        <v>1153</v>
      </c>
      <c r="AC2150" s="35"/>
      <c r="AD2150" s="35">
        <v>4</v>
      </c>
      <c r="AE2150" s="35"/>
      <c r="AF2150" s="35">
        <v>4</v>
      </c>
    </row>
    <row r="2151" spans="27:32">
      <c r="AA2151" s="34">
        <v>10217</v>
      </c>
      <c r="AB2151" s="30" t="s">
        <v>641</v>
      </c>
      <c r="AC2151" s="35">
        <v>29</v>
      </c>
      <c r="AD2151" s="35">
        <v>3</v>
      </c>
      <c r="AE2151" s="35"/>
      <c r="AF2151" s="35">
        <v>32</v>
      </c>
    </row>
    <row r="2152" spans="27:32">
      <c r="AA2152" s="34">
        <v>10218</v>
      </c>
      <c r="AB2152" s="30" t="s">
        <v>1176</v>
      </c>
      <c r="AC2152" s="35">
        <v>1</v>
      </c>
      <c r="AD2152" s="35">
        <v>4</v>
      </c>
      <c r="AE2152" s="35">
        <v>3</v>
      </c>
      <c r="AF2152" s="35">
        <v>8</v>
      </c>
    </row>
    <row r="2153" spans="27:32">
      <c r="AA2153" s="34">
        <v>10225</v>
      </c>
      <c r="AB2153" s="30" t="s">
        <v>1330</v>
      </c>
      <c r="AC2153" s="35">
        <v>6</v>
      </c>
      <c r="AD2153" s="35"/>
      <c r="AE2153" s="35"/>
      <c r="AF2153" s="35">
        <v>6</v>
      </c>
    </row>
    <row r="2154" spans="27:32">
      <c r="AA2154" s="34">
        <v>10226</v>
      </c>
      <c r="AB2154" s="30" t="s">
        <v>513</v>
      </c>
      <c r="AC2154" s="35"/>
      <c r="AD2154" s="35">
        <v>1</v>
      </c>
      <c r="AE2154" s="35"/>
      <c r="AF2154" s="35">
        <v>1</v>
      </c>
    </row>
    <row r="2155" spans="27:32">
      <c r="AA2155" s="34">
        <v>10227</v>
      </c>
      <c r="AB2155" s="30" t="s">
        <v>1953</v>
      </c>
      <c r="AC2155" s="35"/>
      <c r="AD2155" s="35"/>
      <c r="AE2155" s="35">
        <v>3</v>
      </c>
      <c r="AF2155" s="35">
        <v>3</v>
      </c>
    </row>
    <row r="2156" spans="27:32">
      <c r="AA2156" s="34">
        <v>10228</v>
      </c>
      <c r="AB2156" s="30" t="s">
        <v>396</v>
      </c>
      <c r="AC2156" s="35"/>
      <c r="AD2156" s="35">
        <v>3</v>
      </c>
      <c r="AE2156" s="35"/>
      <c r="AF2156" s="35">
        <v>3</v>
      </c>
    </row>
    <row r="2157" spans="27:32">
      <c r="AA2157" s="34">
        <v>10229</v>
      </c>
      <c r="AB2157" s="30" t="s">
        <v>351</v>
      </c>
      <c r="AC2157" s="35">
        <v>118</v>
      </c>
      <c r="AD2157" s="35">
        <v>54</v>
      </c>
      <c r="AE2157" s="35">
        <v>72</v>
      </c>
      <c r="AF2157" s="35">
        <v>244</v>
      </c>
    </row>
    <row r="2158" spans="27:32">
      <c r="AA2158" s="34">
        <v>10231</v>
      </c>
      <c r="AB2158" s="30" t="s">
        <v>1108</v>
      </c>
      <c r="AC2158" s="35">
        <v>2</v>
      </c>
      <c r="AD2158" s="35">
        <v>3</v>
      </c>
      <c r="AE2158" s="35">
        <v>1</v>
      </c>
      <c r="AF2158" s="35">
        <v>6</v>
      </c>
    </row>
    <row r="2159" spans="27:32">
      <c r="AA2159" s="34">
        <v>10232</v>
      </c>
      <c r="AB2159" s="30" t="s">
        <v>1113</v>
      </c>
      <c r="AC2159" s="35">
        <v>47</v>
      </c>
      <c r="AD2159" s="35">
        <v>2</v>
      </c>
      <c r="AE2159" s="35">
        <v>15</v>
      </c>
      <c r="AF2159" s="35">
        <v>64</v>
      </c>
    </row>
    <row r="2160" spans="27:32">
      <c r="AA2160" s="34">
        <v>10233</v>
      </c>
      <c r="AB2160" s="30" t="s">
        <v>2534</v>
      </c>
      <c r="AC2160" s="35">
        <v>6</v>
      </c>
      <c r="AD2160" s="35"/>
      <c r="AE2160" s="35"/>
      <c r="AF2160" s="35">
        <v>6</v>
      </c>
    </row>
    <row r="2161" spans="27:32">
      <c r="AA2161" s="34">
        <v>10236</v>
      </c>
      <c r="AB2161" s="30" t="s">
        <v>1954</v>
      </c>
      <c r="AC2161" s="35"/>
      <c r="AD2161" s="35"/>
      <c r="AE2161" s="35">
        <v>1</v>
      </c>
      <c r="AF2161" s="35">
        <v>1</v>
      </c>
    </row>
    <row r="2162" spans="27:32">
      <c r="AA2162" s="34">
        <v>10238</v>
      </c>
      <c r="AB2162" s="30" t="s">
        <v>1955</v>
      </c>
      <c r="AC2162" s="35"/>
      <c r="AD2162" s="35"/>
      <c r="AE2162" s="35">
        <v>2</v>
      </c>
      <c r="AF2162" s="35">
        <v>2</v>
      </c>
    </row>
    <row r="2163" spans="27:32">
      <c r="AA2163" s="34">
        <v>10239</v>
      </c>
      <c r="AB2163" s="30" t="s">
        <v>465</v>
      </c>
      <c r="AC2163" s="35">
        <v>45</v>
      </c>
      <c r="AD2163" s="35">
        <v>24</v>
      </c>
      <c r="AE2163" s="35">
        <v>49</v>
      </c>
      <c r="AF2163" s="35">
        <v>118</v>
      </c>
    </row>
    <row r="2164" spans="27:32">
      <c r="AA2164" s="34">
        <v>10240</v>
      </c>
      <c r="AB2164" s="30" t="s">
        <v>847</v>
      </c>
      <c r="AC2164" s="35">
        <v>26</v>
      </c>
      <c r="AD2164" s="35">
        <v>1</v>
      </c>
      <c r="AE2164" s="35"/>
      <c r="AF2164" s="35">
        <v>27</v>
      </c>
    </row>
    <row r="2165" spans="27:32">
      <c r="AA2165" s="34">
        <v>10243</v>
      </c>
      <c r="AB2165" s="30" t="s">
        <v>1192</v>
      </c>
      <c r="AC2165" s="35">
        <v>39</v>
      </c>
      <c r="AD2165" s="35">
        <v>1</v>
      </c>
      <c r="AE2165" s="35">
        <v>9</v>
      </c>
      <c r="AF2165" s="35">
        <v>49</v>
      </c>
    </row>
    <row r="2166" spans="27:32">
      <c r="AA2166" s="34">
        <v>10245</v>
      </c>
      <c r="AB2166" s="30" t="s">
        <v>2535</v>
      </c>
      <c r="AC2166" s="35">
        <v>2</v>
      </c>
      <c r="AD2166" s="35"/>
      <c r="AE2166" s="35"/>
      <c r="AF2166" s="35">
        <v>2</v>
      </c>
    </row>
    <row r="2167" spans="27:32">
      <c r="AA2167" s="34">
        <v>10246</v>
      </c>
      <c r="AB2167" s="30" t="s">
        <v>1956</v>
      </c>
      <c r="AC2167" s="35"/>
      <c r="AD2167" s="35"/>
      <c r="AE2167" s="35">
        <v>1</v>
      </c>
      <c r="AF2167" s="35">
        <v>1</v>
      </c>
    </row>
    <row r="2168" spans="27:32">
      <c r="AA2168" s="34">
        <v>10248</v>
      </c>
      <c r="AB2168" s="30" t="s">
        <v>1957</v>
      </c>
      <c r="AC2168" s="35"/>
      <c r="AD2168" s="35"/>
      <c r="AE2168" s="35">
        <v>1</v>
      </c>
      <c r="AF2168" s="35">
        <v>1</v>
      </c>
    </row>
    <row r="2169" spans="27:32">
      <c r="AA2169" s="34">
        <v>10252</v>
      </c>
      <c r="AB2169" s="30" t="s">
        <v>939</v>
      </c>
      <c r="AC2169" s="35">
        <v>95</v>
      </c>
      <c r="AD2169" s="35">
        <v>12</v>
      </c>
      <c r="AE2169" s="35">
        <v>20</v>
      </c>
      <c r="AF2169" s="35">
        <v>127</v>
      </c>
    </row>
    <row r="2170" spans="27:32">
      <c r="AA2170" s="34">
        <v>10253</v>
      </c>
      <c r="AB2170" s="30" t="s">
        <v>958</v>
      </c>
      <c r="AC2170" s="35">
        <v>111</v>
      </c>
      <c r="AD2170" s="35">
        <v>16</v>
      </c>
      <c r="AE2170" s="35">
        <v>14</v>
      </c>
      <c r="AF2170" s="35">
        <v>141</v>
      </c>
    </row>
    <row r="2171" spans="27:32">
      <c r="AA2171" s="34">
        <v>10254</v>
      </c>
      <c r="AB2171" s="30" t="s">
        <v>1958</v>
      </c>
      <c r="AC2171" s="35"/>
      <c r="AD2171" s="35"/>
      <c r="AE2171" s="35">
        <v>5</v>
      </c>
      <c r="AF2171" s="35">
        <v>5</v>
      </c>
    </row>
    <row r="2172" spans="27:32">
      <c r="AA2172" s="34">
        <v>10255</v>
      </c>
      <c r="AB2172" s="30" t="s">
        <v>496</v>
      </c>
      <c r="AC2172" s="35">
        <v>1</v>
      </c>
      <c r="AD2172" s="35">
        <v>1</v>
      </c>
      <c r="AE2172" s="35"/>
      <c r="AF2172" s="35">
        <v>2</v>
      </c>
    </row>
    <row r="2173" spans="27:32">
      <c r="AA2173" s="34">
        <v>10256</v>
      </c>
      <c r="AB2173" s="30" t="s">
        <v>2536</v>
      </c>
      <c r="AC2173" s="35">
        <v>4</v>
      </c>
      <c r="AD2173" s="35"/>
      <c r="AE2173" s="35"/>
      <c r="AF2173" s="35">
        <v>4</v>
      </c>
    </row>
    <row r="2174" spans="27:32">
      <c r="AA2174" s="34">
        <v>10257</v>
      </c>
      <c r="AB2174" s="30" t="s">
        <v>741</v>
      </c>
      <c r="AC2174" s="35">
        <v>33</v>
      </c>
      <c r="AD2174" s="35">
        <v>3</v>
      </c>
      <c r="AE2174" s="35">
        <v>6</v>
      </c>
      <c r="AF2174" s="35">
        <v>42</v>
      </c>
    </row>
    <row r="2175" spans="27:32">
      <c r="AA2175" s="34">
        <v>10260</v>
      </c>
      <c r="AB2175" s="30" t="s">
        <v>2537</v>
      </c>
      <c r="AC2175" s="35">
        <v>2</v>
      </c>
      <c r="AD2175" s="35"/>
      <c r="AE2175" s="35"/>
      <c r="AF2175" s="35">
        <v>2</v>
      </c>
    </row>
    <row r="2176" spans="27:32">
      <c r="AA2176" s="34">
        <v>10267</v>
      </c>
      <c r="AB2176" s="30" t="s">
        <v>1959</v>
      </c>
      <c r="AC2176" s="35">
        <v>6</v>
      </c>
      <c r="AD2176" s="35"/>
      <c r="AE2176" s="35">
        <v>1</v>
      </c>
      <c r="AF2176" s="35">
        <v>7</v>
      </c>
    </row>
    <row r="2177" spans="27:32">
      <c r="AA2177" s="34">
        <v>10268</v>
      </c>
      <c r="AB2177" s="30" t="s">
        <v>2538</v>
      </c>
      <c r="AC2177" s="35">
        <v>1</v>
      </c>
      <c r="AD2177" s="35"/>
      <c r="AE2177" s="35"/>
      <c r="AF2177" s="35">
        <v>1</v>
      </c>
    </row>
    <row r="2178" spans="27:32">
      <c r="AA2178" s="34">
        <v>10270</v>
      </c>
      <c r="AB2178" s="30" t="s">
        <v>260</v>
      </c>
      <c r="AC2178" s="35"/>
      <c r="AD2178" s="35">
        <v>12</v>
      </c>
      <c r="AE2178" s="35">
        <v>8</v>
      </c>
      <c r="AF2178" s="35">
        <v>20</v>
      </c>
    </row>
    <row r="2179" spans="27:32">
      <c r="AA2179" s="34">
        <v>10277</v>
      </c>
      <c r="AB2179" s="30" t="s">
        <v>1048</v>
      </c>
      <c r="AC2179" s="35">
        <v>1</v>
      </c>
      <c r="AD2179" s="35">
        <v>1</v>
      </c>
      <c r="AE2179" s="35">
        <v>4</v>
      </c>
      <c r="AF2179" s="35">
        <v>6</v>
      </c>
    </row>
    <row r="2180" spans="27:32">
      <c r="AA2180" s="34">
        <v>10278</v>
      </c>
      <c r="AB2180" s="30" t="s">
        <v>154</v>
      </c>
      <c r="AC2180" s="35"/>
      <c r="AD2180" s="35">
        <v>3</v>
      </c>
      <c r="AE2180" s="35">
        <v>10</v>
      </c>
      <c r="AF2180" s="35">
        <v>13</v>
      </c>
    </row>
    <row r="2181" spans="27:32">
      <c r="AA2181" s="34">
        <v>10279</v>
      </c>
      <c r="AB2181" s="30" t="s">
        <v>99</v>
      </c>
      <c r="AC2181" s="35"/>
      <c r="AD2181" s="35">
        <v>4</v>
      </c>
      <c r="AE2181" s="35"/>
      <c r="AF2181" s="35">
        <v>4</v>
      </c>
    </row>
    <row r="2182" spans="27:32">
      <c r="AA2182" s="34">
        <v>10281</v>
      </c>
      <c r="AB2182" s="30" t="s">
        <v>1960</v>
      </c>
      <c r="AC2182" s="35">
        <v>19</v>
      </c>
      <c r="AD2182" s="35"/>
      <c r="AE2182" s="35">
        <v>1</v>
      </c>
      <c r="AF2182" s="35">
        <v>20</v>
      </c>
    </row>
    <row r="2183" spans="27:32">
      <c r="AA2183" s="34">
        <v>10282</v>
      </c>
      <c r="AB2183" s="30" t="s">
        <v>2539</v>
      </c>
      <c r="AC2183" s="35">
        <v>4</v>
      </c>
      <c r="AD2183" s="35"/>
      <c r="AE2183" s="35"/>
      <c r="AF2183" s="35">
        <v>4</v>
      </c>
    </row>
    <row r="2184" spans="27:32">
      <c r="AA2184" s="34">
        <v>10287</v>
      </c>
      <c r="AB2184" s="30" t="s">
        <v>2540</v>
      </c>
      <c r="AC2184" s="35">
        <v>3</v>
      </c>
      <c r="AD2184" s="35"/>
      <c r="AE2184" s="35"/>
      <c r="AF2184" s="35">
        <v>3</v>
      </c>
    </row>
    <row r="2185" spans="27:32">
      <c r="AA2185" s="34">
        <v>10290</v>
      </c>
      <c r="AB2185" s="30" t="s">
        <v>1961</v>
      </c>
      <c r="AC2185" s="35">
        <v>4</v>
      </c>
      <c r="AD2185" s="35"/>
      <c r="AE2185" s="35">
        <v>5</v>
      </c>
      <c r="AF2185" s="35">
        <v>9</v>
      </c>
    </row>
    <row r="2186" spans="27:32">
      <c r="AA2186" s="34">
        <v>10291</v>
      </c>
      <c r="AB2186" s="30" t="s">
        <v>2541</v>
      </c>
      <c r="AC2186" s="35">
        <v>6</v>
      </c>
      <c r="AD2186" s="35"/>
      <c r="AE2186" s="35"/>
      <c r="AF2186" s="35">
        <v>6</v>
      </c>
    </row>
    <row r="2187" spans="27:32">
      <c r="AA2187" s="34">
        <v>10292</v>
      </c>
      <c r="AB2187" s="30" t="s">
        <v>2542</v>
      </c>
      <c r="AC2187" s="35">
        <v>18</v>
      </c>
      <c r="AD2187" s="35"/>
      <c r="AE2187" s="35"/>
      <c r="AF2187" s="35">
        <v>18</v>
      </c>
    </row>
    <row r="2188" spans="27:32">
      <c r="AA2188" s="34">
        <v>10293</v>
      </c>
      <c r="AB2188" s="30" t="s">
        <v>1962</v>
      </c>
      <c r="AC2188" s="35">
        <v>4</v>
      </c>
      <c r="AD2188" s="35"/>
      <c r="AE2188" s="35">
        <v>3</v>
      </c>
      <c r="AF2188" s="35">
        <v>7</v>
      </c>
    </row>
    <row r="2189" spans="27:32">
      <c r="AA2189" s="34">
        <v>10294</v>
      </c>
      <c r="AB2189" s="30" t="s">
        <v>689</v>
      </c>
      <c r="AC2189" s="35">
        <v>35</v>
      </c>
      <c r="AD2189" s="35">
        <v>1</v>
      </c>
      <c r="AE2189" s="35">
        <v>2</v>
      </c>
      <c r="AF2189" s="35">
        <v>38</v>
      </c>
    </row>
    <row r="2190" spans="27:32">
      <c r="AA2190" s="34">
        <v>10296</v>
      </c>
      <c r="AB2190" s="30" t="s">
        <v>1963</v>
      </c>
      <c r="AC2190" s="35">
        <v>4</v>
      </c>
      <c r="AD2190" s="35"/>
      <c r="AE2190" s="35">
        <v>3</v>
      </c>
      <c r="AF2190" s="35">
        <v>7</v>
      </c>
    </row>
    <row r="2191" spans="27:32">
      <c r="AA2191" s="34">
        <v>10297</v>
      </c>
      <c r="AB2191" s="30" t="s">
        <v>1106</v>
      </c>
      <c r="AC2191" s="35">
        <v>1</v>
      </c>
      <c r="AD2191" s="35">
        <v>3</v>
      </c>
      <c r="AE2191" s="35">
        <v>3</v>
      </c>
      <c r="AF2191" s="35">
        <v>7</v>
      </c>
    </row>
    <row r="2192" spans="27:32">
      <c r="AA2192" s="34">
        <v>10302</v>
      </c>
      <c r="AB2192" s="30" t="s">
        <v>2543</v>
      </c>
      <c r="AC2192" s="35">
        <v>1</v>
      </c>
      <c r="AD2192" s="35"/>
      <c r="AE2192" s="35"/>
      <c r="AF2192" s="35">
        <v>1</v>
      </c>
    </row>
    <row r="2193" spans="27:32">
      <c r="AA2193" s="34">
        <v>10304</v>
      </c>
      <c r="AB2193" s="30" t="s">
        <v>1257</v>
      </c>
      <c r="AC2193" s="35">
        <v>5</v>
      </c>
      <c r="AD2193" s="35">
        <v>1</v>
      </c>
      <c r="AE2193" s="35"/>
      <c r="AF2193" s="35">
        <v>6</v>
      </c>
    </row>
    <row r="2194" spans="27:32">
      <c r="AA2194" s="34">
        <v>10305</v>
      </c>
      <c r="AB2194" s="30" t="s">
        <v>2544</v>
      </c>
      <c r="AC2194" s="35">
        <v>4</v>
      </c>
      <c r="AD2194" s="35"/>
      <c r="AE2194" s="35"/>
      <c r="AF2194" s="35">
        <v>4</v>
      </c>
    </row>
    <row r="2195" spans="27:32">
      <c r="AA2195" s="34">
        <v>10310</v>
      </c>
      <c r="AB2195" s="30" t="s">
        <v>1964</v>
      </c>
      <c r="AC2195" s="35">
        <v>1</v>
      </c>
      <c r="AD2195" s="35"/>
      <c r="AE2195" s="35">
        <v>6</v>
      </c>
      <c r="AF2195" s="35">
        <v>7</v>
      </c>
    </row>
    <row r="2196" spans="27:32">
      <c r="AA2196" s="34">
        <v>10312</v>
      </c>
      <c r="AB2196" s="30" t="s">
        <v>40</v>
      </c>
      <c r="AC2196" s="35">
        <v>222</v>
      </c>
      <c r="AD2196" s="35">
        <v>69</v>
      </c>
      <c r="AE2196" s="35">
        <v>13</v>
      </c>
      <c r="AF2196" s="35">
        <v>304</v>
      </c>
    </row>
    <row r="2197" spans="27:32">
      <c r="AA2197" s="34">
        <v>10318</v>
      </c>
      <c r="AB2197" s="30" t="s">
        <v>225</v>
      </c>
      <c r="AC2197" s="35">
        <v>358</v>
      </c>
      <c r="AD2197" s="35">
        <v>30</v>
      </c>
      <c r="AE2197" s="35">
        <v>87</v>
      </c>
      <c r="AF2197" s="35">
        <v>475</v>
      </c>
    </row>
    <row r="2198" spans="27:32">
      <c r="AA2198" s="34">
        <v>10322</v>
      </c>
      <c r="AB2198" s="30" t="s">
        <v>1349</v>
      </c>
      <c r="AC2198" s="35"/>
      <c r="AD2198" s="35"/>
      <c r="AE2198" s="35">
        <v>2</v>
      </c>
      <c r="AF2198" s="35">
        <v>2</v>
      </c>
    </row>
    <row r="2199" spans="27:32">
      <c r="AA2199" s="34">
        <v>10330</v>
      </c>
      <c r="AB2199" s="30" t="s">
        <v>2545</v>
      </c>
      <c r="AC2199" s="35">
        <v>4</v>
      </c>
      <c r="AD2199" s="35"/>
      <c r="AE2199" s="35"/>
      <c r="AF2199" s="35">
        <v>4</v>
      </c>
    </row>
    <row r="2200" spans="27:32">
      <c r="AA2200" s="34">
        <v>10331</v>
      </c>
      <c r="AB2200" s="30" t="s">
        <v>699</v>
      </c>
      <c r="AC2200" s="35">
        <v>50</v>
      </c>
      <c r="AD2200" s="35">
        <v>14</v>
      </c>
      <c r="AE2200" s="35">
        <v>51</v>
      </c>
      <c r="AF2200" s="35">
        <v>115</v>
      </c>
    </row>
    <row r="2201" spans="27:32">
      <c r="AA2201" s="34">
        <v>10332</v>
      </c>
      <c r="AB2201" s="30" t="s">
        <v>2546</v>
      </c>
      <c r="AC2201" s="35">
        <v>16</v>
      </c>
      <c r="AD2201" s="35"/>
      <c r="AE2201" s="35"/>
      <c r="AF2201" s="35">
        <v>16</v>
      </c>
    </row>
    <row r="2202" spans="27:32">
      <c r="AA2202" s="34">
        <v>10334</v>
      </c>
      <c r="AB2202" s="30" t="s">
        <v>2547</v>
      </c>
      <c r="AC2202" s="35">
        <v>7</v>
      </c>
      <c r="AD2202" s="35"/>
      <c r="AE2202" s="35"/>
      <c r="AF2202" s="35">
        <v>7</v>
      </c>
    </row>
    <row r="2203" spans="27:32">
      <c r="AA2203" s="34">
        <v>10345</v>
      </c>
      <c r="AB2203" s="30" t="s">
        <v>510</v>
      </c>
      <c r="AC2203" s="35">
        <v>14</v>
      </c>
      <c r="AD2203" s="35">
        <v>2</v>
      </c>
      <c r="AE2203" s="35">
        <v>1</v>
      </c>
      <c r="AF2203" s="35">
        <v>17</v>
      </c>
    </row>
    <row r="2204" spans="27:32">
      <c r="AA2204" s="34">
        <v>10346</v>
      </c>
      <c r="AB2204" s="30" t="s">
        <v>1965</v>
      </c>
      <c r="AC2204" s="35"/>
      <c r="AD2204" s="35"/>
      <c r="AE2204" s="35">
        <v>6</v>
      </c>
      <c r="AF2204" s="35">
        <v>6</v>
      </c>
    </row>
    <row r="2205" spans="27:32">
      <c r="AA2205" s="34">
        <v>10347</v>
      </c>
      <c r="AB2205" s="30" t="s">
        <v>643</v>
      </c>
      <c r="AC2205" s="35"/>
      <c r="AD2205" s="35">
        <v>3</v>
      </c>
      <c r="AE2205" s="35"/>
      <c r="AF2205" s="35">
        <v>3</v>
      </c>
    </row>
    <row r="2206" spans="27:32">
      <c r="AA2206" s="34">
        <v>10348</v>
      </c>
      <c r="AB2206" s="30" t="s">
        <v>100</v>
      </c>
      <c r="AC2206" s="35">
        <v>9</v>
      </c>
      <c r="AD2206" s="35">
        <v>3</v>
      </c>
      <c r="AE2206" s="35">
        <v>9</v>
      </c>
      <c r="AF2206" s="35">
        <v>21</v>
      </c>
    </row>
    <row r="2207" spans="27:32">
      <c r="AA2207" s="34">
        <v>10349</v>
      </c>
      <c r="AB2207" s="30" t="s">
        <v>2548</v>
      </c>
      <c r="AC2207" s="35">
        <v>11</v>
      </c>
      <c r="AD2207" s="35"/>
      <c r="AE2207" s="35"/>
      <c r="AF2207" s="35">
        <v>11</v>
      </c>
    </row>
    <row r="2208" spans="27:32">
      <c r="AA2208" s="34">
        <v>10353</v>
      </c>
      <c r="AB2208" s="30" t="s">
        <v>1966</v>
      </c>
      <c r="AC2208" s="35">
        <v>5</v>
      </c>
      <c r="AD2208" s="35"/>
      <c r="AE2208" s="35">
        <v>6</v>
      </c>
      <c r="AF2208" s="35">
        <v>11</v>
      </c>
    </row>
    <row r="2209" spans="27:32">
      <c r="AA2209" s="34">
        <v>10355</v>
      </c>
      <c r="AB2209" s="30" t="s">
        <v>631</v>
      </c>
      <c r="AC2209" s="35">
        <v>8</v>
      </c>
      <c r="AD2209" s="35">
        <v>13</v>
      </c>
      <c r="AE2209" s="35">
        <v>1</v>
      </c>
      <c r="AF2209" s="35">
        <v>22</v>
      </c>
    </row>
    <row r="2210" spans="27:32">
      <c r="AA2210" s="34">
        <v>10360</v>
      </c>
      <c r="AB2210" s="30" t="s">
        <v>589</v>
      </c>
      <c r="AC2210" s="35">
        <v>22</v>
      </c>
      <c r="AD2210" s="35">
        <v>8</v>
      </c>
      <c r="AE2210" s="35">
        <v>5</v>
      </c>
      <c r="AF2210" s="35">
        <v>35</v>
      </c>
    </row>
    <row r="2211" spans="27:32">
      <c r="AA2211" s="34">
        <v>10361</v>
      </c>
      <c r="AB2211" s="30" t="s">
        <v>595</v>
      </c>
      <c r="AC2211" s="35">
        <v>26</v>
      </c>
      <c r="AD2211" s="35">
        <v>4</v>
      </c>
      <c r="AE2211" s="35">
        <v>2</v>
      </c>
      <c r="AF2211" s="35">
        <v>32</v>
      </c>
    </row>
    <row r="2212" spans="27:32">
      <c r="AA2212" s="34">
        <v>10362</v>
      </c>
      <c r="AB2212" s="30" t="s">
        <v>2549</v>
      </c>
      <c r="AC2212" s="35">
        <v>2</v>
      </c>
      <c r="AD2212" s="35"/>
      <c r="AE2212" s="35"/>
      <c r="AF2212" s="35">
        <v>2</v>
      </c>
    </row>
    <row r="2213" spans="27:32">
      <c r="AA2213" s="34">
        <v>10364</v>
      </c>
      <c r="AB2213" s="30" t="s">
        <v>2550</v>
      </c>
      <c r="AC2213" s="35">
        <v>7</v>
      </c>
      <c r="AD2213" s="35"/>
      <c r="AE2213" s="35"/>
      <c r="AF2213" s="35">
        <v>7</v>
      </c>
    </row>
    <row r="2214" spans="27:32">
      <c r="AA2214" s="34">
        <v>10367</v>
      </c>
      <c r="AB2214" s="30" t="s">
        <v>1967</v>
      </c>
      <c r="AC2214" s="35">
        <v>7</v>
      </c>
      <c r="AD2214" s="35"/>
      <c r="AE2214" s="35">
        <v>2</v>
      </c>
      <c r="AF2214" s="35">
        <v>9</v>
      </c>
    </row>
    <row r="2215" spans="27:32">
      <c r="AA2215" s="34">
        <v>10368</v>
      </c>
      <c r="AB2215" s="30" t="s">
        <v>1968</v>
      </c>
      <c r="AC2215" s="35"/>
      <c r="AD2215" s="35"/>
      <c r="AE2215" s="35">
        <v>3</v>
      </c>
      <c r="AF2215" s="35">
        <v>3</v>
      </c>
    </row>
    <row r="2216" spans="27:32">
      <c r="AA2216" s="34">
        <v>10369</v>
      </c>
      <c r="AB2216" s="30" t="s">
        <v>1969</v>
      </c>
      <c r="AC2216" s="35">
        <v>1</v>
      </c>
      <c r="AD2216" s="35"/>
      <c r="AE2216" s="35">
        <v>1</v>
      </c>
      <c r="AF2216" s="35">
        <v>2</v>
      </c>
    </row>
    <row r="2217" spans="27:32">
      <c r="AA2217" s="34">
        <v>10372</v>
      </c>
      <c r="AB2217" s="30" t="s">
        <v>778</v>
      </c>
      <c r="AC2217" s="35">
        <v>37</v>
      </c>
      <c r="AD2217" s="35">
        <v>10</v>
      </c>
      <c r="AE2217" s="35">
        <v>10</v>
      </c>
      <c r="AF2217" s="35">
        <v>57</v>
      </c>
    </row>
    <row r="2218" spans="27:32">
      <c r="AA2218" s="34">
        <v>10373</v>
      </c>
      <c r="AB2218" s="30" t="s">
        <v>1970</v>
      </c>
      <c r="AC2218" s="35"/>
      <c r="AD2218" s="35"/>
      <c r="AE2218" s="35">
        <v>3</v>
      </c>
      <c r="AF2218" s="35">
        <v>3</v>
      </c>
    </row>
    <row r="2219" spans="27:32">
      <c r="AA2219" s="34">
        <v>10374</v>
      </c>
      <c r="AB2219" s="30" t="s">
        <v>810</v>
      </c>
      <c r="AC2219" s="35">
        <v>9</v>
      </c>
      <c r="AD2219" s="35">
        <v>6</v>
      </c>
      <c r="AE2219" s="35"/>
      <c r="AF2219" s="35">
        <v>15</v>
      </c>
    </row>
    <row r="2220" spans="27:32">
      <c r="AA2220" s="34">
        <v>10376</v>
      </c>
      <c r="AB2220" s="30" t="s">
        <v>734</v>
      </c>
      <c r="AC2220" s="35">
        <v>5</v>
      </c>
      <c r="AD2220" s="35">
        <v>3</v>
      </c>
      <c r="AE2220" s="35"/>
      <c r="AF2220" s="35">
        <v>8</v>
      </c>
    </row>
    <row r="2221" spans="27:32">
      <c r="AA2221" s="34">
        <v>10377</v>
      </c>
      <c r="AB2221" s="30" t="s">
        <v>2551</v>
      </c>
      <c r="AC2221" s="35">
        <v>1</v>
      </c>
      <c r="AD2221" s="35"/>
      <c r="AE2221" s="35"/>
      <c r="AF2221" s="35">
        <v>1</v>
      </c>
    </row>
    <row r="2222" spans="27:32">
      <c r="AA2222" s="34">
        <v>10378</v>
      </c>
      <c r="AB2222" s="30" t="s">
        <v>2552</v>
      </c>
      <c r="AC2222" s="35">
        <v>1</v>
      </c>
      <c r="AD2222" s="35"/>
      <c r="AE2222" s="35"/>
      <c r="AF2222" s="35">
        <v>1</v>
      </c>
    </row>
    <row r="2223" spans="27:32">
      <c r="AA2223" s="34">
        <v>10379</v>
      </c>
      <c r="AB2223" s="30" t="s">
        <v>2553</v>
      </c>
      <c r="AC2223" s="35">
        <v>2</v>
      </c>
      <c r="AD2223" s="35"/>
      <c r="AE2223" s="35"/>
      <c r="AF2223" s="35">
        <v>2</v>
      </c>
    </row>
    <row r="2224" spans="27:32">
      <c r="AA2224" s="34">
        <v>10380</v>
      </c>
      <c r="AB2224" s="30" t="s">
        <v>2554</v>
      </c>
      <c r="AC2224" s="35">
        <v>1</v>
      </c>
      <c r="AD2224" s="35"/>
      <c r="AE2224" s="35"/>
      <c r="AF2224" s="35">
        <v>1</v>
      </c>
    </row>
    <row r="2225" spans="27:32">
      <c r="AA2225" s="34">
        <v>10382</v>
      </c>
      <c r="AB2225" s="30" t="s">
        <v>2555</v>
      </c>
      <c r="AC2225" s="35">
        <v>3</v>
      </c>
      <c r="AD2225" s="35"/>
      <c r="AE2225" s="35"/>
      <c r="AF2225" s="35">
        <v>3</v>
      </c>
    </row>
    <row r="2226" spans="27:32">
      <c r="AA2226" s="34">
        <v>10383</v>
      </c>
      <c r="AB2226" s="30" t="s">
        <v>1187</v>
      </c>
      <c r="AC2226" s="35"/>
      <c r="AD2226" s="35">
        <v>1</v>
      </c>
      <c r="AE2226" s="35"/>
      <c r="AF2226" s="35">
        <v>1</v>
      </c>
    </row>
    <row r="2227" spans="27:32">
      <c r="AA2227" s="34">
        <v>10384</v>
      </c>
      <c r="AB2227" s="30" t="s">
        <v>2556</v>
      </c>
      <c r="AC2227" s="35">
        <v>1</v>
      </c>
      <c r="AD2227" s="35"/>
      <c r="AE2227" s="35"/>
      <c r="AF2227" s="35">
        <v>1</v>
      </c>
    </row>
    <row r="2228" spans="27:32">
      <c r="AA2228" s="34">
        <v>10387</v>
      </c>
      <c r="AB2228" s="30" t="s">
        <v>2557</v>
      </c>
      <c r="AC2228" s="35">
        <v>7</v>
      </c>
      <c r="AD2228" s="35"/>
      <c r="AE2228" s="35"/>
      <c r="AF2228" s="35">
        <v>7</v>
      </c>
    </row>
    <row r="2229" spans="27:32">
      <c r="AA2229" s="34">
        <v>10394</v>
      </c>
      <c r="AB2229" s="30" t="s">
        <v>1971</v>
      </c>
      <c r="AC2229" s="35"/>
      <c r="AD2229" s="35"/>
      <c r="AE2229" s="35">
        <v>1</v>
      </c>
      <c r="AF2229" s="35">
        <v>1</v>
      </c>
    </row>
    <row r="2230" spans="27:32">
      <c r="AA2230" s="34">
        <v>10397</v>
      </c>
      <c r="AB2230" s="30" t="s">
        <v>1171</v>
      </c>
      <c r="AC2230" s="35">
        <v>1</v>
      </c>
      <c r="AD2230" s="35">
        <v>1</v>
      </c>
      <c r="AE2230" s="35"/>
      <c r="AF2230" s="35">
        <v>2</v>
      </c>
    </row>
    <row r="2231" spans="27:32">
      <c r="AA2231" s="34">
        <v>10398</v>
      </c>
      <c r="AB2231" s="30" t="s">
        <v>552</v>
      </c>
      <c r="AC2231" s="35">
        <v>12</v>
      </c>
      <c r="AD2231" s="35">
        <v>5</v>
      </c>
      <c r="AE2231" s="35">
        <v>5</v>
      </c>
      <c r="AF2231" s="35">
        <v>22</v>
      </c>
    </row>
    <row r="2232" spans="27:32">
      <c r="AA2232" s="34">
        <v>10400</v>
      </c>
      <c r="AB2232" s="30" t="s">
        <v>1972</v>
      </c>
      <c r="AC2232" s="35">
        <v>9</v>
      </c>
      <c r="AD2232" s="35"/>
      <c r="AE2232" s="35">
        <v>4</v>
      </c>
      <c r="AF2232" s="35">
        <v>13</v>
      </c>
    </row>
    <row r="2233" spans="27:32">
      <c r="AA2233" s="34">
        <v>10401</v>
      </c>
      <c r="AB2233" s="30" t="s">
        <v>152</v>
      </c>
      <c r="AC2233" s="35">
        <v>48</v>
      </c>
      <c r="AD2233" s="35">
        <v>68</v>
      </c>
      <c r="AE2233" s="35">
        <v>5</v>
      </c>
      <c r="AF2233" s="35">
        <v>121</v>
      </c>
    </row>
    <row r="2234" spans="27:32">
      <c r="AA2234" s="34">
        <v>10402</v>
      </c>
      <c r="AB2234" s="30" t="s">
        <v>2558</v>
      </c>
      <c r="AC2234" s="35">
        <v>3</v>
      </c>
      <c r="AD2234" s="35"/>
      <c r="AE2234" s="35"/>
      <c r="AF2234" s="35">
        <v>3</v>
      </c>
    </row>
    <row r="2235" spans="27:32">
      <c r="AA2235" s="34">
        <v>10403</v>
      </c>
      <c r="AB2235" s="30" t="s">
        <v>1973</v>
      </c>
      <c r="AC2235" s="35">
        <v>4</v>
      </c>
      <c r="AD2235" s="35"/>
      <c r="AE2235" s="35">
        <v>1</v>
      </c>
      <c r="AF2235" s="35">
        <v>5</v>
      </c>
    </row>
    <row r="2236" spans="27:32">
      <c r="AA2236" s="34">
        <v>10404</v>
      </c>
      <c r="AB2236" s="30" t="s">
        <v>63</v>
      </c>
      <c r="AC2236" s="35">
        <v>15</v>
      </c>
      <c r="AD2236" s="35">
        <v>7</v>
      </c>
      <c r="AE2236" s="35">
        <v>45</v>
      </c>
      <c r="AF2236" s="35">
        <v>67</v>
      </c>
    </row>
    <row r="2237" spans="27:32">
      <c r="AA2237" s="34">
        <v>10407</v>
      </c>
      <c r="AB2237" s="30" t="s">
        <v>2559</v>
      </c>
      <c r="AC2237" s="35">
        <v>19</v>
      </c>
      <c r="AD2237" s="35"/>
      <c r="AE2237" s="35"/>
      <c r="AF2237" s="35">
        <v>19</v>
      </c>
    </row>
    <row r="2238" spans="27:32">
      <c r="AA2238" s="34">
        <v>10408</v>
      </c>
      <c r="AB2238" s="30" t="s">
        <v>2560</v>
      </c>
      <c r="AC2238" s="35">
        <v>11</v>
      </c>
      <c r="AD2238" s="35"/>
      <c r="AE2238" s="35"/>
      <c r="AF2238" s="35">
        <v>11</v>
      </c>
    </row>
    <row r="2239" spans="27:32">
      <c r="AA2239" s="34">
        <v>10410</v>
      </c>
      <c r="AB2239" s="30" t="s">
        <v>1168</v>
      </c>
      <c r="AC2239" s="35">
        <v>43</v>
      </c>
      <c r="AD2239" s="35">
        <v>5</v>
      </c>
      <c r="AE2239" s="35">
        <v>11</v>
      </c>
      <c r="AF2239" s="35">
        <v>59</v>
      </c>
    </row>
    <row r="2240" spans="27:32">
      <c r="AA2240" s="34">
        <v>10412</v>
      </c>
      <c r="AB2240" s="30" t="s">
        <v>438</v>
      </c>
      <c r="AC2240" s="35">
        <v>19</v>
      </c>
      <c r="AD2240" s="35">
        <v>5</v>
      </c>
      <c r="AE2240" s="35">
        <v>9</v>
      </c>
      <c r="AF2240" s="35">
        <v>33</v>
      </c>
    </row>
    <row r="2241" spans="27:32">
      <c r="AA2241" s="34">
        <v>10413</v>
      </c>
      <c r="AB2241" s="30" t="s">
        <v>627</v>
      </c>
      <c r="AC2241" s="35">
        <v>7</v>
      </c>
      <c r="AD2241" s="35">
        <v>2</v>
      </c>
      <c r="AE2241" s="35">
        <v>5</v>
      </c>
      <c r="AF2241" s="35">
        <v>14</v>
      </c>
    </row>
    <row r="2242" spans="27:32">
      <c r="AA2242" s="34">
        <v>10414</v>
      </c>
      <c r="AB2242" s="30" t="s">
        <v>292</v>
      </c>
      <c r="AC2242" s="35">
        <v>178</v>
      </c>
      <c r="AD2242" s="35">
        <v>18</v>
      </c>
      <c r="AE2242" s="35">
        <v>67</v>
      </c>
      <c r="AF2242" s="35">
        <v>263</v>
      </c>
    </row>
    <row r="2243" spans="27:32">
      <c r="AA2243" s="34">
        <v>10416</v>
      </c>
      <c r="AB2243" s="30" t="s">
        <v>306</v>
      </c>
      <c r="AC2243" s="35">
        <v>86</v>
      </c>
      <c r="AD2243" s="35">
        <v>18</v>
      </c>
      <c r="AE2243" s="35">
        <v>29</v>
      </c>
      <c r="AF2243" s="35">
        <v>133</v>
      </c>
    </row>
    <row r="2244" spans="27:32">
      <c r="AA2244" s="34">
        <v>10424</v>
      </c>
      <c r="AB2244" s="30" t="s">
        <v>1974</v>
      </c>
      <c r="AC2244" s="35"/>
      <c r="AD2244" s="35"/>
      <c r="AE2244" s="35">
        <v>5</v>
      </c>
      <c r="AF2244" s="35">
        <v>5</v>
      </c>
    </row>
    <row r="2245" spans="27:32">
      <c r="AA2245" s="34">
        <v>10425</v>
      </c>
      <c r="AB2245" s="30" t="s">
        <v>1225</v>
      </c>
      <c r="AC2245" s="35">
        <v>14</v>
      </c>
      <c r="AD2245" s="35">
        <v>1</v>
      </c>
      <c r="AE2245" s="35"/>
      <c r="AF2245" s="35">
        <v>15</v>
      </c>
    </row>
    <row r="2246" spans="27:32">
      <c r="AA2246" s="34">
        <v>10427</v>
      </c>
      <c r="AB2246" s="30" t="s">
        <v>2561</v>
      </c>
      <c r="AC2246" s="35">
        <v>7</v>
      </c>
      <c r="AD2246" s="35"/>
      <c r="AE2246" s="35"/>
      <c r="AF2246" s="35">
        <v>7</v>
      </c>
    </row>
    <row r="2247" spans="27:32">
      <c r="AA2247" s="34">
        <v>10428</v>
      </c>
      <c r="AB2247" s="30" t="s">
        <v>2562</v>
      </c>
      <c r="AC2247" s="35">
        <v>5</v>
      </c>
      <c r="AD2247" s="35"/>
      <c r="AE2247" s="35"/>
      <c r="AF2247" s="35">
        <v>5</v>
      </c>
    </row>
    <row r="2248" spans="27:32">
      <c r="AA2248" s="34">
        <v>10429</v>
      </c>
      <c r="AB2248" s="30" t="s">
        <v>2563</v>
      </c>
      <c r="AC2248" s="35">
        <v>14</v>
      </c>
      <c r="AD2248" s="35"/>
      <c r="AE2248" s="35"/>
      <c r="AF2248" s="35">
        <v>14</v>
      </c>
    </row>
    <row r="2249" spans="27:32">
      <c r="AA2249" s="34">
        <v>10430</v>
      </c>
      <c r="AB2249" s="30" t="s">
        <v>2564</v>
      </c>
      <c r="AC2249" s="35">
        <v>12</v>
      </c>
      <c r="AD2249" s="35"/>
      <c r="AE2249" s="35"/>
      <c r="AF2249" s="35">
        <v>12</v>
      </c>
    </row>
    <row r="2250" spans="27:32">
      <c r="AA2250" s="34">
        <v>10431</v>
      </c>
      <c r="AB2250" s="30" t="s">
        <v>1975</v>
      </c>
      <c r="AC2250" s="35">
        <v>8</v>
      </c>
      <c r="AD2250" s="35"/>
      <c r="AE2250" s="35">
        <v>4</v>
      </c>
      <c r="AF2250" s="35">
        <v>12</v>
      </c>
    </row>
    <row r="2251" spans="27:32">
      <c r="AA2251" s="34">
        <v>10432</v>
      </c>
      <c r="AB2251" s="30" t="s">
        <v>1300</v>
      </c>
      <c r="AC2251" s="35">
        <v>11</v>
      </c>
      <c r="AD2251" s="35"/>
      <c r="AE2251" s="35">
        <v>4</v>
      </c>
      <c r="AF2251" s="35">
        <v>15</v>
      </c>
    </row>
    <row r="2252" spans="27:32">
      <c r="AA2252" s="34">
        <v>10433</v>
      </c>
      <c r="AB2252" s="30" t="s">
        <v>2565</v>
      </c>
      <c r="AC2252" s="35">
        <v>24</v>
      </c>
      <c r="AD2252" s="35"/>
      <c r="AE2252" s="35"/>
      <c r="AF2252" s="35">
        <v>24</v>
      </c>
    </row>
    <row r="2253" spans="27:32">
      <c r="AA2253" s="34">
        <v>10434</v>
      </c>
      <c r="AB2253" s="30" t="s">
        <v>1104</v>
      </c>
      <c r="AC2253" s="35">
        <v>58</v>
      </c>
      <c r="AD2253" s="35">
        <v>1</v>
      </c>
      <c r="AE2253" s="35"/>
      <c r="AF2253" s="35">
        <v>59</v>
      </c>
    </row>
    <row r="2254" spans="27:32">
      <c r="AA2254" s="34">
        <v>10441</v>
      </c>
      <c r="AB2254" s="30" t="s">
        <v>1976</v>
      </c>
      <c r="AC2254" s="35"/>
      <c r="AD2254" s="35"/>
      <c r="AE2254" s="35">
        <v>159</v>
      </c>
      <c r="AF2254" s="35">
        <v>159</v>
      </c>
    </row>
    <row r="2255" spans="27:32">
      <c r="AA2255" s="34">
        <v>10442</v>
      </c>
      <c r="AB2255" s="30" t="s">
        <v>1977</v>
      </c>
      <c r="AC2255" s="35"/>
      <c r="AD2255" s="35"/>
      <c r="AE2255" s="35">
        <v>2</v>
      </c>
      <c r="AF2255" s="35">
        <v>2</v>
      </c>
    </row>
    <row r="2256" spans="27:32">
      <c r="AA2256" s="34">
        <v>10443</v>
      </c>
      <c r="AB2256" s="30" t="s">
        <v>1978</v>
      </c>
      <c r="AC2256" s="35"/>
      <c r="AD2256" s="35"/>
      <c r="AE2256" s="35">
        <v>4</v>
      </c>
      <c r="AF2256" s="35">
        <v>4</v>
      </c>
    </row>
    <row r="2257" spans="27:32">
      <c r="AA2257" s="34">
        <v>10444</v>
      </c>
      <c r="AB2257" s="30" t="s">
        <v>1979</v>
      </c>
      <c r="AC2257" s="35"/>
      <c r="AD2257" s="35"/>
      <c r="AE2257" s="35">
        <v>6</v>
      </c>
      <c r="AF2257" s="35">
        <v>6</v>
      </c>
    </row>
    <row r="2258" spans="27:32">
      <c r="AA2258" s="34">
        <v>10446</v>
      </c>
      <c r="AB2258" s="30" t="s">
        <v>1980</v>
      </c>
      <c r="AC2258" s="35"/>
      <c r="AD2258" s="35"/>
      <c r="AE2258" s="35">
        <v>22</v>
      </c>
      <c r="AF2258" s="35">
        <v>22</v>
      </c>
    </row>
    <row r="2259" spans="27:32">
      <c r="AA2259" s="34">
        <v>10460</v>
      </c>
      <c r="AB2259" s="30" t="s">
        <v>110</v>
      </c>
      <c r="AC2259" s="35">
        <v>66</v>
      </c>
      <c r="AD2259" s="35">
        <v>13</v>
      </c>
      <c r="AE2259" s="35">
        <v>29</v>
      </c>
      <c r="AF2259" s="35">
        <v>108</v>
      </c>
    </row>
    <row r="2260" spans="27:32">
      <c r="AA2260" s="34">
        <v>10461</v>
      </c>
      <c r="AB2260" s="30" t="s">
        <v>479</v>
      </c>
      <c r="AC2260" s="35">
        <v>27</v>
      </c>
      <c r="AD2260" s="35">
        <v>5</v>
      </c>
      <c r="AE2260" s="35">
        <v>9</v>
      </c>
      <c r="AF2260" s="35">
        <v>41</v>
      </c>
    </row>
    <row r="2261" spans="27:32">
      <c r="AA2261" s="34">
        <v>10462</v>
      </c>
      <c r="AB2261" s="30" t="s">
        <v>401</v>
      </c>
      <c r="AC2261" s="35">
        <v>123</v>
      </c>
      <c r="AD2261" s="35">
        <v>13</v>
      </c>
      <c r="AE2261" s="35">
        <v>9</v>
      </c>
      <c r="AF2261" s="35">
        <v>145</v>
      </c>
    </row>
    <row r="2262" spans="27:32">
      <c r="AA2262" s="34">
        <v>10464</v>
      </c>
      <c r="AB2262" s="30" t="s">
        <v>1981</v>
      </c>
      <c r="AC2262" s="35"/>
      <c r="AD2262" s="35"/>
      <c r="AE2262" s="35">
        <v>1</v>
      </c>
      <c r="AF2262" s="35">
        <v>1</v>
      </c>
    </row>
    <row r="2263" spans="27:32">
      <c r="AA2263" s="34">
        <v>10465</v>
      </c>
      <c r="AB2263" s="30" t="s">
        <v>345</v>
      </c>
      <c r="AC2263" s="35">
        <v>348</v>
      </c>
      <c r="AD2263" s="35">
        <v>41</v>
      </c>
      <c r="AE2263" s="35">
        <v>82</v>
      </c>
      <c r="AF2263" s="35">
        <v>471</v>
      </c>
    </row>
    <row r="2264" spans="27:32">
      <c r="AA2264" s="34">
        <v>10466</v>
      </c>
      <c r="AB2264" s="30" t="s">
        <v>2566</v>
      </c>
      <c r="AC2264" s="35">
        <v>3</v>
      </c>
      <c r="AD2264" s="35"/>
      <c r="AE2264" s="35"/>
      <c r="AF2264" s="35">
        <v>3</v>
      </c>
    </row>
    <row r="2265" spans="27:32">
      <c r="AA2265" s="34">
        <v>10467</v>
      </c>
      <c r="AB2265" s="30" t="s">
        <v>978</v>
      </c>
      <c r="AC2265" s="35">
        <v>8</v>
      </c>
      <c r="AD2265" s="35">
        <v>7</v>
      </c>
      <c r="AE2265" s="35">
        <v>1</v>
      </c>
      <c r="AF2265" s="35">
        <v>16</v>
      </c>
    </row>
    <row r="2266" spans="27:32">
      <c r="AA2266" s="34">
        <v>10468</v>
      </c>
      <c r="AB2266" s="30" t="s">
        <v>1982</v>
      </c>
      <c r="AC2266" s="35">
        <v>9</v>
      </c>
      <c r="AD2266" s="35"/>
      <c r="AE2266" s="35">
        <v>13</v>
      </c>
      <c r="AF2266" s="35">
        <v>22</v>
      </c>
    </row>
    <row r="2267" spans="27:32">
      <c r="AA2267" s="34">
        <v>10469</v>
      </c>
      <c r="AB2267" s="30" t="s">
        <v>1983</v>
      </c>
      <c r="AC2267" s="35">
        <v>8</v>
      </c>
      <c r="AD2267" s="35"/>
      <c r="AE2267" s="35">
        <v>10</v>
      </c>
      <c r="AF2267" s="35">
        <v>18</v>
      </c>
    </row>
    <row r="2268" spans="27:32">
      <c r="AA2268" s="34">
        <v>10470</v>
      </c>
      <c r="AB2268" s="30" t="s">
        <v>1984</v>
      </c>
      <c r="AC2268" s="35">
        <v>4</v>
      </c>
      <c r="AD2268" s="35"/>
      <c r="AE2268" s="35">
        <v>6</v>
      </c>
      <c r="AF2268" s="35">
        <v>10</v>
      </c>
    </row>
    <row r="2269" spans="27:32">
      <c r="AA2269" s="34">
        <v>10471</v>
      </c>
      <c r="AB2269" s="30" t="s">
        <v>1985</v>
      </c>
      <c r="AC2269" s="35">
        <v>14</v>
      </c>
      <c r="AD2269" s="35"/>
      <c r="AE2269" s="35">
        <v>12</v>
      </c>
      <c r="AF2269" s="35">
        <v>26</v>
      </c>
    </row>
    <row r="2270" spans="27:32">
      <c r="AA2270" s="34">
        <v>10472</v>
      </c>
      <c r="AB2270" s="30" t="s">
        <v>1986</v>
      </c>
      <c r="AC2270" s="35">
        <v>1</v>
      </c>
      <c r="AD2270" s="35"/>
      <c r="AE2270" s="35">
        <v>2</v>
      </c>
      <c r="AF2270" s="35">
        <v>3</v>
      </c>
    </row>
    <row r="2271" spans="27:32">
      <c r="AA2271" s="34">
        <v>10473</v>
      </c>
      <c r="AB2271" s="30" t="s">
        <v>2567</v>
      </c>
      <c r="AC2271" s="35">
        <v>3</v>
      </c>
      <c r="AD2271" s="35"/>
      <c r="AE2271" s="35"/>
      <c r="AF2271" s="35">
        <v>3</v>
      </c>
    </row>
    <row r="2272" spans="27:32">
      <c r="AA2272" s="34">
        <v>10474</v>
      </c>
      <c r="AB2272" s="30" t="s">
        <v>660</v>
      </c>
      <c r="AC2272" s="35">
        <v>2</v>
      </c>
      <c r="AD2272" s="35">
        <v>1</v>
      </c>
      <c r="AE2272" s="35"/>
      <c r="AF2272" s="35">
        <v>3</v>
      </c>
    </row>
    <row r="2273" spans="27:32">
      <c r="AA2273" s="34">
        <v>10476</v>
      </c>
      <c r="AB2273" s="30" t="s">
        <v>2568</v>
      </c>
      <c r="AC2273" s="35">
        <v>1</v>
      </c>
      <c r="AD2273" s="35"/>
      <c r="AE2273" s="35"/>
      <c r="AF2273" s="35">
        <v>1</v>
      </c>
    </row>
    <row r="2274" spans="27:32">
      <c r="AA2274" s="34">
        <v>10477</v>
      </c>
      <c r="AB2274" s="30" t="s">
        <v>2569</v>
      </c>
      <c r="AC2274" s="35">
        <v>2</v>
      </c>
      <c r="AD2274" s="35"/>
      <c r="AE2274" s="35"/>
      <c r="AF2274" s="35">
        <v>2</v>
      </c>
    </row>
    <row r="2275" spans="27:32">
      <c r="AA2275" s="34">
        <v>10478</v>
      </c>
      <c r="AB2275" s="30" t="s">
        <v>1987</v>
      </c>
      <c r="AC2275" s="35"/>
      <c r="AD2275" s="35"/>
      <c r="AE2275" s="35">
        <v>1</v>
      </c>
      <c r="AF2275" s="35">
        <v>1</v>
      </c>
    </row>
    <row r="2276" spans="27:32">
      <c r="AA2276" s="34">
        <v>10481</v>
      </c>
      <c r="AB2276" s="30" t="s">
        <v>2570</v>
      </c>
      <c r="AC2276" s="35">
        <v>1</v>
      </c>
      <c r="AD2276" s="35"/>
      <c r="AE2276" s="35"/>
      <c r="AF2276" s="35">
        <v>1</v>
      </c>
    </row>
    <row r="2277" spans="27:32">
      <c r="AA2277" s="34">
        <v>10482</v>
      </c>
      <c r="AB2277" s="30" t="s">
        <v>6</v>
      </c>
      <c r="AC2277" s="35">
        <v>3</v>
      </c>
      <c r="AD2277" s="35">
        <v>5</v>
      </c>
      <c r="AE2277" s="35"/>
      <c r="AF2277" s="35">
        <v>8</v>
      </c>
    </row>
    <row r="2278" spans="27:32">
      <c r="AA2278" s="34">
        <v>10485</v>
      </c>
      <c r="AB2278" s="30" t="s">
        <v>2571</v>
      </c>
      <c r="AC2278" s="35">
        <v>1</v>
      </c>
      <c r="AD2278" s="35"/>
      <c r="AE2278" s="35"/>
      <c r="AF2278" s="35">
        <v>1</v>
      </c>
    </row>
    <row r="2279" spans="27:32">
      <c r="AA2279" s="34">
        <v>10486</v>
      </c>
      <c r="AB2279" s="30" t="s">
        <v>2572</v>
      </c>
      <c r="AC2279" s="35">
        <v>5</v>
      </c>
      <c r="AD2279" s="35"/>
      <c r="AE2279" s="35"/>
      <c r="AF2279" s="35">
        <v>5</v>
      </c>
    </row>
    <row r="2280" spans="27:32">
      <c r="AA2280" s="34">
        <v>10487</v>
      </c>
      <c r="AB2280" s="30" t="s">
        <v>818</v>
      </c>
      <c r="AC2280" s="35">
        <v>9</v>
      </c>
      <c r="AD2280" s="35">
        <v>1</v>
      </c>
      <c r="AE2280" s="35"/>
      <c r="AF2280" s="35">
        <v>10</v>
      </c>
    </row>
    <row r="2281" spans="27:32">
      <c r="AA2281" s="34">
        <v>10488</v>
      </c>
      <c r="AB2281" s="30" t="s">
        <v>2573</v>
      </c>
      <c r="AC2281" s="35">
        <v>6</v>
      </c>
      <c r="AD2281" s="35"/>
      <c r="AE2281" s="35"/>
      <c r="AF2281" s="35">
        <v>6</v>
      </c>
    </row>
    <row r="2282" spans="27:32">
      <c r="AA2282" s="34">
        <v>10490</v>
      </c>
      <c r="AB2282" s="30" t="s">
        <v>215</v>
      </c>
      <c r="AC2282" s="35">
        <v>7</v>
      </c>
      <c r="AD2282" s="35">
        <v>4</v>
      </c>
      <c r="AE2282" s="35">
        <v>3</v>
      </c>
      <c r="AF2282" s="35">
        <v>14</v>
      </c>
    </row>
    <row r="2283" spans="27:32">
      <c r="AA2283" s="34">
        <v>10491</v>
      </c>
      <c r="AB2283" s="30" t="s">
        <v>1988</v>
      </c>
      <c r="AC2283" s="35">
        <v>1</v>
      </c>
      <c r="AD2283" s="35"/>
      <c r="AE2283" s="35">
        <v>1</v>
      </c>
      <c r="AF2283" s="35">
        <v>2</v>
      </c>
    </row>
    <row r="2284" spans="27:32">
      <c r="AA2284" s="34">
        <v>10492</v>
      </c>
      <c r="AB2284" s="30" t="s">
        <v>640</v>
      </c>
      <c r="AC2284" s="35">
        <v>5</v>
      </c>
      <c r="AD2284" s="35">
        <v>4</v>
      </c>
      <c r="AE2284" s="35">
        <v>1</v>
      </c>
      <c r="AF2284" s="35">
        <v>10</v>
      </c>
    </row>
    <row r="2285" spans="27:32">
      <c r="AA2285" s="34">
        <v>10493</v>
      </c>
      <c r="AB2285" s="30" t="s">
        <v>713</v>
      </c>
      <c r="AC2285" s="35">
        <v>7</v>
      </c>
      <c r="AD2285" s="35">
        <v>5</v>
      </c>
      <c r="AE2285" s="35">
        <v>2</v>
      </c>
      <c r="AF2285" s="35">
        <v>14</v>
      </c>
    </row>
    <row r="2286" spans="27:32">
      <c r="AA2286" s="34">
        <v>10494</v>
      </c>
      <c r="AB2286" s="30" t="s">
        <v>1989</v>
      </c>
      <c r="AC2286" s="35">
        <v>3</v>
      </c>
      <c r="AD2286" s="35"/>
      <c r="AE2286" s="35">
        <v>4</v>
      </c>
      <c r="AF2286" s="35">
        <v>7</v>
      </c>
    </row>
    <row r="2287" spans="27:32">
      <c r="AA2287" s="34">
        <v>10495</v>
      </c>
      <c r="AB2287" s="30" t="s">
        <v>2574</v>
      </c>
      <c r="AC2287" s="35">
        <v>1</v>
      </c>
      <c r="AD2287" s="35"/>
      <c r="AE2287" s="35"/>
      <c r="AF2287" s="35">
        <v>1</v>
      </c>
    </row>
    <row r="2288" spans="27:32">
      <c r="AA2288" s="34">
        <v>10496</v>
      </c>
      <c r="AB2288" s="30" t="s">
        <v>649</v>
      </c>
      <c r="AC2288" s="35">
        <v>3</v>
      </c>
      <c r="AD2288" s="35">
        <v>3</v>
      </c>
      <c r="AE2288" s="35"/>
      <c r="AF2288" s="35">
        <v>6</v>
      </c>
    </row>
    <row r="2289" spans="27:32">
      <c r="AA2289" s="34">
        <v>10499</v>
      </c>
      <c r="AB2289" s="30" t="s">
        <v>2575</v>
      </c>
      <c r="AC2289" s="35">
        <v>1</v>
      </c>
      <c r="AD2289" s="35"/>
      <c r="AE2289" s="35"/>
      <c r="AF2289" s="35">
        <v>1</v>
      </c>
    </row>
    <row r="2290" spans="27:32">
      <c r="AA2290" s="34">
        <v>10501</v>
      </c>
      <c r="AB2290" s="30" t="s">
        <v>2576</v>
      </c>
      <c r="AC2290" s="35">
        <v>4</v>
      </c>
      <c r="AD2290" s="35"/>
      <c r="AE2290" s="35"/>
      <c r="AF2290" s="35">
        <v>4</v>
      </c>
    </row>
    <row r="2291" spans="27:32">
      <c r="AA2291" s="34">
        <v>10502</v>
      </c>
      <c r="AB2291" s="30" t="s">
        <v>2577</v>
      </c>
      <c r="AC2291" s="35">
        <v>2</v>
      </c>
      <c r="AD2291" s="35"/>
      <c r="AE2291" s="35"/>
      <c r="AF2291" s="35">
        <v>2</v>
      </c>
    </row>
    <row r="2292" spans="27:32">
      <c r="AA2292" s="34">
        <v>10503</v>
      </c>
      <c r="AB2292" s="30" t="s">
        <v>2578</v>
      </c>
      <c r="AC2292" s="35">
        <v>6</v>
      </c>
      <c r="AD2292" s="35"/>
      <c r="AE2292" s="35"/>
      <c r="AF2292" s="35">
        <v>6</v>
      </c>
    </row>
    <row r="2293" spans="27:32">
      <c r="AA2293" s="34">
        <v>10504</v>
      </c>
      <c r="AB2293" s="30" t="s">
        <v>1990</v>
      </c>
      <c r="AC2293" s="35">
        <v>4</v>
      </c>
      <c r="AD2293" s="35"/>
      <c r="AE2293" s="35">
        <v>2</v>
      </c>
      <c r="AF2293" s="35">
        <v>6</v>
      </c>
    </row>
    <row r="2294" spans="27:32">
      <c r="AA2294" s="34">
        <v>10506</v>
      </c>
      <c r="AB2294" s="30" t="s">
        <v>1279</v>
      </c>
      <c r="AC2294" s="35">
        <v>3</v>
      </c>
      <c r="AD2294" s="35">
        <v>1</v>
      </c>
      <c r="AE2294" s="35"/>
      <c r="AF2294" s="35">
        <v>4</v>
      </c>
    </row>
    <row r="2295" spans="27:32">
      <c r="AA2295" s="34">
        <v>10507</v>
      </c>
      <c r="AB2295" s="30" t="s">
        <v>2579</v>
      </c>
      <c r="AC2295" s="35">
        <v>2</v>
      </c>
      <c r="AD2295" s="35"/>
      <c r="AE2295" s="35"/>
      <c r="AF2295" s="35">
        <v>2</v>
      </c>
    </row>
    <row r="2296" spans="27:32">
      <c r="AA2296" s="34">
        <v>10508</v>
      </c>
      <c r="AB2296" s="30" t="s">
        <v>1236</v>
      </c>
      <c r="AC2296" s="35">
        <v>1</v>
      </c>
      <c r="AD2296" s="35">
        <v>1</v>
      </c>
      <c r="AE2296" s="35"/>
      <c r="AF2296" s="35">
        <v>2</v>
      </c>
    </row>
    <row r="2297" spans="27:32">
      <c r="AA2297" s="34">
        <v>10509</v>
      </c>
      <c r="AB2297" s="30" t="s">
        <v>2580</v>
      </c>
      <c r="AC2297" s="35">
        <v>2</v>
      </c>
      <c r="AD2297" s="35"/>
      <c r="AE2297" s="35"/>
      <c r="AF2297" s="35">
        <v>2</v>
      </c>
    </row>
    <row r="2298" spans="27:32">
      <c r="AA2298" s="34">
        <v>10510</v>
      </c>
      <c r="AB2298" s="30" t="s">
        <v>2581</v>
      </c>
      <c r="AC2298" s="35">
        <v>1</v>
      </c>
      <c r="AD2298" s="35"/>
      <c r="AE2298" s="35"/>
      <c r="AF2298" s="35">
        <v>1</v>
      </c>
    </row>
    <row r="2299" spans="27:32">
      <c r="AA2299" s="34">
        <v>10512</v>
      </c>
      <c r="AB2299" s="30" t="s">
        <v>1252</v>
      </c>
      <c r="AC2299" s="35">
        <v>4</v>
      </c>
      <c r="AD2299" s="35">
        <v>1</v>
      </c>
      <c r="AE2299" s="35"/>
      <c r="AF2299" s="35">
        <v>5</v>
      </c>
    </row>
    <row r="2300" spans="27:32">
      <c r="AA2300" s="34">
        <v>10513</v>
      </c>
      <c r="AB2300" s="30" t="s">
        <v>2582</v>
      </c>
      <c r="AC2300" s="35">
        <v>3</v>
      </c>
      <c r="AD2300" s="35"/>
      <c r="AE2300" s="35"/>
      <c r="AF2300" s="35">
        <v>3</v>
      </c>
    </row>
    <row r="2301" spans="27:32">
      <c r="AA2301" s="34">
        <v>10515</v>
      </c>
      <c r="AB2301" s="30" t="s">
        <v>2583</v>
      </c>
      <c r="AC2301" s="35">
        <v>2</v>
      </c>
      <c r="AD2301" s="35"/>
      <c r="AE2301" s="35"/>
      <c r="AF2301" s="35">
        <v>2</v>
      </c>
    </row>
    <row r="2302" spans="27:32">
      <c r="AA2302" s="34">
        <v>10517</v>
      </c>
      <c r="AB2302" s="30" t="s">
        <v>1359</v>
      </c>
      <c r="AC2302" s="35">
        <v>3</v>
      </c>
      <c r="AD2302" s="35"/>
      <c r="AE2302" s="35">
        <v>8</v>
      </c>
      <c r="AF2302" s="35">
        <v>11</v>
      </c>
    </row>
    <row r="2303" spans="27:32">
      <c r="AA2303" s="34">
        <v>10519</v>
      </c>
      <c r="AB2303" s="30" t="s">
        <v>1351</v>
      </c>
      <c r="AC2303" s="35">
        <v>6</v>
      </c>
      <c r="AD2303" s="35"/>
      <c r="AE2303" s="35">
        <v>7</v>
      </c>
      <c r="AF2303" s="35">
        <v>13</v>
      </c>
    </row>
    <row r="2304" spans="27:32">
      <c r="AA2304" s="34">
        <v>10520</v>
      </c>
      <c r="AB2304" s="30" t="s">
        <v>1417</v>
      </c>
      <c r="AC2304" s="35">
        <v>20</v>
      </c>
      <c r="AD2304" s="35"/>
      <c r="AE2304" s="35">
        <v>58</v>
      </c>
      <c r="AF2304" s="35">
        <v>78</v>
      </c>
    </row>
    <row r="2305" spans="27:32">
      <c r="AA2305" s="34">
        <v>10521</v>
      </c>
      <c r="AB2305" s="30" t="s">
        <v>2584</v>
      </c>
      <c r="AC2305" s="35">
        <v>9</v>
      </c>
      <c r="AD2305" s="35"/>
      <c r="AE2305" s="35"/>
      <c r="AF2305" s="35">
        <v>9</v>
      </c>
    </row>
    <row r="2306" spans="27:32">
      <c r="AA2306" s="34">
        <v>10522</v>
      </c>
      <c r="AB2306" s="30" t="s">
        <v>2585</v>
      </c>
      <c r="AC2306" s="35">
        <v>10</v>
      </c>
      <c r="AD2306" s="35"/>
      <c r="AE2306" s="35"/>
      <c r="AF2306" s="35">
        <v>10</v>
      </c>
    </row>
    <row r="2307" spans="27:32">
      <c r="AA2307" s="34">
        <v>10523</v>
      </c>
      <c r="AB2307" s="30" t="s">
        <v>2586</v>
      </c>
      <c r="AC2307" s="35">
        <v>17</v>
      </c>
      <c r="AD2307" s="35"/>
      <c r="AE2307" s="35"/>
      <c r="AF2307" s="35">
        <v>17</v>
      </c>
    </row>
    <row r="2308" spans="27:32">
      <c r="AA2308" s="34">
        <v>10524</v>
      </c>
      <c r="AB2308" s="30" t="s">
        <v>2587</v>
      </c>
      <c r="AC2308" s="35">
        <v>16</v>
      </c>
      <c r="AD2308" s="35"/>
      <c r="AE2308" s="35"/>
      <c r="AF2308" s="35">
        <v>16</v>
      </c>
    </row>
    <row r="2309" spans="27:32">
      <c r="AA2309" s="34">
        <v>10525</v>
      </c>
      <c r="AB2309" s="30" t="s">
        <v>2588</v>
      </c>
      <c r="AC2309" s="35">
        <v>18</v>
      </c>
      <c r="AD2309" s="35"/>
      <c r="AE2309" s="35"/>
      <c r="AF2309" s="35">
        <v>18</v>
      </c>
    </row>
    <row r="2310" spans="27:32">
      <c r="AA2310" s="34">
        <v>10526</v>
      </c>
      <c r="AB2310" s="30" t="s">
        <v>2589</v>
      </c>
      <c r="AC2310" s="35">
        <v>15</v>
      </c>
      <c r="AD2310" s="35"/>
      <c r="AE2310" s="35"/>
      <c r="AF2310" s="35">
        <v>15</v>
      </c>
    </row>
    <row r="2311" spans="27:32">
      <c r="AA2311" s="34">
        <v>10527</v>
      </c>
      <c r="AB2311" s="30" t="s">
        <v>757</v>
      </c>
      <c r="AC2311" s="35">
        <v>28</v>
      </c>
      <c r="AD2311" s="35">
        <v>4</v>
      </c>
      <c r="AE2311" s="35">
        <v>1</v>
      </c>
      <c r="AF2311" s="35">
        <v>33</v>
      </c>
    </row>
    <row r="2312" spans="27:32">
      <c r="AA2312" s="34">
        <v>10528</v>
      </c>
      <c r="AB2312" s="30" t="s">
        <v>1991</v>
      </c>
      <c r="AC2312" s="35"/>
      <c r="AD2312" s="35"/>
      <c r="AE2312" s="35">
        <v>15</v>
      </c>
      <c r="AF2312" s="35">
        <v>15</v>
      </c>
    </row>
    <row r="2313" spans="27:32">
      <c r="AA2313" s="34">
        <v>10529</v>
      </c>
      <c r="AB2313" s="30" t="s">
        <v>1992</v>
      </c>
      <c r="AC2313" s="35"/>
      <c r="AD2313" s="35"/>
      <c r="AE2313" s="35">
        <v>1</v>
      </c>
      <c r="AF2313" s="35">
        <v>1</v>
      </c>
    </row>
    <row r="2314" spans="27:32">
      <c r="AA2314" s="34">
        <v>10530</v>
      </c>
      <c r="AB2314" s="30" t="s">
        <v>2590</v>
      </c>
      <c r="AC2314" s="35">
        <v>3</v>
      </c>
      <c r="AD2314" s="35"/>
      <c r="AE2314" s="35"/>
      <c r="AF2314" s="35">
        <v>3</v>
      </c>
    </row>
    <row r="2315" spans="27:32">
      <c r="AA2315" s="34">
        <v>10531</v>
      </c>
      <c r="AB2315" s="30" t="s">
        <v>2591</v>
      </c>
      <c r="AC2315" s="35">
        <v>1</v>
      </c>
      <c r="AD2315" s="35"/>
      <c r="AE2315" s="35"/>
      <c r="AF2315" s="35">
        <v>1</v>
      </c>
    </row>
    <row r="2316" spans="27:32">
      <c r="AA2316" s="34">
        <v>10532</v>
      </c>
      <c r="AB2316" s="30" t="s">
        <v>798</v>
      </c>
      <c r="AC2316" s="35">
        <v>5</v>
      </c>
      <c r="AD2316" s="35">
        <v>1</v>
      </c>
      <c r="AE2316" s="35">
        <v>1</v>
      </c>
      <c r="AF2316" s="35">
        <v>7</v>
      </c>
    </row>
    <row r="2317" spans="27:32">
      <c r="AA2317" s="34">
        <v>10533</v>
      </c>
      <c r="AB2317" s="30" t="s">
        <v>2592</v>
      </c>
      <c r="AC2317" s="35">
        <v>5</v>
      </c>
      <c r="AD2317" s="35"/>
      <c r="AE2317" s="35"/>
      <c r="AF2317" s="35">
        <v>5</v>
      </c>
    </row>
    <row r="2318" spans="27:32">
      <c r="AA2318" s="34">
        <v>10535</v>
      </c>
      <c r="AB2318" s="30" t="s">
        <v>1993</v>
      </c>
      <c r="AC2318" s="35">
        <v>22</v>
      </c>
      <c r="AD2318" s="35"/>
      <c r="AE2318" s="35">
        <v>6</v>
      </c>
      <c r="AF2318" s="35">
        <v>28</v>
      </c>
    </row>
    <row r="2319" spans="27:32">
      <c r="AA2319" s="34">
        <v>10544</v>
      </c>
      <c r="AB2319" s="30" t="s">
        <v>1994</v>
      </c>
      <c r="AC2319" s="35">
        <v>6</v>
      </c>
      <c r="AD2319" s="35"/>
      <c r="AE2319" s="35">
        <v>15</v>
      </c>
      <c r="AF2319" s="35">
        <v>21</v>
      </c>
    </row>
    <row r="2320" spans="27:32">
      <c r="AA2320" s="34">
        <v>10545</v>
      </c>
      <c r="AB2320" s="30" t="s">
        <v>2593</v>
      </c>
      <c r="AC2320" s="35">
        <v>1</v>
      </c>
      <c r="AD2320" s="35"/>
      <c r="AE2320" s="35"/>
      <c r="AF2320" s="35">
        <v>1</v>
      </c>
    </row>
    <row r="2321" spans="27:32">
      <c r="AA2321" s="34">
        <v>10546</v>
      </c>
      <c r="AB2321" s="30" t="s">
        <v>877</v>
      </c>
      <c r="AC2321" s="35">
        <v>1</v>
      </c>
      <c r="AD2321" s="35">
        <v>1</v>
      </c>
      <c r="AE2321" s="35">
        <v>1</v>
      </c>
      <c r="AF2321" s="35">
        <v>3</v>
      </c>
    </row>
    <row r="2322" spans="27:32">
      <c r="AA2322" s="34">
        <v>10547</v>
      </c>
      <c r="AB2322" s="30" t="s">
        <v>769</v>
      </c>
      <c r="AC2322" s="35">
        <v>1</v>
      </c>
      <c r="AD2322" s="35">
        <v>1</v>
      </c>
      <c r="AE2322" s="35">
        <v>9</v>
      </c>
      <c r="AF2322" s="35">
        <v>11</v>
      </c>
    </row>
    <row r="2323" spans="27:32">
      <c r="AA2323" s="34">
        <v>10548</v>
      </c>
      <c r="AB2323" s="30" t="s">
        <v>933</v>
      </c>
      <c r="AC2323" s="35">
        <v>41</v>
      </c>
      <c r="AD2323" s="35">
        <v>8</v>
      </c>
      <c r="AE2323" s="35">
        <v>11</v>
      </c>
      <c r="AF2323" s="35">
        <v>60</v>
      </c>
    </row>
    <row r="2324" spans="27:32">
      <c r="AA2324" s="34">
        <v>10550</v>
      </c>
      <c r="AB2324" s="30" t="s">
        <v>1012</v>
      </c>
      <c r="AC2324" s="35">
        <v>23</v>
      </c>
      <c r="AD2324" s="35">
        <v>4</v>
      </c>
      <c r="AE2324" s="35">
        <v>24</v>
      </c>
      <c r="AF2324" s="35">
        <v>51</v>
      </c>
    </row>
    <row r="2325" spans="27:32">
      <c r="AA2325" s="34">
        <v>10551</v>
      </c>
      <c r="AB2325" s="30" t="s">
        <v>1995</v>
      </c>
      <c r="AC2325" s="35"/>
      <c r="AD2325" s="35"/>
      <c r="AE2325" s="35">
        <v>1</v>
      </c>
      <c r="AF2325" s="35">
        <v>1</v>
      </c>
    </row>
    <row r="2326" spans="27:32">
      <c r="AA2326" s="34">
        <v>10552</v>
      </c>
      <c r="AB2326" s="30" t="s">
        <v>1996</v>
      </c>
      <c r="AC2326" s="35"/>
      <c r="AD2326" s="35"/>
      <c r="AE2326" s="35">
        <v>16</v>
      </c>
      <c r="AF2326" s="35">
        <v>16</v>
      </c>
    </row>
    <row r="2327" spans="27:32">
      <c r="AA2327" s="34">
        <v>10553</v>
      </c>
      <c r="AB2327" s="30" t="s">
        <v>796</v>
      </c>
      <c r="AC2327" s="35">
        <v>5</v>
      </c>
      <c r="AD2327" s="35">
        <v>1</v>
      </c>
      <c r="AE2327" s="35"/>
      <c r="AF2327" s="35">
        <v>6</v>
      </c>
    </row>
    <row r="2328" spans="27:32">
      <c r="AA2328" s="34">
        <v>10554</v>
      </c>
      <c r="AB2328" s="30" t="s">
        <v>2594</v>
      </c>
      <c r="AC2328" s="35">
        <v>2</v>
      </c>
      <c r="AD2328" s="35"/>
      <c r="AE2328" s="35"/>
      <c r="AF2328" s="35">
        <v>2</v>
      </c>
    </row>
    <row r="2329" spans="27:32">
      <c r="AA2329" s="34">
        <v>10555</v>
      </c>
      <c r="AB2329" s="30" t="s">
        <v>624</v>
      </c>
      <c r="AC2329" s="35"/>
      <c r="AD2329" s="35">
        <v>1</v>
      </c>
      <c r="AE2329" s="35"/>
      <c r="AF2329" s="35">
        <v>1</v>
      </c>
    </row>
    <row r="2330" spans="27:32">
      <c r="AA2330" s="34">
        <v>10556</v>
      </c>
      <c r="AB2330" s="30" t="s">
        <v>791</v>
      </c>
      <c r="AC2330" s="35">
        <v>3</v>
      </c>
      <c r="AD2330" s="35">
        <v>1</v>
      </c>
      <c r="AE2330" s="35"/>
      <c r="AF2330" s="35">
        <v>4</v>
      </c>
    </row>
    <row r="2331" spans="27:32">
      <c r="AA2331" s="34">
        <v>10559</v>
      </c>
      <c r="AB2331" s="30" t="s">
        <v>647</v>
      </c>
      <c r="AC2331" s="35">
        <v>3</v>
      </c>
      <c r="AD2331" s="35">
        <v>3</v>
      </c>
      <c r="AE2331" s="35"/>
      <c r="AF2331" s="35">
        <v>6</v>
      </c>
    </row>
    <row r="2332" spans="27:32">
      <c r="AA2332" s="34">
        <v>10560</v>
      </c>
      <c r="AB2332" s="30" t="s">
        <v>635</v>
      </c>
      <c r="AC2332" s="35">
        <v>7</v>
      </c>
      <c r="AD2332" s="35">
        <v>2</v>
      </c>
      <c r="AE2332" s="35"/>
      <c r="AF2332" s="35">
        <v>9</v>
      </c>
    </row>
    <row r="2333" spans="27:32">
      <c r="AA2333" s="34">
        <v>10561</v>
      </c>
      <c r="AB2333" s="30" t="s">
        <v>2595</v>
      </c>
      <c r="AC2333" s="35">
        <v>1</v>
      </c>
      <c r="AD2333" s="35"/>
      <c r="AE2333" s="35"/>
      <c r="AF2333" s="35">
        <v>1</v>
      </c>
    </row>
    <row r="2334" spans="27:32">
      <c r="AA2334" s="34">
        <v>10562</v>
      </c>
      <c r="AB2334" s="30" t="s">
        <v>2596</v>
      </c>
      <c r="AC2334" s="35">
        <v>3</v>
      </c>
      <c r="AD2334" s="35"/>
      <c r="AE2334" s="35"/>
      <c r="AF2334" s="35">
        <v>3</v>
      </c>
    </row>
    <row r="2335" spans="27:32">
      <c r="AA2335" s="34">
        <v>10564</v>
      </c>
      <c r="AB2335" s="30" t="s">
        <v>2597</v>
      </c>
      <c r="AC2335" s="35">
        <v>15</v>
      </c>
      <c r="AD2335" s="35"/>
      <c r="AE2335" s="35"/>
      <c r="AF2335" s="35">
        <v>15</v>
      </c>
    </row>
    <row r="2336" spans="27:32">
      <c r="AA2336" s="34">
        <v>10565</v>
      </c>
      <c r="AB2336" s="30" t="s">
        <v>1997</v>
      </c>
      <c r="AC2336" s="35">
        <v>17</v>
      </c>
      <c r="AD2336" s="35"/>
      <c r="AE2336" s="35">
        <v>1</v>
      </c>
      <c r="AF2336" s="35">
        <v>18</v>
      </c>
    </row>
    <row r="2337" spans="27:32">
      <c r="AA2337" s="34">
        <v>10566</v>
      </c>
      <c r="AB2337" s="30" t="s">
        <v>2598</v>
      </c>
      <c r="AC2337" s="35">
        <v>16</v>
      </c>
      <c r="AD2337" s="35"/>
      <c r="AE2337" s="35"/>
      <c r="AF2337" s="35">
        <v>16</v>
      </c>
    </row>
    <row r="2338" spans="27:32">
      <c r="AA2338" s="34">
        <v>10567</v>
      </c>
      <c r="AB2338" s="30" t="s">
        <v>2599</v>
      </c>
      <c r="AC2338" s="35">
        <v>13</v>
      </c>
      <c r="AD2338" s="35"/>
      <c r="AE2338" s="35"/>
      <c r="AF2338" s="35">
        <v>13</v>
      </c>
    </row>
    <row r="2339" spans="27:32">
      <c r="AA2339" s="34">
        <v>10568</v>
      </c>
      <c r="AB2339" s="30" t="s">
        <v>2600</v>
      </c>
      <c r="AC2339" s="35">
        <v>3</v>
      </c>
      <c r="AD2339" s="35"/>
      <c r="AE2339" s="35"/>
      <c r="AF2339" s="35">
        <v>3</v>
      </c>
    </row>
    <row r="2340" spans="27:32">
      <c r="AA2340" s="34">
        <v>10569</v>
      </c>
      <c r="AB2340" s="30" t="s">
        <v>1998</v>
      </c>
      <c r="AC2340" s="35"/>
      <c r="AD2340" s="35"/>
      <c r="AE2340" s="35">
        <v>75</v>
      </c>
      <c r="AF2340" s="35">
        <v>75</v>
      </c>
    </row>
    <row r="2341" spans="27:32">
      <c r="AA2341" s="34">
        <v>10574</v>
      </c>
      <c r="AB2341" s="30" t="s">
        <v>1999</v>
      </c>
      <c r="AC2341" s="35"/>
      <c r="AD2341" s="35"/>
      <c r="AE2341" s="35">
        <v>1</v>
      </c>
      <c r="AF2341" s="35">
        <v>1</v>
      </c>
    </row>
    <row r="2342" spans="27:32">
      <c r="AA2342" s="34">
        <v>10575</v>
      </c>
      <c r="AB2342" s="30" t="s">
        <v>2000</v>
      </c>
      <c r="AC2342" s="35"/>
      <c r="AD2342" s="35"/>
      <c r="AE2342" s="35">
        <v>1</v>
      </c>
      <c r="AF2342" s="35">
        <v>1</v>
      </c>
    </row>
    <row r="2343" spans="27:32">
      <c r="AA2343" s="34">
        <v>10577</v>
      </c>
      <c r="AB2343" s="30" t="s">
        <v>2601</v>
      </c>
      <c r="AC2343" s="35">
        <v>2</v>
      </c>
      <c r="AD2343" s="35"/>
      <c r="AE2343" s="35"/>
      <c r="AF2343" s="35">
        <v>2</v>
      </c>
    </row>
    <row r="2344" spans="27:32">
      <c r="AA2344" s="34">
        <v>10578</v>
      </c>
      <c r="AB2344" s="30" t="s">
        <v>2602</v>
      </c>
      <c r="AC2344" s="35">
        <v>6</v>
      </c>
      <c r="AD2344" s="35"/>
      <c r="AE2344" s="35"/>
      <c r="AF2344" s="35">
        <v>6</v>
      </c>
    </row>
    <row r="2345" spans="27:32">
      <c r="AA2345" s="34">
        <v>10579</v>
      </c>
      <c r="AB2345" s="30" t="s">
        <v>2603</v>
      </c>
      <c r="AC2345" s="35">
        <v>3</v>
      </c>
      <c r="AD2345" s="35"/>
      <c r="AE2345" s="35"/>
      <c r="AF2345" s="35">
        <v>3</v>
      </c>
    </row>
    <row r="2346" spans="27:32">
      <c r="AA2346" s="34">
        <v>10580</v>
      </c>
      <c r="AB2346" s="30" t="s">
        <v>2001</v>
      </c>
      <c r="AC2346" s="35">
        <v>37</v>
      </c>
      <c r="AD2346" s="35"/>
      <c r="AE2346" s="35">
        <v>15</v>
      </c>
      <c r="AF2346" s="35">
        <v>52</v>
      </c>
    </row>
    <row r="2347" spans="27:32">
      <c r="AA2347" s="34">
        <v>10581</v>
      </c>
      <c r="AB2347" s="30" t="s">
        <v>2002</v>
      </c>
      <c r="AC2347" s="35">
        <v>48</v>
      </c>
      <c r="AD2347" s="35"/>
      <c r="AE2347" s="35">
        <v>20</v>
      </c>
      <c r="AF2347" s="35">
        <v>68</v>
      </c>
    </row>
    <row r="2348" spans="27:32">
      <c r="AA2348" s="34">
        <v>10582</v>
      </c>
      <c r="AB2348" s="30" t="s">
        <v>973</v>
      </c>
      <c r="AC2348" s="35">
        <v>81</v>
      </c>
      <c r="AD2348" s="35">
        <v>2</v>
      </c>
      <c r="AE2348" s="35">
        <v>1</v>
      </c>
      <c r="AF2348" s="35">
        <v>84</v>
      </c>
    </row>
    <row r="2349" spans="27:32">
      <c r="AA2349" s="34">
        <v>10583</v>
      </c>
      <c r="AB2349" s="30" t="s">
        <v>2003</v>
      </c>
      <c r="AC2349" s="35">
        <v>38</v>
      </c>
      <c r="AD2349" s="35"/>
      <c r="AE2349" s="35">
        <v>60</v>
      </c>
      <c r="AF2349" s="35">
        <v>98</v>
      </c>
    </row>
    <row r="2350" spans="27:32">
      <c r="AA2350" s="34">
        <v>10584</v>
      </c>
      <c r="AB2350" s="30" t="s">
        <v>2004</v>
      </c>
      <c r="AC2350" s="35">
        <v>4</v>
      </c>
      <c r="AD2350" s="35"/>
      <c r="AE2350" s="35">
        <v>8</v>
      </c>
      <c r="AF2350" s="35">
        <v>12</v>
      </c>
    </row>
    <row r="2351" spans="27:32">
      <c r="AA2351" s="34">
        <v>10585</v>
      </c>
      <c r="AB2351" s="30" t="s">
        <v>2005</v>
      </c>
      <c r="AC2351" s="35"/>
      <c r="AD2351" s="35"/>
      <c r="AE2351" s="35">
        <v>1</v>
      </c>
      <c r="AF2351" s="35">
        <v>1</v>
      </c>
    </row>
    <row r="2352" spans="27:32">
      <c r="AA2352" s="34">
        <v>10586</v>
      </c>
      <c r="AB2352" s="30" t="s">
        <v>856</v>
      </c>
      <c r="AC2352" s="35">
        <v>4</v>
      </c>
      <c r="AD2352" s="35">
        <v>3</v>
      </c>
      <c r="AE2352" s="35">
        <v>2</v>
      </c>
      <c r="AF2352" s="35">
        <v>9</v>
      </c>
    </row>
    <row r="2353" spans="27:32">
      <c r="AA2353" s="34">
        <v>10587</v>
      </c>
      <c r="AB2353" s="30" t="s">
        <v>2604</v>
      </c>
      <c r="AC2353" s="35">
        <v>12</v>
      </c>
      <c r="AD2353" s="35"/>
      <c r="AE2353" s="35"/>
      <c r="AF2353" s="35">
        <v>12</v>
      </c>
    </row>
    <row r="2354" spans="27:32">
      <c r="AA2354" s="34">
        <v>10589</v>
      </c>
      <c r="AB2354" s="30" t="s">
        <v>2605</v>
      </c>
      <c r="AC2354" s="35">
        <v>7</v>
      </c>
      <c r="AD2354" s="35"/>
      <c r="AE2354" s="35"/>
      <c r="AF2354" s="35">
        <v>7</v>
      </c>
    </row>
    <row r="2355" spans="27:32">
      <c r="AA2355" s="34">
        <v>10590</v>
      </c>
      <c r="AB2355" s="30" t="s">
        <v>2006</v>
      </c>
      <c r="AC2355" s="35">
        <v>5</v>
      </c>
      <c r="AD2355" s="35"/>
      <c r="AE2355" s="35">
        <v>1</v>
      </c>
      <c r="AF2355" s="35">
        <v>6</v>
      </c>
    </row>
    <row r="2356" spans="27:32">
      <c r="AA2356" s="34">
        <v>10591</v>
      </c>
      <c r="AB2356" s="30" t="s">
        <v>945</v>
      </c>
      <c r="AC2356" s="35">
        <v>8</v>
      </c>
      <c r="AD2356" s="35">
        <v>2</v>
      </c>
      <c r="AE2356" s="35">
        <v>1</v>
      </c>
      <c r="AF2356" s="35">
        <v>11</v>
      </c>
    </row>
    <row r="2357" spans="27:32">
      <c r="AA2357" s="34">
        <v>10592</v>
      </c>
      <c r="AB2357" s="30" t="s">
        <v>2007</v>
      </c>
      <c r="AC2357" s="35">
        <v>5</v>
      </c>
      <c r="AD2357" s="35"/>
      <c r="AE2357" s="35">
        <v>1</v>
      </c>
      <c r="AF2357" s="35">
        <v>6</v>
      </c>
    </row>
    <row r="2358" spans="27:32">
      <c r="AA2358" s="34">
        <v>10593</v>
      </c>
      <c r="AB2358" s="30" t="s">
        <v>938</v>
      </c>
      <c r="AC2358" s="35">
        <v>7</v>
      </c>
      <c r="AD2358" s="35">
        <v>1</v>
      </c>
      <c r="AE2358" s="35">
        <v>1</v>
      </c>
      <c r="AF2358" s="35">
        <v>9</v>
      </c>
    </row>
    <row r="2359" spans="27:32">
      <c r="AA2359" s="34">
        <v>10594</v>
      </c>
      <c r="AB2359" s="30" t="s">
        <v>1070</v>
      </c>
      <c r="AC2359" s="35">
        <v>8</v>
      </c>
      <c r="AD2359" s="35">
        <v>2</v>
      </c>
      <c r="AE2359" s="35">
        <v>1</v>
      </c>
      <c r="AF2359" s="35">
        <v>11</v>
      </c>
    </row>
    <row r="2360" spans="27:32">
      <c r="AA2360" s="34">
        <v>10595</v>
      </c>
      <c r="AB2360" s="30" t="s">
        <v>1069</v>
      </c>
      <c r="AC2360" s="35">
        <v>8</v>
      </c>
      <c r="AD2360" s="35">
        <v>2</v>
      </c>
      <c r="AE2360" s="35">
        <v>2</v>
      </c>
      <c r="AF2360" s="35">
        <v>12</v>
      </c>
    </row>
    <row r="2361" spans="27:32">
      <c r="AA2361" s="34">
        <v>10596</v>
      </c>
      <c r="AB2361" s="30" t="s">
        <v>1016</v>
      </c>
      <c r="AC2361" s="35">
        <v>18</v>
      </c>
      <c r="AD2361" s="35">
        <v>1</v>
      </c>
      <c r="AE2361" s="35">
        <v>13</v>
      </c>
      <c r="AF2361" s="35">
        <v>32</v>
      </c>
    </row>
    <row r="2362" spans="27:32">
      <c r="AA2362" s="34">
        <v>10597</v>
      </c>
      <c r="AB2362" s="30" t="s">
        <v>854</v>
      </c>
      <c r="AC2362" s="35">
        <v>8</v>
      </c>
      <c r="AD2362" s="35">
        <v>8</v>
      </c>
      <c r="AE2362" s="35">
        <v>8</v>
      </c>
      <c r="AF2362" s="35">
        <v>24</v>
      </c>
    </row>
    <row r="2363" spans="27:32">
      <c r="AA2363" s="34">
        <v>10598</v>
      </c>
      <c r="AB2363" s="30" t="s">
        <v>2008</v>
      </c>
      <c r="AC2363" s="35">
        <v>4</v>
      </c>
      <c r="AD2363" s="35"/>
      <c r="AE2363" s="35">
        <v>10</v>
      </c>
      <c r="AF2363" s="35">
        <v>14</v>
      </c>
    </row>
    <row r="2364" spans="27:32">
      <c r="AA2364" s="34">
        <v>10600</v>
      </c>
      <c r="AB2364" s="30" t="s">
        <v>2009</v>
      </c>
      <c r="AC2364" s="35"/>
      <c r="AD2364" s="35"/>
      <c r="AE2364" s="35">
        <v>7</v>
      </c>
      <c r="AF2364" s="35">
        <v>7</v>
      </c>
    </row>
    <row r="2365" spans="27:32">
      <c r="AA2365" s="34">
        <v>10602</v>
      </c>
      <c r="AB2365" s="30" t="s">
        <v>779</v>
      </c>
      <c r="AC2365" s="35">
        <v>65</v>
      </c>
      <c r="AD2365" s="35">
        <v>2</v>
      </c>
      <c r="AE2365" s="35">
        <v>11</v>
      </c>
      <c r="AF2365" s="35">
        <v>78</v>
      </c>
    </row>
    <row r="2366" spans="27:32">
      <c r="AA2366" s="34">
        <v>10603</v>
      </c>
      <c r="AB2366" s="30" t="s">
        <v>2606</v>
      </c>
      <c r="AC2366" s="35">
        <v>9</v>
      </c>
      <c r="AD2366" s="35"/>
      <c r="AE2366" s="35"/>
      <c r="AF2366" s="35">
        <v>9</v>
      </c>
    </row>
    <row r="2367" spans="27:32">
      <c r="AA2367" s="34">
        <v>10606</v>
      </c>
      <c r="AB2367" s="30" t="s">
        <v>929</v>
      </c>
      <c r="AC2367" s="35">
        <v>90</v>
      </c>
      <c r="AD2367" s="35">
        <v>4</v>
      </c>
      <c r="AE2367" s="35">
        <v>21</v>
      </c>
      <c r="AF2367" s="35">
        <v>115</v>
      </c>
    </row>
    <row r="2368" spans="27:32">
      <c r="AA2368" s="34">
        <v>10608</v>
      </c>
      <c r="AB2368" s="30" t="s">
        <v>792</v>
      </c>
      <c r="AC2368" s="35">
        <v>100</v>
      </c>
      <c r="AD2368" s="35">
        <v>16</v>
      </c>
      <c r="AE2368" s="35">
        <v>8</v>
      </c>
      <c r="AF2368" s="35">
        <v>124</v>
      </c>
    </row>
    <row r="2369" spans="27:32">
      <c r="AA2369" s="34">
        <v>10609</v>
      </c>
      <c r="AB2369" s="30" t="s">
        <v>869</v>
      </c>
      <c r="AC2369" s="35">
        <v>8</v>
      </c>
      <c r="AD2369" s="35">
        <v>7</v>
      </c>
      <c r="AE2369" s="35">
        <v>3</v>
      </c>
      <c r="AF2369" s="35">
        <v>18</v>
      </c>
    </row>
    <row r="2370" spans="27:32">
      <c r="AA2370" s="34">
        <v>10610</v>
      </c>
      <c r="AB2370" s="30" t="s">
        <v>878</v>
      </c>
      <c r="AC2370" s="35">
        <v>24</v>
      </c>
      <c r="AD2370" s="35">
        <v>3</v>
      </c>
      <c r="AE2370" s="35">
        <v>18</v>
      </c>
      <c r="AF2370" s="35">
        <v>45</v>
      </c>
    </row>
    <row r="2371" spans="27:32">
      <c r="AA2371" s="34">
        <v>10611</v>
      </c>
      <c r="AB2371" s="30" t="s">
        <v>740</v>
      </c>
      <c r="AC2371" s="35">
        <v>58</v>
      </c>
      <c r="AD2371" s="35">
        <v>4</v>
      </c>
      <c r="AE2371" s="35">
        <v>32</v>
      </c>
      <c r="AF2371" s="35">
        <v>94</v>
      </c>
    </row>
    <row r="2372" spans="27:32">
      <c r="AA2372" s="34">
        <v>10613</v>
      </c>
      <c r="AB2372" s="30" t="s">
        <v>1032</v>
      </c>
      <c r="AC2372" s="35">
        <v>110</v>
      </c>
      <c r="AD2372" s="35">
        <v>14</v>
      </c>
      <c r="AE2372" s="35">
        <v>27</v>
      </c>
      <c r="AF2372" s="35">
        <v>151</v>
      </c>
    </row>
    <row r="2373" spans="27:32">
      <c r="AA2373" s="34">
        <v>10618</v>
      </c>
      <c r="AB2373" s="30" t="s">
        <v>2010</v>
      </c>
      <c r="AC2373" s="35">
        <v>3</v>
      </c>
      <c r="AD2373" s="35"/>
      <c r="AE2373" s="35">
        <v>4</v>
      </c>
      <c r="AF2373" s="35">
        <v>7</v>
      </c>
    </row>
    <row r="2374" spans="27:32">
      <c r="AA2374" s="34">
        <v>10619</v>
      </c>
      <c r="AB2374" s="30" t="s">
        <v>2011</v>
      </c>
      <c r="AC2374" s="35">
        <v>38</v>
      </c>
      <c r="AD2374" s="35"/>
      <c r="AE2374" s="35">
        <v>10</v>
      </c>
      <c r="AF2374" s="35">
        <v>48</v>
      </c>
    </row>
    <row r="2375" spans="27:32">
      <c r="AA2375" s="34">
        <v>10620</v>
      </c>
      <c r="AB2375" s="30" t="s">
        <v>2607</v>
      </c>
      <c r="AC2375" s="35">
        <v>1</v>
      </c>
      <c r="AD2375" s="35"/>
      <c r="AE2375" s="35"/>
      <c r="AF2375" s="35">
        <v>1</v>
      </c>
    </row>
    <row r="2376" spans="27:32">
      <c r="AA2376" s="34">
        <v>10621</v>
      </c>
      <c r="AB2376" s="30" t="s">
        <v>2608</v>
      </c>
      <c r="AC2376" s="35">
        <v>6</v>
      </c>
      <c r="AD2376" s="35"/>
      <c r="AE2376" s="35"/>
      <c r="AF2376" s="35">
        <v>6</v>
      </c>
    </row>
    <row r="2377" spans="27:32">
      <c r="AA2377" s="34">
        <v>10623</v>
      </c>
      <c r="AB2377" s="30" t="s">
        <v>2609</v>
      </c>
      <c r="AC2377" s="35">
        <v>4</v>
      </c>
      <c r="AD2377" s="35"/>
      <c r="AE2377" s="35"/>
      <c r="AF2377" s="35">
        <v>4</v>
      </c>
    </row>
    <row r="2378" spans="27:32">
      <c r="AA2378" s="34">
        <v>10624</v>
      </c>
      <c r="AB2378" s="30" t="s">
        <v>2610</v>
      </c>
      <c r="AC2378" s="35">
        <v>6</v>
      </c>
      <c r="AD2378" s="35"/>
      <c r="AE2378" s="35"/>
      <c r="AF2378" s="35">
        <v>6</v>
      </c>
    </row>
    <row r="2379" spans="27:32">
      <c r="AA2379" s="34">
        <v>10626</v>
      </c>
      <c r="AB2379" s="30" t="s">
        <v>2611</v>
      </c>
      <c r="AC2379" s="35">
        <v>2</v>
      </c>
      <c r="AD2379" s="35"/>
      <c r="AE2379" s="35"/>
      <c r="AF2379" s="35">
        <v>2</v>
      </c>
    </row>
    <row r="2380" spans="27:32">
      <c r="AA2380" s="34">
        <v>10627</v>
      </c>
      <c r="AB2380" s="30" t="s">
        <v>2612</v>
      </c>
      <c r="AC2380" s="35">
        <v>1</v>
      </c>
      <c r="AD2380" s="35"/>
      <c r="AE2380" s="35"/>
      <c r="AF2380" s="35">
        <v>1</v>
      </c>
    </row>
    <row r="2381" spans="27:32">
      <c r="AA2381" s="34">
        <v>10628</v>
      </c>
      <c r="AB2381" s="30" t="s">
        <v>2613</v>
      </c>
      <c r="AC2381" s="35">
        <v>3</v>
      </c>
      <c r="AD2381" s="35"/>
      <c r="AE2381" s="35"/>
      <c r="AF2381" s="35">
        <v>3</v>
      </c>
    </row>
    <row r="2382" spans="27:32">
      <c r="AA2382" s="34">
        <v>10632</v>
      </c>
      <c r="AB2382" s="30" t="s">
        <v>2614</v>
      </c>
      <c r="AC2382" s="35">
        <v>2</v>
      </c>
      <c r="AD2382" s="35"/>
      <c r="AE2382" s="35"/>
      <c r="AF2382" s="35">
        <v>2</v>
      </c>
    </row>
    <row r="2383" spans="27:32">
      <c r="AA2383" s="34">
        <v>10635</v>
      </c>
      <c r="AB2383" s="30" t="s">
        <v>2615</v>
      </c>
      <c r="AC2383" s="35">
        <v>1</v>
      </c>
      <c r="AD2383" s="35"/>
      <c r="AE2383" s="35"/>
      <c r="AF2383" s="35">
        <v>1</v>
      </c>
    </row>
    <row r="2384" spans="27:32">
      <c r="AA2384" s="34">
        <v>10636</v>
      </c>
      <c r="AB2384" s="30" t="s">
        <v>1267</v>
      </c>
      <c r="AC2384" s="35"/>
      <c r="AD2384" s="35">
        <v>1</v>
      </c>
      <c r="AE2384" s="35"/>
      <c r="AF2384" s="35">
        <v>1</v>
      </c>
    </row>
    <row r="2385" spans="27:32">
      <c r="AA2385" s="34">
        <v>10638</v>
      </c>
      <c r="AB2385" s="30" t="s">
        <v>2616</v>
      </c>
      <c r="AC2385" s="35">
        <v>2</v>
      </c>
      <c r="AD2385" s="35"/>
      <c r="AE2385" s="35"/>
      <c r="AF2385" s="35">
        <v>2</v>
      </c>
    </row>
    <row r="2386" spans="27:32">
      <c r="AA2386" s="34">
        <v>10639</v>
      </c>
      <c r="AB2386" s="30" t="s">
        <v>2617</v>
      </c>
      <c r="AC2386" s="35">
        <v>2</v>
      </c>
      <c r="AD2386" s="35"/>
      <c r="AE2386" s="35"/>
      <c r="AF2386" s="35">
        <v>2</v>
      </c>
    </row>
    <row r="2387" spans="27:32">
      <c r="AA2387" s="34">
        <v>10644</v>
      </c>
      <c r="AB2387" s="30" t="s">
        <v>2618</v>
      </c>
      <c r="AC2387" s="35">
        <v>8</v>
      </c>
      <c r="AD2387" s="35"/>
      <c r="AE2387" s="35"/>
      <c r="AF2387" s="35">
        <v>8</v>
      </c>
    </row>
    <row r="2388" spans="27:32">
      <c r="AA2388" s="34">
        <v>10645</v>
      </c>
      <c r="AB2388" s="30" t="s">
        <v>2619</v>
      </c>
      <c r="AC2388" s="35">
        <v>3</v>
      </c>
      <c r="AD2388" s="35"/>
      <c r="AE2388" s="35"/>
      <c r="AF2388" s="35">
        <v>3</v>
      </c>
    </row>
    <row r="2389" spans="27:32">
      <c r="AA2389" s="34">
        <v>10646</v>
      </c>
      <c r="AB2389" s="30" t="s">
        <v>2620</v>
      </c>
      <c r="AC2389" s="35">
        <v>8</v>
      </c>
      <c r="AD2389" s="35"/>
      <c r="AE2389" s="35"/>
      <c r="AF2389" s="35">
        <v>8</v>
      </c>
    </row>
    <row r="2390" spans="27:32">
      <c r="AA2390" s="34">
        <v>10650</v>
      </c>
      <c r="AB2390" s="30" t="s">
        <v>1150</v>
      </c>
      <c r="AC2390" s="35">
        <v>1</v>
      </c>
      <c r="AD2390" s="35">
        <v>1</v>
      </c>
      <c r="AE2390" s="35"/>
      <c r="AF2390" s="35">
        <v>2</v>
      </c>
    </row>
    <row r="2391" spans="27:32">
      <c r="AA2391" s="34">
        <v>10652</v>
      </c>
      <c r="AB2391" s="30" t="s">
        <v>2621</v>
      </c>
      <c r="AC2391" s="35">
        <v>1</v>
      </c>
      <c r="AD2391" s="35"/>
      <c r="AE2391" s="35"/>
      <c r="AF2391" s="35">
        <v>1</v>
      </c>
    </row>
    <row r="2392" spans="27:32">
      <c r="AA2392" s="34">
        <v>10654</v>
      </c>
      <c r="AB2392" s="30" t="s">
        <v>2622</v>
      </c>
      <c r="AC2392" s="35">
        <v>1</v>
      </c>
      <c r="AD2392" s="35"/>
      <c r="AE2392" s="35"/>
      <c r="AF2392" s="35">
        <v>1</v>
      </c>
    </row>
    <row r="2393" spans="27:32">
      <c r="AA2393" s="34">
        <v>10655</v>
      </c>
      <c r="AB2393" s="30" t="s">
        <v>1030</v>
      </c>
      <c r="AC2393" s="35">
        <v>4</v>
      </c>
      <c r="AD2393" s="35">
        <v>8</v>
      </c>
      <c r="AE2393" s="35"/>
      <c r="AF2393" s="35">
        <v>12</v>
      </c>
    </row>
    <row r="2394" spans="27:32">
      <c r="AA2394" s="34">
        <v>10656</v>
      </c>
      <c r="AB2394" s="30" t="s">
        <v>2623</v>
      </c>
      <c r="AC2394" s="35">
        <v>6</v>
      </c>
      <c r="AD2394" s="35"/>
      <c r="AE2394" s="35"/>
      <c r="AF2394" s="35">
        <v>6</v>
      </c>
    </row>
    <row r="2395" spans="27:32">
      <c r="AA2395" s="34">
        <v>10658</v>
      </c>
      <c r="AB2395" s="30" t="s">
        <v>2624</v>
      </c>
      <c r="AC2395" s="35">
        <v>6</v>
      </c>
      <c r="AD2395" s="35"/>
      <c r="AE2395" s="35"/>
      <c r="AF2395" s="35">
        <v>6</v>
      </c>
    </row>
    <row r="2396" spans="27:32">
      <c r="AA2396" s="34">
        <v>10660</v>
      </c>
      <c r="AB2396" s="30" t="s">
        <v>2625</v>
      </c>
      <c r="AC2396" s="35">
        <v>6</v>
      </c>
      <c r="AD2396" s="35"/>
      <c r="AE2396" s="35"/>
      <c r="AF2396" s="35">
        <v>6</v>
      </c>
    </row>
    <row r="2397" spans="27:32">
      <c r="AA2397" s="34">
        <v>10662</v>
      </c>
      <c r="AB2397" s="30" t="s">
        <v>2626</v>
      </c>
      <c r="AC2397" s="35">
        <v>1</v>
      </c>
      <c r="AD2397" s="35"/>
      <c r="AE2397" s="35"/>
      <c r="AF2397" s="35">
        <v>1</v>
      </c>
    </row>
    <row r="2398" spans="27:32">
      <c r="AA2398" s="34">
        <v>10664</v>
      </c>
      <c r="AB2398" s="30" t="s">
        <v>1360</v>
      </c>
      <c r="AC2398" s="35">
        <v>6</v>
      </c>
      <c r="AD2398" s="35"/>
      <c r="AE2398" s="35">
        <v>1</v>
      </c>
      <c r="AF2398" s="35">
        <v>7</v>
      </c>
    </row>
    <row r="2399" spans="27:32">
      <c r="AA2399" s="34">
        <v>10665</v>
      </c>
      <c r="AB2399" s="30" t="s">
        <v>1311</v>
      </c>
      <c r="AC2399" s="35">
        <v>7</v>
      </c>
      <c r="AD2399" s="35"/>
      <c r="AE2399" s="35">
        <v>1</v>
      </c>
      <c r="AF2399" s="35">
        <v>8</v>
      </c>
    </row>
    <row r="2400" spans="27:32">
      <c r="AA2400" s="34">
        <v>10668</v>
      </c>
      <c r="AB2400" s="30" t="s">
        <v>2627</v>
      </c>
      <c r="AC2400" s="35">
        <v>1</v>
      </c>
      <c r="AD2400" s="35"/>
      <c r="AE2400" s="35"/>
      <c r="AF2400" s="35">
        <v>1</v>
      </c>
    </row>
    <row r="2401" spans="27:32">
      <c r="AA2401" s="34">
        <v>10669</v>
      </c>
      <c r="AB2401" s="30" t="s">
        <v>2628</v>
      </c>
      <c r="AC2401" s="35">
        <v>1</v>
      </c>
      <c r="AD2401" s="35"/>
      <c r="AE2401" s="35"/>
      <c r="AF2401" s="35">
        <v>1</v>
      </c>
    </row>
    <row r="2402" spans="27:32">
      <c r="AA2402" s="34">
        <v>10670</v>
      </c>
      <c r="AB2402" s="30" t="s">
        <v>2629</v>
      </c>
      <c r="AC2402" s="35">
        <v>1</v>
      </c>
      <c r="AD2402" s="35"/>
      <c r="AE2402" s="35"/>
      <c r="AF2402" s="35">
        <v>1</v>
      </c>
    </row>
    <row r="2403" spans="27:32">
      <c r="AA2403" s="34">
        <v>10671</v>
      </c>
      <c r="AB2403" s="30" t="s">
        <v>2630</v>
      </c>
      <c r="AC2403" s="35">
        <v>1</v>
      </c>
      <c r="AD2403" s="35"/>
      <c r="AE2403" s="35"/>
      <c r="AF2403" s="35">
        <v>1</v>
      </c>
    </row>
    <row r="2404" spans="27:32">
      <c r="AA2404" s="34">
        <v>10672</v>
      </c>
      <c r="AB2404" s="30" t="s">
        <v>2631</v>
      </c>
      <c r="AC2404" s="35">
        <v>1</v>
      </c>
      <c r="AD2404" s="35"/>
      <c r="AE2404" s="35"/>
      <c r="AF2404" s="35">
        <v>1</v>
      </c>
    </row>
    <row r="2405" spans="27:32">
      <c r="AA2405" s="34">
        <v>10673</v>
      </c>
      <c r="AB2405" s="30" t="s">
        <v>2632</v>
      </c>
      <c r="AC2405" s="35">
        <v>1</v>
      </c>
      <c r="AD2405" s="35"/>
      <c r="AE2405" s="35"/>
      <c r="AF2405" s="35">
        <v>1</v>
      </c>
    </row>
    <row r="2406" spans="27:32">
      <c r="AA2406" s="34">
        <v>10675</v>
      </c>
      <c r="AB2406" s="30" t="s">
        <v>2633</v>
      </c>
      <c r="AC2406" s="35">
        <v>2</v>
      </c>
      <c r="AD2406" s="35"/>
      <c r="AE2406" s="35"/>
      <c r="AF2406" s="35">
        <v>2</v>
      </c>
    </row>
    <row r="2407" spans="27:32">
      <c r="AA2407" s="34">
        <v>10676</v>
      </c>
      <c r="AB2407" s="30" t="s">
        <v>1204</v>
      </c>
      <c r="AC2407" s="35">
        <v>37</v>
      </c>
      <c r="AD2407" s="35">
        <v>1</v>
      </c>
      <c r="AE2407" s="35"/>
      <c r="AF2407" s="35">
        <v>38</v>
      </c>
    </row>
    <row r="2408" spans="27:32">
      <c r="AA2408" s="34">
        <v>10677</v>
      </c>
      <c r="AB2408" s="30" t="s">
        <v>1354</v>
      </c>
      <c r="AC2408" s="35">
        <v>3</v>
      </c>
      <c r="AD2408" s="35"/>
      <c r="AE2408" s="35"/>
      <c r="AF2408" s="35">
        <v>3</v>
      </c>
    </row>
    <row r="2409" spans="27:32">
      <c r="AA2409" s="34">
        <v>10678</v>
      </c>
      <c r="AB2409" s="30" t="s">
        <v>2634</v>
      </c>
      <c r="AC2409" s="35">
        <v>3</v>
      </c>
      <c r="AD2409" s="35"/>
      <c r="AE2409" s="35"/>
      <c r="AF2409" s="35">
        <v>3</v>
      </c>
    </row>
    <row r="2410" spans="27:32">
      <c r="AA2410" s="34">
        <v>10679</v>
      </c>
      <c r="AB2410" s="30" t="s">
        <v>2635</v>
      </c>
      <c r="AC2410" s="35">
        <v>2</v>
      </c>
      <c r="AD2410" s="35"/>
      <c r="AE2410" s="35"/>
      <c r="AF2410" s="35">
        <v>2</v>
      </c>
    </row>
    <row r="2411" spans="27:32">
      <c r="AA2411" s="34">
        <v>10680</v>
      </c>
      <c r="AB2411" s="30" t="s">
        <v>935</v>
      </c>
      <c r="AC2411" s="35">
        <v>296</v>
      </c>
      <c r="AD2411" s="35">
        <v>152</v>
      </c>
      <c r="AE2411" s="35">
        <v>291</v>
      </c>
      <c r="AF2411" s="35">
        <v>739</v>
      </c>
    </row>
    <row r="2412" spans="27:32">
      <c r="AA2412" s="34">
        <v>10682</v>
      </c>
      <c r="AB2412" s="30" t="s">
        <v>2636</v>
      </c>
      <c r="AC2412" s="35">
        <v>3</v>
      </c>
      <c r="AD2412" s="35"/>
      <c r="AE2412" s="35"/>
      <c r="AF2412" s="35">
        <v>3</v>
      </c>
    </row>
    <row r="2413" spans="27:32">
      <c r="AA2413" s="34">
        <v>10683</v>
      </c>
      <c r="AB2413" s="30" t="s">
        <v>2637</v>
      </c>
      <c r="AC2413" s="35">
        <v>1</v>
      </c>
      <c r="AD2413" s="35"/>
      <c r="AE2413" s="35"/>
      <c r="AF2413" s="35">
        <v>1</v>
      </c>
    </row>
    <row r="2414" spans="27:32">
      <c r="AA2414" s="34">
        <v>10684</v>
      </c>
      <c r="AB2414" s="30" t="s">
        <v>2638</v>
      </c>
      <c r="AC2414" s="35">
        <v>3</v>
      </c>
      <c r="AD2414" s="35"/>
      <c r="AE2414" s="35"/>
      <c r="AF2414" s="35">
        <v>3</v>
      </c>
    </row>
    <row r="2415" spans="27:32">
      <c r="AA2415" s="34">
        <v>10685</v>
      </c>
      <c r="AB2415" s="30" t="s">
        <v>2639</v>
      </c>
      <c r="AC2415" s="35">
        <v>1</v>
      </c>
      <c r="AD2415" s="35"/>
      <c r="AE2415" s="35"/>
      <c r="AF2415" s="35">
        <v>1</v>
      </c>
    </row>
    <row r="2416" spans="27:32">
      <c r="AA2416" s="34">
        <v>10686</v>
      </c>
      <c r="AB2416" s="30" t="s">
        <v>2640</v>
      </c>
      <c r="AC2416" s="35">
        <v>1</v>
      </c>
      <c r="AD2416" s="35"/>
      <c r="AE2416" s="35"/>
      <c r="AF2416" s="35">
        <v>1</v>
      </c>
    </row>
    <row r="2417" spans="27:32">
      <c r="AA2417" s="34">
        <v>10687</v>
      </c>
      <c r="AB2417" s="30" t="s">
        <v>2641</v>
      </c>
      <c r="AC2417" s="35">
        <v>2</v>
      </c>
      <c r="AD2417" s="35"/>
      <c r="AE2417" s="35"/>
      <c r="AF2417" s="35">
        <v>2</v>
      </c>
    </row>
    <row r="2418" spans="27:32">
      <c r="AA2418" s="34">
        <v>10688</v>
      </c>
      <c r="AB2418" s="30" t="s">
        <v>2642</v>
      </c>
      <c r="AC2418" s="35">
        <v>3</v>
      </c>
      <c r="AD2418" s="35"/>
      <c r="AE2418" s="35"/>
      <c r="AF2418" s="35">
        <v>3</v>
      </c>
    </row>
    <row r="2419" spans="27:32">
      <c r="AA2419" s="34">
        <v>10689</v>
      </c>
      <c r="AB2419" s="30" t="s">
        <v>2643</v>
      </c>
      <c r="AC2419" s="35">
        <v>1</v>
      </c>
      <c r="AD2419" s="35"/>
      <c r="AE2419" s="35"/>
      <c r="AF2419" s="35">
        <v>1</v>
      </c>
    </row>
    <row r="2420" spans="27:32">
      <c r="AA2420" s="34">
        <v>10690</v>
      </c>
      <c r="AB2420" s="30" t="s">
        <v>2644</v>
      </c>
      <c r="AC2420" s="35">
        <v>1</v>
      </c>
      <c r="AD2420" s="35"/>
      <c r="AE2420" s="35"/>
      <c r="AF2420" s="35">
        <v>1</v>
      </c>
    </row>
    <row r="2421" spans="27:32">
      <c r="AA2421" s="34">
        <v>10691</v>
      </c>
      <c r="AB2421" s="30" t="s">
        <v>2645</v>
      </c>
      <c r="AC2421" s="35">
        <v>1</v>
      </c>
      <c r="AD2421" s="35"/>
      <c r="AE2421" s="35"/>
      <c r="AF2421" s="35">
        <v>1</v>
      </c>
    </row>
    <row r="2422" spans="27:32">
      <c r="AA2422" s="34">
        <v>10692</v>
      </c>
      <c r="AB2422" s="30" t="s">
        <v>2646</v>
      </c>
      <c r="AC2422" s="35">
        <v>1</v>
      </c>
      <c r="AD2422" s="35"/>
      <c r="AE2422" s="35"/>
      <c r="AF2422" s="35">
        <v>1</v>
      </c>
    </row>
    <row r="2423" spans="27:32">
      <c r="AA2423" s="34">
        <v>10693</v>
      </c>
      <c r="AB2423" s="30" t="s">
        <v>2647</v>
      </c>
      <c r="AC2423" s="35">
        <v>1</v>
      </c>
      <c r="AD2423" s="35"/>
      <c r="AE2423" s="35"/>
      <c r="AF2423" s="35">
        <v>1</v>
      </c>
    </row>
    <row r="2424" spans="27:32">
      <c r="AA2424" s="34">
        <v>10694</v>
      </c>
      <c r="AB2424" s="30" t="s">
        <v>2648</v>
      </c>
      <c r="AC2424" s="35">
        <v>1</v>
      </c>
      <c r="AD2424" s="35"/>
      <c r="AE2424" s="35"/>
      <c r="AF2424" s="35">
        <v>1</v>
      </c>
    </row>
    <row r="2425" spans="27:32">
      <c r="AA2425" s="34">
        <v>10695</v>
      </c>
      <c r="AB2425" s="30" t="s">
        <v>2649</v>
      </c>
      <c r="AC2425" s="35">
        <v>6</v>
      </c>
      <c r="AD2425" s="35"/>
      <c r="AE2425" s="35"/>
      <c r="AF2425" s="35">
        <v>6</v>
      </c>
    </row>
    <row r="2426" spans="27:32">
      <c r="AA2426" s="34">
        <v>10697</v>
      </c>
      <c r="AB2426" s="30" t="s">
        <v>2650</v>
      </c>
      <c r="AC2426" s="35">
        <v>2</v>
      </c>
      <c r="AD2426" s="35"/>
      <c r="AE2426" s="35"/>
      <c r="AF2426" s="35">
        <v>2</v>
      </c>
    </row>
    <row r="2427" spans="27:32">
      <c r="AA2427" s="34">
        <v>10698</v>
      </c>
      <c r="AB2427" s="30" t="s">
        <v>1055</v>
      </c>
      <c r="AC2427" s="35">
        <v>159</v>
      </c>
      <c r="AD2427" s="35">
        <v>2</v>
      </c>
      <c r="AE2427" s="35">
        <v>21</v>
      </c>
      <c r="AF2427" s="35">
        <v>182</v>
      </c>
    </row>
    <row r="2428" spans="27:32">
      <c r="AA2428" s="34">
        <v>10700</v>
      </c>
      <c r="AB2428" s="30" t="s">
        <v>2651</v>
      </c>
      <c r="AC2428" s="35">
        <v>48</v>
      </c>
      <c r="AD2428" s="35"/>
      <c r="AE2428" s="35"/>
      <c r="AF2428" s="35">
        <v>48</v>
      </c>
    </row>
    <row r="2429" spans="27:32">
      <c r="AA2429" s="34">
        <v>10701</v>
      </c>
      <c r="AB2429" s="30" t="s">
        <v>2012</v>
      </c>
      <c r="AC2429" s="35">
        <v>71</v>
      </c>
      <c r="AD2429" s="35"/>
      <c r="AE2429" s="35">
        <v>38</v>
      </c>
      <c r="AF2429" s="35">
        <v>109</v>
      </c>
    </row>
    <row r="2430" spans="27:32">
      <c r="AA2430" s="34">
        <v>10702</v>
      </c>
      <c r="AB2430" s="30" t="s">
        <v>1101</v>
      </c>
      <c r="AC2430" s="35">
        <v>227</v>
      </c>
      <c r="AD2430" s="35">
        <v>23</v>
      </c>
      <c r="AE2430" s="35">
        <v>52</v>
      </c>
      <c r="AF2430" s="35">
        <v>302</v>
      </c>
    </row>
    <row r="2431" spans="27:32">
      <c r="AA2431" s="34">
        <v>10703</v>
      </c>
      <c r="AB2431" s="30" t="s">
        <v>1100</v>
      </c>
      <c r="AC2431" s="35">
        <v>88</v>
      </c>
      <c r="AD2431" s="35">
        <v>8</v>
      </c>
      <c r="AE2431" s="35">
        <v>17</v>
      </c>
      <c r="AF2431" s="35">
        <v>113</v>
      </c>
    </row>
    <row r="2432" spans="27:32">
      <c r="AA2432" s="34">
        <v>10704</v>
      </c>
      <c r="AB2432" s="30" t="s">
        <v>1089</v>
      </c>
      <c r="AC2432" s="35">
        <v>165</v>
      </c>
      <c r="AD2432" s="35">
        <v>15</v>
      </c>
      <c r="AE2432" s="35">
        <v>23</v>
      </c>
      <c r="AF2432" s="35">
        <v>203</v>
      </c>
    </row>
    <row r="2433" spans="27:32">
      <c r="AA2433" s="34">
        <v>10705</v>
      </c>
      <c r="AB2433" s="30" t="s">
        <v>2013</v>
      </c>
      <c r="AC2433" s="35">
        <v>10</v>
      </c>
      <c r="AD2433" s="35"/>
      <c r="AE2433" s="35">
        <v>2</v>
      </c>
      <c r="AF2433" s="35">
        <v>12</v>
      </c>
    </row>
    <row r="2434" spans="27:32">
      <c r="AA2434" s="34">
        <v>10706</v>
      </c>
      <c r="AB2434" s="30" t="s">
        <v>2652</v>
      </c>
      <c r="AC2434" s="35">
        <v>13</v>
      </c>
      <c r="AD2434" s="35"/>
      <c r="AE2434" s="35"/>
      <c r="AF2434" s="35">
        <v>13</v>
      </c>
    </row>
    <row r="2435" spans="27:32">
      <c r="AA2435" s="34">
        <v>10707</v>
      </c>
      <c r="AB2435" s="30" t="s">
        <v>2653</v>
      </c>
      <c r="AC2435" s="35">
        <v>18</v>
      </c>
      <c r="AD2435" s="35"/>
      <c r="AE2435" s="35"/>
      <c r="AF2435" s="35">
        <v>18</v>
      </c>
    </row>
    <row r="2436" spans="27:32">
      <c r="AA2436" s="34">
        <v>10708</v>
      </c>
      <c r="AB2436" s="30" t="s">
        <v>2654</v>
      </c>
      <c r="AC2436" s="35">
        <v>10</v>
      </c>
      <c r="AD2436" s="35"/>
      <c r="AE2436" s="35"/>
      <c r="AF2436" s="35">
        <v>10</v>
      </c>
    </row>
    <row r="2437" spans="27:32">
      <c r="AA2437" s="34">
        <v>10709</v>
      </c>
      <c r="AB2437" s="30" t="s">
        <v>2014</v>
      </c>
      <c r="AC2437" s="35">
        <v>44</v>
      </c>
      <c r="AD2437" s="35"/>
      <c r="AE2437" s="35">
        <v>30</v>
      </c>
      <c r="AF2437" s="35">
        <v>74</v>
      </c>
    </row>
    <row r="2438" spans="27:32">
      <c r="AA2438" s="34">
        <v>10711</v>
      </c>
      <c r="AB2438" s="30" t="s">
        <v>1298</v>
      </c>
      <c r="AC2438" s="35"/>
      <c r="AD2438" s="35"/>
      <c r="AE2438" s="35">
        <v>2</v>
      </c>
      <c r="AF2438" s="35">
        <v>2</v>
      </c>
    </row>
    <row r="2439" spans="27:32">
      <c r="AA2439" s="34">
        <v>10713</v>
      </c>
      <c r="AB2439" s="30" t="s">
        <v>1260</v>
      </c>
      <c r="AC2439" s="35">
        <v>14</v>
      </c>
      <c r="AD2439" s="35">
        <v>1</v>
      </c>
      <c r="AE2439" s="35">
        <v>39</v>
      </c>
      <c r="AF2439" s="35">
        <v>54</v>
      </c>
    </row>
    <row r="2440" spans="27:32">
      <c r="AA2440" s="34">
        <v>10714</v>
      </c>
      <c r="AB2440" s="30" t="s">
        <v>1243</v>
      </c>
      <c r="AC2440" s="35">
        <v>3</v>
      </c>
      <c r="AD2440" s="35">
        <v>2</v>
      </c>
      <c r="AE2440" s="35">
        <v>31</v>
      </c>
      <c r="AF2440" s="35">
        <v>36</v>
      </c>
    </row>
    <row r="2441" spans="27:32">
      <c r="AA2441" s="34">
        <v>10715</v>
      </c>
      <c r="AB2441" s="30" t="s">
        <v>1295</v>
      </c>
      <c r="AC2441" s="35">
        <v>1</v>
      </c>
      <c r="AD2441" s="35"/>
      <c r="AE2441" s="35"/>
      <c r="AF2441" s="35">
        <v>1</v>
      </c>
    </row>
    <row r="2442" spans="27:32">
      <c r="AA2442" s="34">
        <v>10716</v>
      </c>
      <c r="AB2442" s="30" t="s">
        <v>2655</v>
      </c>
      <c r="AC2442" s="35">
        <v>14</v>
      </c>
      <c r="AD2442" s="35"/>
      <c r="AE2442" s="35"/>
      <c r="AF2442" s="35">
        <v>14</v>
      </c>
    </row>
    <row r="2443" spans="27:32">
      <c r="AA2443" s="34">
        <v>10717</v>
      </c>
      <c r="AB2443" s="30" t="s">
        <v>1214</v>
      </c>
      <c r="AC2443" s="35">
        <v>21</v>
      </c>
      <c r="AD2443" s="35">
        <v>6</v>
      </c>
      <c r="AE2443" s="35">
        <v>1</v>
      </c>
      <c r="AF2443" s="35">
        <v>28</v>
      </c>
    </row>
    <row r="2444" spans="27:32">
      <c r="AA2444" s="34">
        <v>10718</v>
      </c>
      <c r="AB2444" s="30" t="s">
        <v>1213</v>
      </c>
      <c r="AC2444" s="35">
        <v>22</v>
      </c>
      <c r="AD2444" s="35">
        <v>6</v>
      </c>
      <c r="AE2444" s="35">
        <v>1</v>
      </c>
      <c r="AF2444" s="35">
        <v>29</v>
      </c>
    </row>
    <row r="2445" spans="27:32">
      <c r="AA2445" s="34">
        <v>10719</v>
      </c>
      <c r="AB2445" s="30" t="s">
        <v>1217</v>
      </c>
      <c r="AC2445" s="35">
        <v>41</v>
      </c>
      <c r="AD2445" s="35">
        <v>16</v>
      </c>
      <c r="AE2445" s="35">
        <v>1</v>
      </c>
      <c r="AF2445" s="35">
        <v>58</v>
      </c>
    </row>
    <row r="2446" spans="27:32">
      <c r="AA2446" s="34">
        <v>10720</v>
      </c>
      <c r="AB2446" s="30" t="s">
        <v>1205</v>
      </c>
      <c r="AC2446" s="35">
        <v>23</v>
      </c>
      <c r="AD2446" s="35">
        <v>6</v>
      </c>
      <c r="AE2446" s="35"/>
      <c r="AF2446" s="35">
        <v>29</v>
      </c>
    </row>
    <row r="2447" spans="27:32">
      <c r="AA2447" s="34">
        <v>10721</v>
      </c>
      <c r="AB2447" s="30" t="s">
        <v>1208</v>
      </c>
      <c r="AC2447" s="35">
        <v>18</v>
      </c>
      <c r="AD2447" s="35">
        <v>13</v>
      </c>
      <c r="AE2447" s="35">
        <v>3</v>
      </c>
      <c r="AF2447" s="35">
        <v>34</v>
      </c>
    </row>
    <row r="2448" spans="27:32">
      <c r="AA2448" s="34">
        <v>10722</v>
      </c>
      <c r="AB2448" s="30" t="s">
        <v>1212</v>
      </c>
      <c r="AC2448" s="35">
        <v>22</v>
      </c>
      <c r="AD2448" s="35">
        <v>6</v>
      </c>
      <c r="AE2448" s="35">
        <v>2</v>
      </c>
      <c r="AF2448" s="35">
        <v>30</v>
      </c>
    </row>
    <row r="2449" spans="27:32">
      <c r="AA2449" s="34">
        <v>10723</v>
      </c>
      <c r="AB2449" s="30" t="s">
        <v>2656</v>
      </c>
      <c r="AC2449" s="35">
        <v>3</v>
      </c>
      <c r="AD2449" s="35"/>
      <c r="AE2449" s="35"/>
      <c r="AF2449" s="35">
        <v>3</v>
      </c>
    </row>
    <row r="2450" spans="27:32">
      <c r="AA2450" s="34">
        <v>10724</v>
      </c>
      <c r="AB2450" s="30" t="s">
        <v>2657</v>
      </c>
      <c r="AC2450" s="35">
        <v>4</v>
      </c>
      <c r="AD2450" s="35"/>
      <c r="AE2450" s="35"/>
      <c r="AF2450" s="35">
        <v>4</v>
      </c>
    </row>
    <row r="2451" spans="27:32">
      <c r="AA2451" s="34">
        <v>10725</v>
      </c>
      <c r="AB2451" s="30" t="s">
        <v>2658</v>
      </c>
      <c r="AC2451" s="35">
        <v>6</v>
      </c>
      <c r="AD2451" s="35"/>
      <c r="AE2451" s="35"/>
      <c r="AF2451" s="35">
        <v>6</v>
      </c>
    </row>
    <row r="2452" spans="27:32">
      <c r="AA2452" s="34">
        <v>10726</v>
      </c>
      <c r="AB2452" s="30" t="s">
        <v>2659</v>
      </c>
      <c r="AC2452" s="35">
        <v>6</v>
      </c>
      <c r="AD2452" s="35"/>
      <c r="AE2452" s="35"/>
      <c r="AF2452" s="35">
        <v>6</v>
      </c>
    </row>
    <row r="2453" spans="27:32">
      <c r="AA2453" s="34">
        <v>10727</v>
      </c>
      <c r="AB2453" s="30" t="s">
        <v>2660</v>
      </c>
      <c r="AC2453" s="35">
        <v>10</v>
      </c>
      <c r="AD2453" s="35"/>
      <c r="AE2453" s="35"/>
      <c r="AF2453" s="35">
        <v>10</v>
      </c>
    </row>
    <row r="2454" spans="27:32">
      <c r="AA2454" s="34">
        <v>10728</v>
      </c>
      <c r="AB2454" s="30" t="s">
        <v>2661</v>
      </c>
      <c r="AC2454" s="35">
        <v>17</v>
      </c>
      <c r="AD2454" s="35"/>
      <c r="AE2454" s="35"/>
      <c r="AF2454" s="35">
        <v>17</v>
      </c>
    </row>
    <row r="2455" spans="27:32">
      <c r="AA2455" s="34">
        <v>10730</v>
      </c>
      <c r="AB2455" s="30" t="s">
        <v>2662</v>
      </c>
      <c r="AC2455" s="35">
        <v>13</v>
      </c>
      <c r="AD2455" s="35"/>
      <c r="AE2455" s="35"/>
      <c r="AF2455" s="35">
        <v>13</v>
      </c>
    </row>
    <row r="2456" spans="27:32">
      <c r="AA2456" s="34">
        <v>10731</v>
      </c>
      <c r="AB2456" s="30" t="s">
        <v>2015</v>
      </c>
      <c r="AC2456" s="35"/>
      <c r="AD2456" s="35"/>
      <c r="AE2456" s="35">
        <v>1</v>
      </c>
      <c r="AF2456" s="35">
        <v>1</v>
      </c>
    </row>
    <row r="2457" spans="27:32">
      <c r="AA2457" s="34">
        <v>10734</v>
      </c>
      <c r="AB2457" s="30" t="s">
        <v>2016</v>
      </c>
      <c r="AC2457" s="35">
        <v>3</v>
      </c>
      <c r="AD2457" s="35"/>
      <c r="AE2457" s="35">
        <v>1</v>
      </c>
      <c r="AF2457" s="35">
        <v>4</v>
      </c>
    </row>
    <row r="2458" spans="27:32">
      <c r="AA2458" s="34">
        <v>10735</v>
      </c>
      <c r="AB2458" s="30" t="s">
        <v>2017</v>
      </c>
      <c r="AC2458" s="35">
        <v>2</v>
      </c>
      <c r="AD2458" s="35"/>
      <c r="AE2458" s="35">
        <v>5</v>
      </c>
      <c r="AF2458" s="35">
        <v>7</v>
      </c>
    </row>
    <row r="2459" spans="27:32">
      <c r="AA2459" s="34">
        <v>10736</v>
      </c>
      <c r="AB2459" s="30" t="s">
        <v>2018</v>
      </c>
      <c r="AC2459" s="35"/>
      <c r="AD2459" s="35"/>
      <c r="AE2459" s="35">
        <v>1</v>
      </c>
      <c r="AF2459" s="35">
        <v>1</v>
      </c>
    </row>
    <row r="2460" spans="27:32">
      <c r="AA2460" s="34">
        <v>10737</v>
      </c>
      <c r="AB2460" s="30" t="s">
        <v>2019</v>
      </c>
      <c r="AC2460" s="35"/>
      <c r="AD2460" s="35"/>
      <c r="AE2460" s="35">
        <v>2</v>
      </c>
      <c r="AF2460" s="35">
        <v>2</v>
      </c>
    </row>
    <row r="2461" spans="27:32">
      <c r="AA2461" s="34">
        <v>10738</v>
      </c>
      <c r="AB2461" s="30" t="s">
        <v>2663</v>
      </c>
      <c r="AC2461" s="35">
        <v>12</v>
      </c>
      <c r="AD2461" s="35"/>
      <c r="AE2461" s="35"/>
      <c r="AF2461" s="35">
        <v>12</v>
      </c>
    </row>
    <row r="2462" spans="27:32">
      <c r="AA2462" s="34">
        <v>10739</v>
      </c>
      <c r="AB2462" s="30" t="s">
        <v>2664</v>
      </c>
      <c r="AC2462" s="35">
        <v>8</v>
      </c>
      <c r="AD2462" s="35"/>
      <c r="AE2462" s="35"/>
      <c r="AF2462" s="35">
        <v>8</v>
      </c>
    </row>
    <row r="2463" spans="27:32">
      <c r="AA2463" s="34">
        <v>10740</v>
      </c>
      <c r="AB2463" s="30" t="s">
        <v>2665</v>
      </c>
      <c r="AC2463" s="35">
        <v>3</v>
      </c>
      <c r="AD2463" s="35"/>
      <c r="AE2463" s="35"/>
      <c r="AF2463" s="35">
        <v>3</v>
      </c>
    </row>
    <row r="2464" spans="27:32">
      <c r="AA2464" s="34">
        <v>10742</v>
      </c>
      <c r="AB2464" s="30" t="s">
        <v>2666</v>
      </c>
      <c r="AC2464" s="35">
        <v>6</v>
      </c>
      <c r="AD2464" s="35"/>
      <c r="AE2464" s="35"/>
      <c r="AF2464" s="35">
        <v>6</v>
      </c>
    </row>
    <row r="2465" spans="27:32">
      <c r="AA2465" s="34">
        <v>10743</v>
      </c>
      <c r="AB2465" s="30" t="s">
        <v>2667</v>
      </c>
      <c r="AC2465" s="35">
        <v>23</v>
      </c>
      <c r="AD2465" s="35"/>
      <c r="AE2465" s="35"/>
      <c r="AF2465" s="35">
        <v>23</v>
      </c>
    </row>
    <row r="2466" spans="27:32">
      <c r="AA2466" s="34">
        <v>10751</v>
      </c>
      <c r="AB2466" s="30" t="s">
        <v>2020</v>
      </c>
      <c r="AC2466" s="35"/>
      <c r="AD2466" s="35"/>
      <c r="AE2466" s="35">
        <v>20</v>
      </c>
      <c r="AF2466" s="35">
        <v>20</v>
      </c>
    </row>
    <row r="2467" spans="27:32">
      <c r="AA2467" s="34">
        <v>10752</v>
      </c>
      <c r="AB2467" s="30" t="s">
        <v>2021</v>
      </c>
      <c r="AC2467" s="35"/>
      <c r="AD2467" s="35"/>
      <c r="AE2467" s="35">
        <v>15</v>
      </c>
      <c r="AF2467" s="35">
        <v>15</v>
      </c>
    </row>
    <row r="2468" spans="27:32">
      <c r="AA2468" s="34">
        <v>10753</v>
      </c>
      <c r="AB2468" s="30" t="s">
        <v>2022</v>
      </c>
      <c r="AC2468" s="35"/>
      <c r="AD2468" s="35"/>
      <c r="AE2468" s="35">
        <v>20</v>
      </c>
      <c r="AF2468" s="35">
        <v>20</v>
      </c>
    </row>
    <row r="2469" spans="27:32">
      <c r="AA2469" s="34">
        <v>10754</v>
      </c>
      <c r="AB2469" s="30" t="s">
        <v>2023</v>
      </c>
      <c r="AC2469" s="35"/>
      <c r="AD2469" s="35"/>
      <c r="AE2469" s="35">
        <v>15</v>
      </c>
      <c r="AF2469" s="35">
        <v>15</v>
      </c>
    </row>
  </sheetData>
  <autoFilter ref="A2:V166">
    <filterColumn colId="20"/>
    <filterColumn colId="21"/>
  </autoFilter>
  <pageMargins left="0.70866141732283472" right="0.70866141732283472" top="0" bottom="0" header="0.31496062992125984" footer="0.31496062992125984"/>
  <pageSetup orientation="portrait" horizontalDpi="360" verticalDpi="360" r:id="rId1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>
  <dimension ref="A2:K15"/>
  <sheetViews>
    <sheetView workbookViewId="0">
      <selection activeCell="J20" sqref="J20"/>
    </sheetView>
  </sheetViews>
  <sheetFormatPr baseColWidth="10" defaultRowHeight="15"/>
  <cols>
    <col min="1" max="1" width="7.140625" customWidth="1"/>
    <col min="2" max="2" width="35.5703125" customWidth="1"/>
    <col min="3" max="3" width="10.140625" style="84" customWidth="1"/>
    <col min="4" max="4" width="8" style="84" customWidth="1"/>
    <col min="5" max="5" width="7" style="84" customWidth="1"/>
    <col min="6" max="6" width="7" customWidth="1"/>
    <col min="7" max="7" width="6.7109375" customWidth="1"/>
    <col min="8" max="8" width="6.7109375" style="1" customWidth="1"/>
    <col min="9" max="9" width="8.42578125" customWidth="1"/>
    <col min="10" max="10" width="10.85546875" style="84" customWidth="1"/>
    <col min="11" max="11" width="11.42578125" style="84"/>
  </cols>
  <sheetData>
    <row r="2" spans="1:11">
      <c r="B2" s="118" t="s">
        <v>2792</v>
      </c>
    </row>
    <row r="3" spans="1:11">
      <c r="A3" s="7" t="s">
        <v>1282</v>
      </c>
      <c r="B3" s="7" t="s">
        <v>1283</v>
      </c>
      <c r="C3" s="119" t="s">
        <v>2791</v>
      </c>
      <c r="D3" s="119" t="s">
        <v>2689</v>
      </c>
      <c r="E3" s="119" t="s">
        <v>2024</v>
      </c>
    </row>
    <row r="4" spans="1:11">
      <c r="A4" s="2">
        <v>9591</v>
      </c>
      <c r="B4" s="30" t="s">
        <v>1335</v>
      </c>
      <c r="C4" s="83">
        <v>4</v>
      </c>
      <c r="D4" s="83">
        <v>1</v>
      </c>
      <c r="E4" s="83">
        <v>2</v>
      </c>
    </row>
    <row r="11" spans="1:11">
      <c r="B11" s="7" t="s">
        <v>2806</v>
      </c>
      <c r="C11" s="164" t="s">
        <v>2807</v>
      </c>
      <c r="D11" s="165"/>
      <c r="E11" s="165"/>
      <c r="F11" s="165"/>
      <c r="G11" s="165"/>
      <c r="H11" s="165"/>
      <c r="I11" s="165"/>
      <c r="J11" s="165"/>
      <c r="K11" s="165"/>
    </row>
    <row r="12" spans="1:11">
      <c r="B12" s="7" t="s">
        <v>2801</v>
      </c>
      <c r="C12" s="163" t="s">
        <v>2804</v>
      </c>
      <c r="D12" s="163"/>
      <c r="E12" s="163"/>
      <c r="F12" s="163"/>
      <c r="G12" s="163"/>
      <c r="H12" s="163"/>
      <c r="I12" s="163"/>
      <c r="J12" s="163"/>
      <c r="K12" s="163"/>
    </row>
    <row r="13" spans="1:11">
      <c r="B13" s="7" t="s">
        <v>1283</v>
      </c>
      <c r="C13" s="119" t="s">
        <v>2796</v>
      </c>
      <c r="D13" s="119" t="s">
        <v>2024</v>
      </c>
      <c r="E13" s="119" t="s">
        <v>2797</v>
      </c>
      <c r="F13" s="119" t="s">
        <v>2798</v>
      </c>
      <c r="G13" s="119" t="s">
        <v>2799</v>
      </c>
      <c r="H13" s="120" t="s">
        <v>2793</v>
      </c>
      <c r="I13" s="119" t="s">
        <v>2788</v>
      </c>
      <c r="J13" s="119" t="s">
        <v>2800</v>
      </c>
      <c r="K13" s="110" t="s">
        <v>2803</v>
      </c>
    </row>
    <row r="14" spans="1:11">
      <c r="A14" t="s">
        <v>2805</v>
      </c>
      <c r="B14" s="68" t="s">
        <v>2795</v>
      </c>
      <c r="C14" s="83">
        <v>10</v>
      </c>
      <c r="D14" s="83">
        <v>2</v>
      </c>
      <c r="E14" s="83">
        <v>2</v>
      </c>
      <c r="F14" s="83">
        <v>2</v>
      </c>
      <c r="G14" s="83">
        <v>1</v>
      </c>
      <c r="H14" s="83">
        <v>1</v>
      </c>
      <c r="I14" s="83">
        <v>1</v>
      </c>
      <c r="J14" s="83">
        <v>1</v>
      </c>
      <c r="K14" s="83">
        <f>C14+D14+E14+F14+G14+H14+I14+J14</f>
        <v>20</v>
      </c>
    </row>
    <row r="15" spans="1:11">
      <c r="B15" s="30" t="s">
        <v>2802</v>
      </c>
      <c r="C15" s="83">
        <v>5</v>
      </c>
      <c r="D15" s="83">
        <v>2</v>
      </c>
      <c r="E15" s="83">
        <v>1</v>
      </c>
      <c r="F15" s="83">
        <v>3</v>
      </c>
      <c r="G15" s="83">
        <v>1</v>
      </c>
      <c r="H15" s="83">
        <v>1</v>
      </c>
      <c r="I15" s="83">
        <v>0</v>
      </c>
      <c r="J15" s="83">
        <v>2</v>
      </c>
      <c r="K15" s="83">
        <f>C15+D15+E15+F15+G15+H15+I15+J15</f>
        <v>15</v>
      </c>
    </row>
  </sheetData>
  <mergeCells count="2">
    <mergeCell ref="C12:K12"/>
    <mergeCell ref="C11:K11"/>
  </mergeCells>
  <pageMargins left="0.7" right="0.7" top="0.75" bottom="0.75" header="0.3" footer="0.3"/>
  <pageSetup paperSize="9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>
  <dimension ref="A5:B13"/>
  <sheetViews>
    <sheetView topLeftCell="A4" workbookViewId="0">
      <selection activeCell="D25" sqref="D25"/>
    </sheetView>
  </sheetViews>
  <sheetFormatPr baseColWidth="10" defaultRowHeight="15"/>
  <cols>
    <col min="1" max="1" width="50.140625" customWidth="1"/>
    <col min="2" max="2" width="9.7109375" style="84" customWidth="1"/>
  </cols>
  <sheetData>
    <row r="5" spans="1:2">
      <c r="A5" s="163" t="s">
        <v>2811</v>
      </c>
      <c r="B5" s="163"/>
    </row>
    <row r="6" spans="1:2">
      <c r="A6" s="7" t="s">
        <v>1283</v>
      </c>
      <c r="B6" s="132" t="s">
        <v>2809</v>
      </c>
    </row>
    <row r="7" spans="1:2">
      <c r="A7" s="30" t="s">
        <v>1032</v>
      </c>
      <c r="B7" s="133">
        <v>3</v>
      </c>
    </row>
    <row r="8" spans="1:2">
      <c r="A8" s="30" t="s">
        <v>617</v>
      </c>
      <c r="B8" s="133">
        <v>2</v>
      </c>
    </row>
    <row r="9" spans="1:2" s="1" customFormat="1">
      <c r="A9" s="30" t="s">
        <v>2810</v>
      </c>
      <c r="B9" s="133">
        <v>2</v>
      </c>
    </row>
    <row r="10" spans="1:2">
      <c r="A10" s="30" t="s">
        <v>541</v>
      </c>
      <c r="B10" s="133">
        <v>3</v>
      </c>
    </row>
    <row r="11" spans="1:2">
      <c r="A11" s="30" t="s">
        <v>295</v>
      </c>
      <c r="B11" s="133">
        <v>2</v>
      </c>
    </row>
    <row r="12" spans="1:2">
      <c r="A12" s="30" t="s">
        <v>138</v>
      </c>
      <c r="B12" s="133">
        <v>2</v>
      </c>
    </row>
    <row r="13" spans="1:2">
      <c r="A13" s="2" t="s">
        <v>1374</v>
      </c>
      <c r="B13" s="133">
        <v>6</v>
      </c>
    </row>
  </sheetData>
  <mergeCells count="1">
    <mergeCell ref="A5:B5"/>
  </mergeCells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>
  <dimension ref="A1:G63"/>
  <sheetViews>
    <sheetView tabSelected="1" workbookViewId="0">
      <selection activeCell="J17" sqref="J17"/>
    </sheetView>
  </sheetViews>
  <sheetFormatPr baseColWidth="10" defaultRowHeight="15"/>
  <cols>
    <col min="1" max="1" width="37.85546875" customWidth="1"/>
    <col min="2" max="2" width="10" style="84" customWidth="1"/>
    <col min="3" max="3" width="12.85546875" style="84" customWidth="1"/>
    <col min="4" max="4" width="11.42578125" style="84" customWidth="1"/>
    <col min="5" max="5" width="12.85546875" style="84" customWidth="1"/>
    <col min="6" max="6" width="10.5703125" style="84" customWidth="1"/>
  </cols>
  <sheetData>
    <row r="1" spans="1:7">
      <c r="A1" s="166" t="s">
        <v>2907</v>
      </c>
      <c r="B1" s="166"/>
      <c r="C1" s="166"/>
      <c r="D1" s="166"/>
      <c r="E1" s="166"/>
    </row>
    <row r="2" spans="1:7">
      <c r="A2" s="80" t="s">
        <v>1283</v>
      </c>
      <c r="B2" s="134" t="s">
        <v>2024</v>
      </c>
      <c r="C2" s="134" t="s">
        <v>2689</v>
      </c>
      <c r="D2" s="134" t="s">
        <v>2812</v>
      </c>
      <c r="E2" s="135" t="s">
        <v>2855</v>
      </c>
      <c r="F2" s="135" t="s">
        <v>2793</v>
      </c>
      <c r="G2" s="2"/>
    </row>
    <row r="3" spans="1:7">
      <c r="A3" s="2" t="s">
        <v>2813</v>
      </c>
      <c r="B3" s="112">
        <v>1</v>
      </c>
      <c r="C3" s="112"/>
      <c r="D3" s="112">
        <v>2</v>
      </c>
      <c r="E3" s="159"/>
      <c r="F3" s="159"/>
      <c r="G3" s="2"/>
    </row>
    <row r="4" spans="1:7" hidden="1">
      <c r="A4" s="2" t="s">
        <v>2814</v>
      </c>
      <c r="B4" s="159"/>
      <c r="C4" s="159"/>
      <c r="D4" s="159"/>
      <c r="E4" s="159">
        <v>1</v>
      </c>
      <c r="F4" s="159">
        <v>2</v>
      </c>
      <c r="G4" s="2"/>
    </row>
    <row r="5" spans="1:7">
      <c r="A5" s="2" t="s">
        <v>2815</v>
      </c>
      <c r="B5" s="159">
        <v>1</v>
      </c>
      <c r="C5" s="159"/>
      <c r="D5" s="159">
        <v>2</v>
      </c>
      <c r="E5" s="159">
        <v>1</v>
      </c>
      <c r="F5" s="159"/>
      <c r="G5" s="2"/>
    </row>
    <row r="6" spans="1:7">
      <c r="A6" s="2" t="s">
        <v>2816</v>
      </c>
      <c r="B6" s="159"/>
      <c r="C6" s="159"/>
      <c r="D6" s="159">
        <v>1</v>
      </c>
      <c r="E6" s="159">
        <v>2</v>
      </c>
      <c r="F6" s="159"/>
      <c r="G6" s="2"/>
    </row>
    <row r="7" spans="1:7">
      <c r="A7" s="2" t="s">
        <v>2817</v>
      </c>
      <c r="B7" s="159"/>
      <c r="C7" s="159"/>
      <c r="D7" s="159">
        <v>1</v>
      </c>
      <c r="E7" s="159"/>
      <c r="F7" s="159"/>
      <c r="G7" s="2"/>
    </row>
    <row r="8" spans="1:7">
      <c r="A8" s="2" t="s">
        <v>2818</v>
      </c>
      <c r="B8" s="159">
        <v>1</v>
      </c>
      <c r="C8" s="159">
        <v>1</v>
      </c>
      <c r="D8" s="159">
        <v>2</v>
      </c>
      <c r="E8" s="159">
        <v>1</v>
      </c>
      <c r="F8" s="159">
        <v>2</v>
      </c>
      <c r="G8" s="2"/>
    </row>
    <row r="9" spans="1:7">
      <c r="A9" s="2" t="s">
        <v>2819</v>
      </c>
      <c r="B9" s="159">
        <v>1</v>
      </c>
      <c r="C9" s="159">
        <v>1</v>
      </c>
      <c r="D9" s="159">
        <v>2</v>
      </c>
      <c r="E9" s="159">
        <v>1</v>
      </c>
      <c r="F9" s="159">
        <v>1</v>
      </c>
      <c r="G9" s="2"/>
    </row>
    <row r="10" spans="1:7">
      <c r="A10" s="2" t="s">
        <v>2820</v>
      </c>
      <c r="B10" s="159"/>
      <c r="C10" s="159"/>
      <c r="D10" s="159">
        <v>1</v>
      </c>
      <c r="E10" s="159">
        <v>1</v>
      </c>
      <c r="F10" s="159"/>
      <c r="G10" s="2"/>
    </row>
    <row r="11" spans="1:7">
      <c r="A11" s="2" t="s">
        <v>2821</v>
      </c>
      <c r="B11" s="159">
        <v>1</v>
      </c>
      <c r="C11" s="159"/>
      <c r="D11" s="159">
        <v>1</v>
      </c>
      <c r="E11" s="159">
        <v>1</v>
      </c>
      <c r="F11" s="159"/>
      <c r="G11" s="2"/>
    </row>
    <row r="12" spans="1:7">
      <c r="A12" s="2" t="s">
        <v>2822</v>
      </c>
      <c r="B12" s="159"/>
      <c r="C12" s="159"/>
      <c r="D12" s="159">
        <v>2</v>
      </c>
      <c r="E12" s="159">
        <v>1</v>
      </c>
      <c r="F12" s="159"/>
      <c r="G12" s="2"/>
    </row>
    <row r="13" spans="1:7">
      <c r="A13" s="2" t="s">
        <v>2823</v>
      </c>
      <c r="B13" s="159">
        <v>2</v>
      </c>
      <c r="C13" s="159"/>
      <c r="D13" s="159">
        <v>3</v>
      </c>
      <c r="E13" s="159">
        <v>1</v>
      </c>
      <c r="F13" s="159">
        <v>2</v>
      </c>
      <c r="G13" s="2"/>
    </row>
    <row r="14" spans="1:7">
      <c r="A14" s="2" t="s">
        <v>2824</v>
      </c>
      <c r="B14" s="159">
        <v>2</v>
      </c>
      <c r="C14" s="159"/>
      <c r="D14" s="159">
        <v>3</v>
      </c>
      <c r="E14" s="159"/>
      <c r="F14" s="159">
        <v>2</v>
      </c>
      <c r="G14" s="2"/>
    </row>
    <row r="15" spans="1:7">
      <c r="A15" s="2" t="s">
        <v>2887</v>
      </c>
      <c r="B15" s="159">
        <v>2</v>
      </c>
      <c r="C15" s="112"/>
      <c r="D15" s="159">
        <v>3</v>
      </c>
      <c r="E15" s="159"/>
      <c r="F15" s="159">
        <v>2</v>
      </c>
      <c r="G15" s="2"/>
    </row>
    <row r="16" spans="1:7">
      <c r="A16" s="2" t="s">
        <v>2825</v>
      </c>
      <c r="B16" s="159">
        <v>1</v>
      </c>
      <c r="C16" s="159"/>
      <c r="D16" s="159">
        <v>1</v>
      </c>
      <c r="E16" s="159">
        <v>1</v>
      </c>
      <c r="F16" s="159">
        <v>1</v>
      </c>
      <c r="G16" s="2"/>
    </row>
    <row r="17" spans="1:7">
      <c r="A17" s="2" t="s">
        <v>2826</v>
      </c>
      <c r="B17" s="159">
        <v>1</v>
      </c>
      <c r="C17" s="159"/>
      <c r="D17" s="159">
        <v>1</v>
      </c>
      <c r="E17" s="159">
        <v>1</v>
      </c>
      <c r="F17" s="159"/>
      <c r="G17" s="2"/>
    </row>
    <row r="18" spans="1:7">
      <c r="A18" s="2" t="s">
        <v>2827</v>
      </c>
      <c r="B18" s="159"/>
      <c r="C18" s="159">
        <v>1</v>
      </c>
      <c r="D18" s="159"/>
      <c r="E18" s="159"/>
      <c r="F18" s="159">
        <v>1</v>
      </c>
      <c r="G18" s="2"/>
    </row>
    <row r="19" spans="1:7">
      <c r="A19" s="2" t="s">
        <v>2828</v>
      </c>
      <c r="B19" s="159"/>
      <c r="C19" s="159"/>
      <c r="D19" s="159"/>
      <c r="E19" s="159"/>
      <c r="F19" s="159"/>
      <c r="G19" s="2"/>
    </row>
    <row r="20" spans="1:7">
      <c r="A20" s="2" t="s">
        <v>2829</v>
      </c>
      <c r="B20" s="159"/>
      <c r="C20" s="159"/>
      <c r="D20" s="159"/>
      <c r="E20" s="159"/>
      <c r="F20" s="159"/>
      <c r="G20" s="2"/>
    </row>
    <row r="21" spans="1:7">
      <c r="A21" s="2" t="s">
        <v>2830</v>
      </c>
      <c r="B21" s="159">
        <v>2</v>
      </c>
      <c r="C21" s="159">
        <v>1</v>
      </c>
      <c r="D21" s="159"/>
      <c r="E21" s="159"/>
      <c r="F21" s="159">
        <v>2</v>
      </c>
      <c r="G21" s="2"/>
    </row>
    <row r="22" spans="1:7">
      <c r="A22" s="2" t="s">
        <v>2831</v>
      </c>
      <c r="B22" s="159">
        <v>1</v>
      </c>
      <c r="C22" s="159"/>
      <c r="D22" s="159"/>
      <c r="E22" s="159">
        <v>1</v>
      </c>
      <c r="F22" s="159">
        <v>1</v>
      </c>
      <c r="G22" s="2"/>
    </row>
    <row r="23" spans="1:7">
      <c r="A23" s="2" t="s">
        <v>2832</v>
      </c>
      <c r="B23" s="159"/>
      <c r="C23" s="159"/>
      <c r="D23" s="159"/>
      <c r="E23" s="159">
        <v>1</v>
      </c>
      <c r="F23" s="159">
        <v>1</v>
      </c>
      <c r="G23" s="2"/>
    </row>
    <row r="24" spans="1:7">
      <c r="A24" s="2" t="s">
        <v>2833</v>
      </c>
      <c r="B24" s="159">
        <v>2</v>
      </c>
      <c r="C24" s="159">
        <v>1</v>
      </c>
      <c r="D24" s="159">
        <v>2</v>
      </c>
      <c r="E24" s="159">
        <v>1</v>
      </c>
      <c r="F24" s="159"/>
      <c r="G24" s="2"/>
    </row>
    <row r="25" spans="1:7">
      <c r="A25" s="2" t="s">
        <v>2834</v>
      </c>
      <c r="B25" s="159">
        <v>2</v>
      </c>
      <c r="C25" s="159">
        <v>1</v>
      </c>
      <c r="D25" s="159">
        <v>2</v>
      </c>
      <c r="E25" s="159"/>
      <c r="F25" s="159">
        <v>1</v>
      </c>
      <c r="G25" s="2"/>
    </row>
    <row r="26" spans="1:7">
      <c r="A26" s="2" t="s">
        <v>2835</v>
      </c>
      <c r="B26" s="159">
        <v>2</v>
      </c>
      <c r="C26" s="159">
        <v>1</v>
      </c>
      <c r="D26" s="159">
        <v>2</v>
      </c>
      <c r="E26" s="159">
        <v>1</v>
      </c>
      <c r="F26" s="159">
        <v>1</v>
      </c>
      <c r="G26" s="2"/>
    </row>
    <row r="27" spans="1:7">
      <c r="A27" s="2" t="s">
        <v>2836</v>
      </c>
      <c r="B27" s="159"/>
      <c r="C27" s="159"/>
      <c r="D27" s="159">
        <v>2</v>
      </c>
      <c r="E27" s="159">
        <v>1</v>
      </c>
      <c r="F27" s="159"/>
      <c r="G27" s="2"/>
    </row>
    <row r="28" spans="1:7">
      <c r="A28" s="2" t="s">
        <v>2837</v>
      </c>
      <c r="B28" s="159">
        <v>2</v>
      </c>
      <c r="C28" s="159">
        <v>1</v>
      </c>
      <c r="D28" s="159">
        <v>1</v>
      </c>
      <c r="E28" s="159">
        <v>1</v>
      </c>
      <c r="F28" s="159"/>
      <c r="G28" s="2"/>
    </row>
    <row r="29" spans="1:7">
      <c r="A29" s="2" t="s">
        <v>2838</v>
      </c>
      <c r="B29" s="159">
        <v>2</v>
      </c>
      <c r="C29" s="159">
        <v>1</v>
      </c>
      <c r="D29" s="159">
        <v>2</v>
      </c>
      <c r="E29" s="159">
        <v>1</v>
      </c>
      <c r="F29" s="159"/>
      <c r="G29" s="2"/>
    </row>
    <row r="30" spans="1:7">
      <c r="A30" s="2" t="s">
        <v>2839</v>
      </c>
      <c r="B30" s="159">
        <v>2</v>
      </c>
      <c r="C30" s="159"/>
      <c r="D30" s="159">
        <v>2</v>
      </c>
      <c r="E30" s="159">
        <v>1</v>
      </c>
      <c r="F30" s="159"/>
      <c r="G30" s="2"/>
    </row>
    <row r="31" spans="1:7">
      <c r="A31" s="2" t="s">
        <v>2840</v>
      </c>
      <c r="B31" s="159">
        <v>2</v>
      </c>
      <c r="C31" s="159">
        <v>2</v>
      </c>
      <c r="D31" s="159">
        <v>2</v>
      </c>
      <c r="E31" s="159">
        <v>1</v>
      </c>
      <c r="F31" s="159"/>
      <c r="G31" s="2"/>
    </row>
    <row r="32" spans="1:7">
      <c r="A32" s="2" t="s">
        <v>2841</v>
      </c>
      <c r="B32" s="159">
        <v>2</v>
      </c>
      <c r="C32" s="159">
        <v>1</v>
      </c>
      <c r="D32" s="159">
        <v>2</v>
      </c>
      <c r="E32" s="159">
        <v>1</v>
      </c>
      <c r="F32" s="159"/>
      <c r="G32" s="2"/>
    </row>
    <row r="33" spans="1:7">
      <c r="A33" s="2" t="s">
        <v>2842</v>
      </c>
      <c r="B33" s="159">
        <v>2</v>
      </c>
      <c r="C33" s="159"/>
      <c r="D33" s="159">
        <v>2</v>
      </c>
      <c r="E33" s="159">
        <v>1</v>
      </c>
      <c r="F33" s="159"/>
      <c r="G33" s="2"/>
    </row>
    <row r="34" spans="1:7">
      <c r="A34" s="30" t="s">
        <v>2843</v>
      </c>
      <c r="B34" s="159"/>
      <c r="C34" s="159">
        <v>1</v>
      </c>
      <c r="D34" s="159">
        <v>2</v>
      </c>
      <c r="E34" s="159">
        <v>3</v>
      </c>
      <c r="F34" s="159"/>
      <c r="G34" s="2"/>
    </row>
    <row r="35" spans="1:7">
      <c r="A35" s="30" t="s">
        <v>2844</v>
      </c>
      <c r="B35" s="159">
        <v>2</v>
      </c>
      <c r="C35" s="159"/>
      <c r="D35" s="159">
        <v>2</v>
      </c>
      <c r="E35" s="159">
        <v>3</v>
      </c>
      <c r="F35" s="159"/>
      <c r="G35" s="2"/>
    </row>
    <row r="36" spans="1:7">
      <c r="A36" s="30" t="s">
        <v>2845</v>
      </c>
      <c r="B36" s="159">
        <v>2</v>
      </c>
      <c r="C36" s="159">
        <v>1</v>
      </c>
      <c r="D36" s="159">
        <v>1</v>
      </c>
      <c r="E36" s="159"/>
      <c r="F36" s="159"/>
      <c r="G36" s="2"/>
    </row>
    <row r="37" spans="1:7">
      <c r="A37" s="30" t="s">
        <v>2846</v>
      </c>
      <c r="B37" s="159">
        <v>2</v>
      </c>
      <c r="C37" s="159"/>
      <c r="D37" s="159">
        <v>2</v>
      </c>
      <c r="E37" s="159"/>
      <c r="F37" s="159"/>
      <c r="G37" s="2"/>
    </row>
    <row r="38" spans="1:7">
      <c r="A38" s="30" t="s">
        <v>2847</v>
      </c>
      <c r="B38" s="159">
        <v>2</v>
      </c>
      <c r="C38" s="159">
        <v>1</v>
      </c>
      <c r="D38" s="159">
        <v>2</v>
      </c>
      <c r="E38" s="159">
        <v>3</v>
      </c>
      <c r="F38" s="159"/>
      <c r="G38" s="2"/>
    </row>
    <row r="39" spans="1:7">
      <c r="A39" s="30" t="s">
        <v>2848</v>
      </c>
      <c r="B39" s="159"/>
      <c r="C39" s="159"/>
      <c r="D39" s="159"/>
      <c r="E39" s="159"/>
      <c r="F39" s="159">
        <v>1</v>
      </c>
      <c r="G39" s="2"/>
    </row>
    <row r="40" spans="1:7">
      <c r="A40" s="30" t="s">
        <v>2849</v>
      </c>
      <c r="B40" s="159"/>
      <c r="C40" s="159"/>
      <c r="D40" s="159">
        <v>1</v>
      </c>
      <c r="E40" s="159"/>
      <c r="F40" s="159"/>
      <c r="G40" s="2"/>
    </row>
    <row r="41" spans="1:7" hidden="1">
      <c r="A41" s="30" t="s">
        <v>2850</v>
      </c>
      <c r="B41" s="159"/>
      <c r="C41" s="159"/>
      <c r="D41" s="159"/>
      <c r="E41" s="159"/>
      <c r="F41" s="159"/>
      <c r="G41" s="2"/>
    </row>
    <row r="42" spans="1:7">
      <c r="A42" s="30" t="s">
        <v>2851</v>
      </c>
      <c r="B42" s="159"/>
      <c r="C42" s="159"/>
      <c r="D42" s="159"/>
      <c r="E42" s="159"/>
      <c r="F42" s="159"/>
      <c r="G42" s="2"/>
    </row>
    <row r="43" spans="1:7">
      <c r="A43" s="30" t="s">
        <v>2852</v>
      </c>
      <c r="B43" s="159">
        <v>2</v>
      </c>
      <c r="C43" s="159"/>
      <c r="D43" s="159"/>
      <c r="E43" s="159">
        <v>1</v>
      </c>
      <c r="F43" s="159"/>
      <c r="G43" s="2"/>
    </row>
    <row r="44" spans="1:7">
      <c r="A44" s="30" t="s">
        <v>2853</v>
      </c>
      <c r="B44" s="159">
        <v>1</v>
      </c>
      <c r="C44" s="159"/>
      <c r="D44" s="159">
        <v>2</v>
      </c>
      <c r="E44" s="159">
        <v>1</v>
      </c>
      <c r="F44" s="159"/>
      <c r="G44" s="2"/>
    </row>
    <row r="45" spans="1:7" hidden="1">
      <c r="A45" s="30" t="s">
        <v>2854</v>
      </c>
      <c r="B45" s="159"/>
      <c r="C45" s="159"/>
      <c r="D45" s="159"/>
      <c r="E45" s="159"/>
      <c r="F45" s="159"/>
      <c r="G45" s="2"/>
    </row>
    <row r="46" spans="1:7">
      <c r="A46" s="30" t="s">
        <v>2861</v>
      </c>
      <c r="B46" s="159"/>
      <c r="C46" s="159"/>
      <c r="D46" s="159">
        <v>3</v>
      </c>
      <c r="E46" s="159">
        <v>1</v>
      </c>
      <c r="F46" s="159">
        <v>2</v>
      </c>
      <c r="G46" s="2"/>
    </row>
    <row r="47" spans="1:7">
      <c r="A47" s="30" t="s">
        <v>2862</v>
      </c>
      <c r="B47" s="159"/>
      <c r="C47" s="159"/>
      <c r="D47" s="159">
        <v>3</v>
      </c>
      <c r="E47" s="159">
        <v>1</v>
      </c>
      <c r="F47" s="159">
        <v>2</v>
      </c>
      <c r="G47" s="2"/>
    </row>
    <row r="48" spans="1:7">
      <c r="A48" s="30" t="s">
        <v>2886</v>
      </c>
      <c r="B48" s="159">
        <v>1</v>
      </c>
      <c r="C48" s="159"/>
      <c r="D48" s="159">
        <v>1</v>
      </c>
      <c r="E48" s="159"/>
      <c r="F48" s="159"/>
      <c r="G48" s="2"/>
    </row>
    <row r="51" spans="1:6">
      <c r="A51" s="118" t="s">
        <v>2891</v>
      </c>
    </row>
    <row r="52" spans="1:6">
      <c r="A52" s="153" t="s">
        <v>2793</v>
      </c>
    </row>
    <row r="53" spans="1:6">
      <c r="A53" s="2" t="s">
        <v>2881</v>
      </c>
    </row>
    <row r="54" spans="1:6">
      <c r="A54" s="2" t="s">
        <v>2880</v>
      </c>
    </row>
    <row r="55" spans="1:6" s="1" customFormat="1">
      <c r="A55" s="2" t="s">
        <v>2890</v>
      </c>
      <c r="B55" s="84"/>
      <c r="C55" s="84"/>
      <c r="D55" s="84"/>
      <c r="E55" s="84"/>
      <c r="F55" s="84"/>
    </row>
    <row r="56" spans="1:6">
      <c r="A56" s="2" t="s">
        <v>2889</v>
      </c>
    </row>
    <row r="57" spans="1:6" hidden="1">
      <c r="A57" s="2" t="s">
        <v>2874</v>
      </c>
    </row>
    <row r="58" spans="1:6" hidden="1">
      <c r="A58" s="2" t="s">
        <v>2879</v>
      </c>
    </row>
    <row r="59" spans="1:6" hidden="1">
      <c r="A59" s="2" t="s">
        <v>2878</v>
      </c>
    </row>
    <row r="60" spans="1:6" hidden="1">
      <c r="A60" s="2" t="s">
        <v>2877</v>
      </c>
    </row>
    <row r="61" spans="1:6" hidden="1">
      <c r="A61" s="2" t="s">
        <v>2876</v>
      </c>
    </row>
    <row r="62" spans="1:6" hidden="1">
      <c r="A62" s="2" t="s">
        <v>2875</v>
      </c>
    </row>
    <row r="63" spans="1:6" hidden="1"/>
  </sheetData>
  <mergeCells count="1">
    <mergeCell ref="A1:E1"/>
  </mergeCells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>
  <dimension ref="A1:D19"/>
  <sheetViews>
    <sheetView workbookViewId="0">
      <selection activeCell="F16" sqref="F16"/>
    </sheetView>
  </sheetViews>
  <sheetFormatPr baseColWidth="10" defaultRowHeight="15"/>
  <cols>
    <col min="1" max="1" width="7.7109375" customWidth="1"/>
    <col min="2" max="2" width="47.5703125" customWidth="1"/>
    <col min="3" max="3" width="18.7109375" style="84" customWidth="1"/>
    <col min="4" max="4" width="20.5703125" style="84" customWidth="1"/>
  </cols>
  <sheetData>
    <row r="1" spans="1:4">
      <c r="B1" s="118" t="s">
        <v>2873</v>
      </c>
    </row>
    <row r="2" spans="1:4">
      <c r="A2" s="7" t="s">
        <v>1282</v>
      </c>
      <c r="B2" s="7" t="s">
        <v>1283</v>
      </c>
      <c r="C2" s="143" t="s">
        <v>2024</v>
      </c>
      <c r="D2" s="143" t="s">
        <v>2870</v>
      </c>
    </row>
    <row r="3" spans="1:4">
      <c r="A3" s="30">
        <v>10613</v>
      </c>
      <c r="B3" s="64" t="s">
        <v>1032</v>
      </c>
      <c r="C3" s="144">
        <v>2</v>
      </c>
      <c r="D3" s="144"/>
    </row>
    <row r="4" spans="1:4">
      <c r="A4" s="30">
        <v>1146</v>
      </c>
      <c r="B4" s="64" t="s">
        <v>617</v>
      </c>
      <c r="C4" s="144">
        <v>2</v>
      </c>
      <c r="D4" s="144"/>
    </row>
    <row r="5" spans="1:4">
      <c r="A5" s="30">
        <v>3581</v>
      </c>
      <c r="B5" s="64" t="s">
        <v>541</v>
      </c>
      <c r="C5" s="144">
        <v>3</v>
      </c>
      <c r="D5" s="144"/>
    </row>
    <row r="6" spans="1:4">
      <c r="A6" s="30">
        <v>1433</v>
      </c>
      <c r="B6" s="64" t="s">
        <v>295</v>
      </c>
      <c r="C6" s="144">
        <v>2</v>
      </c>
      <c r="D6" s="144"/>
    </row>
    <row r="7" spans="1:4">
      <c r="A7" s="30">
        <v>9006</v>
      </c>
      <c r="B7" s="64" t="s">
        <v>138</v>
      </c>
      <c r="C7" s="144">
        <v>2</v>
      </c>
      <c r="D7" s="144"/>
    </row>
    <row r="8" spans="1:4">
      <c r="A8" s="2">
        <v>1388</v>
      </c>
      <c r="B8" s="64" t="s">
        <v>1223</v>
      </c>
      <c r="C8" s="106" t="s">
        <v>2872</v>
      </c>
      <c r="D8" s="144"/>
    </row>
    <row r="9" spans="1:4">
      <c r="A9" s="2">
        <v>6441</v>
      </c>
      <c r="B9" s="64" t="s">
        <v>411</v>
      </c>
      <c r="C9" s="144"/>
      <c r="D9" s="144">
        <v>2</v>
      </c>
    </row>
    <row r="10" spans="1:4">
      <c r="A10" s="2">
        <v>4966</v>
      </c>
      <c r="B10" s="64" t="s">
        <v>2869</v>
      </c>
      <c r="C10" s="106" t="s">
        <v>2872</v>
      </c>
      <c r="D10" s="106" t="s">
        <v>2872</v>
      </c>
    </row>
    <row r="11" spans="1:4">
      <c r="A11" s="2">
        <v>6185</v>
      </c>
      <c r="B11" s="64" t="s">
        <v>1046</v>
      </c>
      <c r="C11" s="144"/>
      <c r="D11" s="144">
        <v>2</v>
      </c>
    </row>
    <row r="12" spans="1:4">
      <c r="A12" s="30">
        <v>9086</v>
      </c>
      <c r="B12" s="64" t="s">
        <v>1369</v>
      </c>
      <c r="C12" s="144"/>
      <c r="D12" s="106" t="s">
        <v>2872</v>
      </c>
    </row>
    <row r="13" spans="1:4">
      <c r="A13" s="30">
        <v>9439</v>
      </c>
      <c r="B13" s="64" t="s">
        <v>1366</v>
      </c>
      <c r="C13" s="144">
        <v>1</v>
      </c>
      <c r="D13" s="144">
        <v>2</v>
      </c>
    </row>
    <row r="14" spans="1:4" hidden="1">
      <c r="A14" s="30">
        <v>1391</v>
      </c>
      <c r="B14" s="64" t="s">
        <v>1370</v>
      </c>
      <c r="C14" s="144"/>
      <c r="D14" s="144"/>
    </row>
    <row r="15" spans="1:4" hidden="1">
      <c r="A15" s="30">
        <v>8745</v>
      </c>
      <c r="B15" s="64" t="s">
        <v>606</v>
      </c>
      <c r="C15" s="144"/>
      <c r="D15" s="144"/>
    </row>
    <row r="16" spans="1:4">
      <c r="A16" s="2">
        <v>8092</v>
      </c>
      <c r="B16" s="64" t="s">
        <v>1374</v>
      </c>
      <c r="C16" s="144">
        <v>2</v>
      </c>
      <c r="D16" s="144"/>
    </row>
    <row r="17" spans="1:4">
      <c r="A17" s="2"/>
      <c r="B17" s="64" t="s">
        <v>2867</v>
      </c>
      <c r="C17" s="144">
        <v>2</v>
      </c>
      <c r="D17" s="144"/>
    </row>
    <row r="18" spans="1:4">
      <c r="A18" s="2"/>
      <c r="B18" s="64" t="s">
        <v>2868</v>
      </c>
      <c r="C18" s="144">
        <v>1</v>
      </c>
      <c r="D18" s="144"/>
    </row>
    <row r="19" spans="1:4">
      <c r="A19" s="2"/>
      <c r="B19" s="64" t="s">
        <v>2871</v>
      </c>
      <c r="C19" s="144"/>
      <c r="D19" s="144">
        <v>2</v>
      </c>
    </row>
  </sheetData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>
  <dimension ref="A3:D5"/>
  <sheetViews>
    <sheetView workbookViewId="0">
      <selection activeCell="F22" sqref="F22"/>
    </sheetView>
  </sheetViews>
  <sheetFormatPr baseColWidth="10" defaultRowHeight="15"/>
  <cols>
    <col min="1" max="1" width="8" customWidth="1"/>
    <col min="2" max="2" width="33" customWidth="1"/>
    <col min="3" max="3" width="19.7109375" style="1" customWidth="1"/>
    <col min="4" max="4" width="10.140625" customWidth="1"/>
  </cols>
  <sheetData>
    <row r="3" spans="1:4">
      <c r="A3" s="7" t="s">
        <v>2883</v>
      </c>
      <c r="B3" s="7" t="s">
        <v>2882</v>
      </c>
      <c r="C3" s="152" t="s">
        <v>2885</v>
      </c>
      <c r="D3" s="7" t="s">
        <v>2884</v>
      </c>
    </row>
    <row r="4" spans="1:4">
      <c r="A4" s="30">
        <v>5719</v>
      </c>
      <c r="B4" s="64" t="s">
        <v>848</v>
      </c>
      <c r="C4" s="64"/>
      <c r="D4" s="2"/>
    </row>
    <row r="5" spans="1:4">
      <c r="A5" s="2">
        <v>4064</v>
      </c>
      <c r="B5" s="64" t="s">
        <v>799</v>
      </c>
      <c r="C5" s="64"/>
      <c r="D5" s="2"/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>
  <sheetPr filterMode="1"/>
  <dimension ref="A1:AM2470"/>
  <sheetViews>
    <sheetView topLeftCell="A50" workbookViewId="0">
      <pane xSplit="2" topLeftCell="P1" activePane="topRight" state="frozen"/>
      <selection pane="topRight" activeCell="AQ147" sqref="AQ147"/>
    </sheetView>
  </sheetViews>
  <sheetFormatPr baseColWidth="10" defaultRowHeight="15"/>
  <cols>
    <col min="1" max="1" width="6.7109375" style="33" customWidth="1"/>
    <col min="2" max="2" width="57.85546875" style="33" customWidth="1"/>
    <col min="3" max="3" width="7.85546875" style="33" hidden="1" customWidth="1"/>
    <col min="4" max="4" width="12" style="33" hidden="1" customWidth="1"/>
    <col min="5" max="5" width="13.85546875" style="33" hidden="1" customWidth="1"/>
    <col min="6" max="6" width="7.28515625" style="33" hidden="1" customWidth="1"/>
    <col min="7" max="7" width="9.42578125" style="33" hidden="1" customWidth="1"/>
    <col min="8" max="8" width="10.140625" style="33" hidden="1" customWidth="1"/>
    <col min="9" max="9" width="13.85546875" style="33" hidden="1" customWidth="1"/>
    <col min="10" max="10" width="13.7109375" style="33" hidden="1" customWidth="1"/>
    <col min="11" max="11" width="14.85546875" style="90" hidden="1" customWidth="1"/>
    <col min="12" max="12" width="10" style="33" hidden="1" customWidth="1"/>
    <col min="13" max="13" width="12.28515625" style="82" hidden="1" customWidth="1"/>
    <col min="14" max="14" width="7.5703125" style="33" hidden="1" customWidth="1"/>
    <col min="15" max="15" width="7.28515625" style="33" hidden="1" customWidth="1"/>
    <col min="16" max="16" width="0.28515625" style="33" customWidth="1"/>
    <col min="17" max="17" width="0.28515625" style="102" customWidth="1"/>
    <col min="18" max="18" width="10" style="33" hidden="1" customWidth="1"/>
    <col min="19" max="19" width="7.28515625" style="33" hidden="1" customWidth="1"/>
    <col min="20" max="20" width="10.85546875" style="33" hidden="1" customWidth="1"/>
    <col min="21" max="21" width="9.140625" style="109" customWidth="1"/>
    <col min="22" max="22" width="15.85546875" style="33" customWidth="1"/>
    <col min="23" max="23" width="13" style="109" customWidth="1"/>
    <col min="24" max="24" width="13" style="33" customWidth="1"/>
    <col min="25" max="26" width="11.42578125" style="33" hidden="1" customWidth="1"/>
    <col min="27" max="27" width="28.28515625" style="33" hidden="1" customWidth="1"/>
    <col min="28" max="28" width="2.28515625" style="33" hidden="1" customWidth="1"/>
    <col min="29" max="29" width="15" style="33" hidden="1" customWidth="1"/>
    <col min="30" max="33" width="11.42578125" style="33" hidden="1" customWidth="1"/>
    <col min="34" max="34" width="0.140625" style="33" hidden="1" customWidth="1"/>
    <col min="35" max="35" width="47.85546875" style="33" hidden="1" customWidth="1"/>
    <col min="36" max="36" width="11.42578125" style="33" hidden="1" customWidth="1"/>
    <col min="37" max="37" width="12.42578125" style="33" hidden="1" customWidth="1"/>
    <col min="38" max="38" width="11.42578125" style="33" hidden="1" customWidth="1"/>
    <col min="39" max="39" width="14.7109375" style="33" hidden="1" customWidth="1"/>
    <col min="40" max="40" width="11.42578125" style="33" customWidth="1"/>
    <col min="41" max="16384" width="11.42578125" style="33"/>
  </cols>
  <sheetData>
    <row r="1" spans="1:39">
      <c r="AA1" s="33" t="s">
        <v>2</v>
      </c>
      <c r="AJ1" s="43" t="s">
        <v>2690</v>
      </c>
    </row>
    <row r="2" spans="1:39" ht="28.5" customHeight="1">
      <c r="A2" s="36" t="s">
        <v>1282</v>
      </c>
      <c r="B2" s="36" t="s">
        <v>1283</v>
      </c>
      <c r="C2" s="36" t="s">
        <v>2024</v>
      </c>
      <c r="D2" s="36" t="s">
        <v>1284</v>
      </c>
      <c r="E2" s="36" t="s">
        <v>2700</v>
      </c>
      <c r="F2" s="36" t="s">
        <v>2701</v>
      </c>
      <c r="G2" s="36" t="s">
        <v>1285</v>
      </c>
      <c r="H2" s="37" t="s">
        <v>2694</v>
      </c>
      <c r="I2" s="36" t="s">
        <v>2671</v>
      </c>
      <c r="J2" s="38" t="s">
        <v>1286</v>
      </c>
      <c r="K2" s="108" t="s">
        <v>2695</v>
      </c>
      <c r="L2" s="38" t="s">
        <v>2696</v>
      </c>
      <c r="M2" s="117" t="s">
        <v>2674</v>
      </c>
      <c r="N2" s="37" t="s">
        <v>2672</v>
      </c>
      <c r="O2" s="37" t="s">
        <v>2673</v>
      </c>
      <c r="P2" s="37" t="s">
        <v>2691</v>
      </c>
      <c r="Q2" s="115" t="s">
        <v>2697</v>
      </c>
      <c r="R2" s="37" t="s">
        <v>2704</v>
      </c>
      <c r="S2" s="37" t="s">
        <v>2692</v>
      </c>
      <c r="T2" s="37" t="s">
        <v>2693</v>
      </c>
      <c r="U2" s="74" t="s">
        <v>2698</v>
      </c>
      <c r="V2" s="40" t="s">
        <v>2705</v>
      </c>
      <c r="W2" s="74"/>
      <c r="X2" s="40"/>
      <c r="Z2" s="43" t="s">
        <v>0</v>
      </c>
      <c r="AA2" s="43" t="s">
        <v>1</v>
      </c>
      <c r="AB2" s="43" t="s">
        <v>2668</v>
      </c>
      <c r="AC2" s="43" t="s">
        <v>2670</v>
      </c>
      <c r="AD2" s="43" t="s">
        <v>2024</v>
      </c>
      <c r="AE2" s="43" t="s">
        <v>2669</v>
      </c>
      <c r="AH2" s="30" t="s">
        <v>2675</v>
      </c>
      <c r="AI2" s="30" t="s">
        <v>1</v>
      </c>
      <c r="AJ2" s="30" t="s">
        <v>2668</v>
      </c>
      <c r="AK2" s="30" t="s">
        <v>2689</v>
      </c>
      <c r="AL2" s="30" t="s">
        <v>2024</v>
      </c>
      <c r="AM2" s="30" t="s">
        <v>2669</v>
      </c>
    </row>
    <row r="3" spans="1:39" ht="17.25" hidden="1" customHeight="1">
      <c r="A3" s="30">
        <v>9632</v>
      </c>
      <c r="B3" s="30" t="s">
        <v>1322</v>
      </c>
      <c r="C3" s="30"/>
      <c r="D3" s="30" t="s">
        <v>1288</v>
      </c>
      <c r="E3" s="30" t="s">
        <v>1289</v>
      </c>
      <c r="F3" s="30"/>
      <c r="G3" s="30" t="s">
        <v>1323</v>
      </c>
      <c r="H3" s="30">
        <v>6</v>
      </c>
      <c r="I3" s="30">
        <f t="shared" ref="I3:I34" si="0">IFERROR(VLOOKUP(A3,Z$3:AE$2470,5,0),0)</f>
        <v>0</v>
      </c>
      <c r="J3" s="31">
        <f>+I3/30</f>
        <v>0</v>
      </c>
      <c r="K3" s="86">
        <v>6</v>
      </c>
      <c r="L3" s="31">
        <v>12</v>
      </c>
      <c r="M3" s="79">
        <f t="shared" ref="M3:M63" si="1">+J3*2</f>
        <v>0</v>
      </c>
      <c r="N3" s="32">
        <f t="shared" ref="N3:N63" si="2">+M3+((3-2)*J3)</f>
        <v>0</v>
      </c>
      <c r="O3" s="32">
        <f t="shared" ref="O3:O63" si="3">+M3*2</f>
        <v>0</v>
      </c>
      <c r="P3" s="31">
        <f t="shared" ref="P3:P34" si="4">+IFERROR(VLOOKUP(A3,AH$3:AM$2469,4,0),0)</f>
        <v>1</v>
      </c>
      <c r="Q3" s="103">
        <v>0</v>
      </c>
      <c r="R3" s="31">
        <f t="shared" ref="R3:R63" si="5">+Q3-P3</f>
        <v>-1</v>
      </c>
      <c r="S3" s="32">
        <f t="shared" ref="S3:S63" si="6">+N3</f>
        <v>0</v>
      </c>
      <c r="T3" s="32">
        <f>+K3-Q3</f>
        <v>6</v>
      </c>
      <c r="U3" s="31">
        <f t="shared" ref="U3:U34" si="7">IFERROR(IF(T3&gt;0.1,(T3/H3),"NO COMPRAR"),0)</f>
        <v>1</v>
      </c>
      <c r="V3" s="41" t="str">
        <f>+VLOOKUP(A3,'ANALISIS FRANCYS'!A$3:C$195,3,0)</f>
        <v xml:space="preserve"> </v>
      </c>
      <c r="W3" s="101"/>
      <c r="X3" s="41"/>
      <c r="Z3" s="34">
        <v>2</v>
      </c>
      <c r="AA3" s="30" t="s">
        <v>7</v>
      </c>
      <c r="AB3" s="35">
        <v>31.015000000000004</v>
      </c>
      <c r="AC3" s="35">
        <v>4.7899999999999991</v>
      </c>
      <c r="AD3" s="35">
        <v>6.2769999999999992</v>
      </c>
      <c r="AE3" s="35">
        <v>42.082000000000008</v>
      </c>
      <c r="AH3" s="30">
        <v>774</v>
      </c>
      <c r="AI3" s="30" t="s">
        <v>390</v>
      </c>
      <c r="AJ3" s="35">
        <v>1</v>
      </c>
      <c r="AK3" s="35"/>
      <c r="AL3" s="35"/>
      <c r="AM3" s="35">
        <v>1</v>
      </c>
    </row>
    <row r="4" spans="1:39" ht="17.25" hidden="1" customHeight="1">
      <c r="A4" s="30">
        <v>9591</v>
      </c>
      <c r="B4" s="30" t="s">
        <v>1335</v>
      </c>
      <c r="C4" s="30"/>
      <c r="D4" s="30" t="s">
        <v>1288</v>
      </c>
      <c r="E4" s="30" t="s">
        <v>1289</v>
      </c>
      <c r="F4" s="30"/>
      <c r="G4" s="30" t="s">
        <v>1336</v>
      </c>
      <c r="H4" s="30">
        <v>24</v>
      </c>
      <c r="I4" s="30">
        <f t="shared" si="0"/>
        <v>0</v>
      </c>
      <c r="J4" s="31">
        <f>+I4/30</f>
        <v>0</v>
      </c>
      <c r="K4" s="86">
        <v>24</v>
      </c>
      <c r="L4" s="31">
        <v>36</v>
      </c>
      <c r="M4" s="79">
        <f t="shared" si="1"/>
        <v>0</v>
      </c>
      <c r="N4" s="32">
        <f t="shared" si="2"/>
        <v>0</v>
      </c>
      <c r="O4" s="32">
        <f t="shared" si="3"/>
        <v>0</v>
      </c>
      <c r="P4" s="31">
        <f t="shared" si="4"/>
        <v>0</v>
      </c>
      <c r="Q4" s="103">
        <v>0</v>
      </c>
      <c r="R4" s="31">
        <f t="shared" si="5"/>
        <v>0</v>
      </c>
      <c r="S4" s="32">
        <f t="shared" si="6"/>
        <v>0</v>
      </c>
      <c r="T4" s="32">
        <f t="shared" ref="T4:T64" si="8">+K4-Q4</f>
        <v>24</v>
      </c>
      <c r="U4" s="31">
        <f t="shared" si="7"/>
        <v>1</v>
      </c>
      <c r="V4" s="41" t="str">
        <f>+VLOOKUP(A4,'ANALISIS FRANCYS'!A$3:C$195,3,0)</f>
        <v>NO DISPONIBLE</v>
      </c>
      <c r="W4" s="101"/>
      <c r="X4" s="41"/>
      <c r="Z4" s="34">
        <v>3</v>
      </c>
      <c r="AA4" s="30" t="s">
        <v>2025</v>
      </c>
      <c r="AB4" s="35">
        <v>0.72499999999999998</v>
      </c>
      <c r="AC4" s="35"/>
      <c r="AD4" s="35"/>
      <c r="AE4" s="35">
        <v>0.72499999999999998</v>
      </c>
      <c r="AH4" s="30">
        <v>783</v>
      </c>
      <c r="AI4" s="30" t="s">
        <v>632</v>
      </c>
      <c r="AJ4" s="35">
        <v>2</v>
      </c>
      <c r="AK4" s="35">
        <v>9</v>
      </c>
      <c r="AL4" s="35"/>
      <c r="AM4" s="35">
        <v>11</v>
      </c>
    </row>
    <row r="5" spans="1:39" ht="17.25" hidden="1" customHeight="1">
      <c r="A5" s="30">
        <v>9629</v>
      </c>
      <c r="B5" s="30" t="s">
        <v>983</v>
      </c>
      <c r="C5" s="30"/>
      <c r="D5" s="30" t="s">
        <v>1288</v>
      </c>
      <c r="E5" s="30" t="s">
        <v>1289</v>
      </c>
      <c r="F5" s="30"/>
      <c r="G5" s="30" t="s">
        <v>1336</v>
      </c>
      <c r="H5" s="30">
        <v>24</v>
      </c>
      <c r="I5" s="30">
        <f t="shared" si="0"/>
        <v>0</v>
      </c>
      <c r="J5" s="31">
        <f t="shared" ref="J5:J65" si="9">+I5/30</f>
        <v>0</v>
      </c>
      <c r="K5" s="86">
        <v>24</v>
      </c>
      <c r="L5" s="31">
        <v>36</v>
      </c>
      <c r="M5" s="79">
        <f t="shared" si="1"/>
        <v>0</v>
      </c>
      <c r="N5" s="32">
        <f t="shared" si="2"/>
        <v>0</v>
      </c>
      <c r="O5" s="32">
        <f t="shared" si="3"/>
        <v>0</v>
      </c>
      <c r="P5" s="31">
        <f t="shared" si="4"/>
        <v>0</v>
      </c>
      <c r="Q5" s="103">
        <v>0</v>
      </c>
      <c r="R5" s="31">
        <f t="shared" si="5"/>
        <v>0</v>
      </c>
      <c r="S5" s="32">
        <f t="shared" si="6"/>
        <v>0</v>
      </c>
      <c r="T5" s="32">
        <f t="shared" si="8"/>
        <v>24</v>
      </c>
      <c r="U5" s="31">
        <f t="shared" si="7"/>
        <v>1</v>
      </c>
      <c r="V5" s="41" t="str">
        <f>+VLOOKUP(A5,'ANALISIS FRANCYS'!A$3:C$195,3,0)</f>
        <v>NO DISPONIBLE</v>
      </c>
      <c r="W5" s="101"/>
      <c r="X5" s="41"/>
      <c r="Z5" s="34">
        <v>6</v>
      </c>
      <c r="AA5" s="30" t="s">
        <v>299</v>
      </c>
      <c r="AB5" s="35">
        <v>39.479999999999997</v>
      </c>
      <c r="AC5" s="35">
        <v>2.9250000000000003</v>
      </c>
      <c r="AD5" s="35">
        <v>6.6449999999999987</v>
      </c>
      <c r="AE5" s="35">
        <v>49.04999999999999</v>
      </c>
      <c r="AH5" s="30">
        <v>822</v>
      </c>
      <c r="AI5" s="30" t="s">
        <v>1356</v>
      </c>
      <c r="AJ5" s="35">
        <v>26</v>
      </c>
      <c r="AK5" s="35"/>
      <c r="AL5" s="35"/>
      <c r="AM5" s="35">
        <v>26</v>
      </c>
    </row>
    <row r="6" spans="1:39" ht="17.25" hidden="1" customHeight="1">
      <c r="A6" s="30">
        <v>9589</v>
      </c>
      <c r="B6" s="30" t="s">
        <v>1138</v>
      </c>
      <c r="C6" s="30"/>
      <c r="D6" s="30" t="s">
        <v>1288</v>
      </c>
      <c r="E6" s="30" t="s">
        <v>1289</v>
      </c>
      <c r="F6" s="30"/>
      <c r="G6" s="30" t="s">
        <v>1336</v>
      </c>
      <c r="H6" s="30">
        <v>24</v>
      </c>
      <c r="I6" s="30">
        <f t="shared" si="0"/>
        <v>18</v>
      </c>
      <c r="J6" s="31">
        <f t="shared" si="9"/>
        <v>0.6</v>
      </c>
      <c r="K6" s="86">
        <v>24</v>
      </c>
      <c r="L6" s="31">
        <v>36</v>
      </c>
      <c r="M6" s="79">
        <f t="shared" si="1"/>
        <v>1.2</v>
      </c>
      <c r="N6" s="32">
        <f t="shared" si="2"/>
        <v>1.7999999999999998</v>
      </c>
      <c r="O6" s="32">
        <f t="shared" si="3"/>
        <v>2.4</v>
      </c>
      <c r="P6" s="31">
        <f t="shared" si="4"/>
        <v>35</v>
      </c>
      <c r="Q6" s="103">
        <v>0</v>
      </c>
      <c r="R6" s="31">
        <f t="shared" si="5"/>
        <v>-35</v>
      </c>
      <c r="S6" s="32">
        <f t="shared" si="6"/>
        <v>1.7999999999999998</v>
      </c>
      <c r="T6" s="32">
        <f t="shared" si="8"/>
        <v>24</v>
      </c>
      <c r="U6" s="31">
        <f t="shared" si="7"/>
        <v>1</v>
      </c>
      <c r="V6" s="41" t="str">
        <f>+VLOOKUP(A6,'ANALISIS FRANCYS'!A$3:C$195,3,0)</f>
        <v>NO DISPONIBLE</v>
      </c>
      <c r="W6" s="101"/>
      <c r="X6" s="41"/>
      <c r="Z6" s="34">
        <v>61</v>
      </c>
      <c r="AA6" s="30" t="s">
        <v>1116</v>
      </c>
      <c r="AB6" s="35">
        <v>331.02500000000009</v>
      </c>
      <c r="AC6" s="35">
        <v>20.529999999999998</v>
      </c>
      <c r="AD6" s="35">
        <v>59.360000000000007</v>
      </c>
      <c r="AE6" s="35">
        <v>410.91500000000008</v>
      </c>
      <c r="AH6" s="30">
        <v>6454</v>
      </c>
      <c r="AI6" s="30" t="s">
        <v>1390</v>
      </c>
      <c r="AJ6" s="35"/>
      <c r="AK6" s="35"/>
      <c r="AL6" s="35">
        <v>0</v>
      </c>
      <c r="AM6" s="35">
        <v>0</v>
      </c>
    </row>
    <row r="7" spans="1:39" ht="17.25" hidden="1" customHeight="1">
      <c r="A7" s="30">
        <v>9588</v>
      </c>
      <c r="B7" s="30" t="s">
        <v>703</v>
      </c>
      <c r="C7" s="30"/>
      <c r="D7" s="30" t="s">
        <v>1288</v>
      </c>
      <c r="E7" s="30" t="s">
        <v>1289</v>
      </c>
      <c r="F7" s="30"/>
      <c r="G7" s="30" t="s">
        <v>1336</v>
      </c>
      <c r="H7" s="30">
        <v>24</v>
      </c>
      <c r="I7" s="30">
        <f t="shared" si="0"/>
        <v>4</v>
      </c>
      <c r="J7" s="31">
        <f t="shared" si="9"/>
        <v>0.13333333333333333</v>
      </c>
      <c r="K7" s="86">
        <v>24</v>
      </c>
      <c r="L7" s="31">
        <v>36</v>
      </c>
      <c r="M7" s="79">
        <f t="shared" si="1"/>
        <v>0.26666666666666666</v>
      </c>
      <c r="N7" s="32">
        <f t="shared" si="2"/>
        <v>0.4</v>
      </c>
      <c r="O7" s="32">
        <f t="shared" si="3"/>
        <v>0.53333333333333333</v>
      </c>
      <c r="P7" s="31">
        <f t="shared" si="4"/>
        <v>0</v>
      </c>
      <c r="Q7" s="103">
        <v>0</v>
      </c>
      <c r="R7" s="31">
        <f t="shared" si="5"/>
        <v>0</v>
      </c>
      <c r="S7" s="32">
        <f t="shared" si="6"/>
        <v>0.4</v>
      </c>
      <c r="T7" s="32">
        <f t="shared" si="8"/>
        <v>24</v>
      </c>
      <c r="U7" s="31">
        <f t="shared" si="7"/>
        <v>1</v>
      </c>
      <c r="V7" s="41" t="str">
        <f>+VLOOKUP(A7,'ANALISIS FRANCYS'!A$3:C$195,3,0)</f>
        <v>NO DISPONIBLE</v>
      </c>
      <c r="W7" s="101"/>
      <c r="X7" s="41"/>
      <c r="Z7" s="34">
        <v>63</v>
      </c>
      <c r="AA7" s="30" t="s">
        <v>287</v>
      </c>
      <c r="AB7" s="35">
        <v>164.36</v>
      </c>
      <c r="AC7" s="35">
        <v>7.69</v>
      </c>
      <c r="AD7" s="35">
        <v>22.5</v>
      </c>
      <c r="AE7" s="35">
        <v>194.55</v>
      </c>
      <c r="AH7" s="30">
        <v>6591</v>
      </c>
      <c r="AI7" s="30" t="s">
        <v>2680</v>
      </c>
      <c r="AJ7" s="35"/>
      <c r="AK7" s="35"/>
      <c r="AL7" s="35">
        <v>0</v>
      </c>
      <c r="AM7" s="35">
        <v>0</v>
      </c>
    </row>
    <row r="8" spans="1:39" ht="17.25" hidden="1" customHeight="1">
      <c r="A8" s="30">
        <v>8720</v>
      </c>
      <c r="B8" s="30" t="s">
        <v>1337</v>
      </c>
      <c r="C8" s="30"/>
      <c r="D8" s="30" t="s">
        <v>1288</v>
      </c>
      <c r="E8" s="30" t="s">
        <v>1289</v>
      </c>
      <c r="F8" s="30"/>
      <c r="G8" s="30" t="s">
        <v>1336</v>
      </c>
      <c r="H8" s="30">
        <v>24</v>
      </c>
      <c r="I8" s="30">
        <f t="shared" si="0"/>
        <v>0</v>
      </c>
      <c r="J8" s="31">
        <f t="shared" si="9"/>
        <v>0</v>
      </c>
      <c r="K8" s="86">
        <v>24</v>
      </c>
      <c r="L8" s="31">
        <v>36</v>
      </c>
      <c r="M8" s="79">
        <f t="shared" si="1"/>
        <v>0</v>
      </c>
      <c r="N8" s="32">
        <f t="shared" si="2"/>
        <v>0</v>
      </c>
      <c r="O8" s="32">
        <f t="shared" si="3"/>
        <v>0</v>
      </c>
      <c r="P8" s="31">
        <f t="shared" si="4"/>
        <v>0</v>
      </c>
      <c r="Q8" s="103">
        <v>0</v>
      </c>
      <c r="R8" s="31">
        <f t="shared" si="5"/>
        <v>0</v>
      </c>
      <c r="S8" s="32">
        <f t="shared" si="6"/>
        <v>0</v>
      </c>
      <c r="T8" s="32">
        <f t="shared" si="8"/>
        <v>24</v>
      </c>
      <c r="U8" s="31">
        <f t="shared" si="7"/>
        <v>1</v>
      </c>
      <c r="V8" s="41" t="str">
        <f>+VLOOKUP(A8,'ANALISIS FRANCYS'!A$3:C$195,3,0)</f>
        <v>NO DISPONIBLE</v>
      </c>
      <c r="W8" s="101"/>
      <c r="X8" s="41"/>
      <c r="Z8" s="34">
        <v>8</v>
      </c>
      <c r="AA8" s="30" t="s">
        <v>360</v>
      </c>
      <c r="AB8" s="35">
        <v>44.610000000000014</v>
      </c>
      <c r="AC8" s="35">
        <v>3.3850000000000002</v>
      </c>
      <c r="AD8" s="35">
        <v>7.2100000000000026</v>
      </c>
      <c r="AE8" s="35">
        <v>55.205000000000013</v>
      </c>
      <c r="AH8" s="30">
        <v>1135</v>
      </c>
      <c r="AI8" s="30" t="s">
        <v>101</v>
      </c>
      <c r="AJ8" s="35"/>
      <c r="AK8" s="35"/>
      <c r="AL8" s="35">
        <v>18</v>
      </c>
      <c r="AM8" s="35">
        <v>18</v>
      </c>
    </row>
    <row r="9" spans="1:39" ht="17.25" hidden="1" customHeight="1">
      <c r="A9" s="30">
        <v>7028</v>
      </c>
      <c r="B9" s="30" t="s">
        <v>1403</v>
      </c>
      <c r="C9" s="30"/>
      <c r="D9" s="30" t="s">
        <v>1288</v>
      </c>
      <c r="E9" s="30" t="s">
        <v>1289</v>
      </c>
      <c r="F9" s="30"/>
      <c r="G9" s="30" t="s">
        <v>1404</v>
      </c>
      <c r="H9" s="30">
        <v>8</v>
      </c>
      <c r="I9" s="30">
        <f t="shared" si="0"/>
        <v>0</v>
      </c>
      <c r="J9" s="31">
        <f t="shared" si="9"/>
        <v>0</v>
      </c>
      <c r="K9" s="86">
        <v>8</v>
      </c>
      <c r="L9" s="31">
        <v>24</v>
      </c>
      <c r="M9" s="79">
        <f t="shared" si="1"/>
        <v>0</v>
      </c>
      <c r="N9" s="32">
        <f t="shared" si="2"/>
        <v>0</v>
      </c>
      <c r="O9" s="32">
        <f t="shared" si="3"/>
        <v>0</v>
      </c>
      <c r="P9" s="31">
        <f t="shared" si="4"/>
        <v>0</v>
      </c>
      <c r="Q9" s="103">
        <v>0</v>
      </c>
      <c r="R9" s="31">
        <f t="shared" si="5"/>
        <v>0</v>
      </c>
      <c r="S9" s="32">
        <f t="shared" si="6"/>
        <v>0</v>
      </c>
      <c r="T9" s="32">
        <f t="shared" si="8"/>
        <v>8</v>
      </c>
      <c r="U9" s="31">
        <f t="shared" si="7"/>
        <v>1</v>
      </c>
      <c r="V9" s="41" t="str">
        <f>+VLOOKUP(A9,'ANALISIS FRANCYS'!A$3:C$195,3,0)</f>
        <v>NO DISPONIBLE</v>
      </c>
      <c r="W9" s="101"/>
      <c r="X9" s="41"/>
      <c r="Z9" s="34">
        <v>58</v>
      </c>
      <c r="AA9" s="30" t="s">
        <v>786</v>
      </c>
      <c r="AB9" s="35">
        <v>111.82499999999997</v>
      </c>
      <c r="AC9" s="35">
        <v>0.63</v>
      </c>
      <c r="AD9" s="35">
        <v>9.9499999999999993</v>
      </c>
      <c r="AE9" s="35">
        <v>122.40499999999997</v>
      </c>
      <c r="AH9" s="30">
        <v>6402</v>
      </c>
      <c r="AI9" s="30" t="s">
        <v>2679</v>
      </c>
      <c r="AJ9" s="35"/>
      <c r="AK9" s="35"/>
      <c r="AL9" s="35">
        <v>0</v>
      </c>
      <c r="AM9" s="35">
        <v>0</v>
      </c>
    </row>
    <row r="10" spans="1:39" ht="17.25" hidden="1" customHeight="1">
      <c r="A10" s="30">
        <v>952</v>
      </c>
      <c r="B10" s="30" t="s">
        <v>203</v>
      </c>
      <c r="C10" s="30"/>
      <c r="D10" s="30" t="s">
        <v>1288</v>
      </c>
      <c r="E10" s="30" t="s">
        <v>1409</v>
      </c>
      <c r="F10" s="30"/>
      <c r="G10" s="30" t="s">
        <v>1410</v>
      </c>
      <c r="H10" s="30">
        <v>12</v>
      </c>
      <c r="I10" s="30">
        <f t="shared" si="0"/>
        <v>8</v>
      </c>
      <c r="J10" s="31">
        <f t="shared" si="9"/>
        <v>0.26666666666666666</v>
      </c>
      <c r="K10" s="86">
        <v>12</v>
      </c>
      <c r="L10" s="31">
        <v>24</v>
      </c>
      <c r="M10" s="79">
        <f t="shared" si="1"/>
        <v>0.53333333333333333</v>
      </c>
      <c r="N10" s="32">
        <f t="shared" si="2"/>
        <v>0.8</v>
      </c>
      <c r="O10" s="32">
        <f t="shared" si="3"/>
        <v>1.0666666666666667</v>
      </c>
      <c r="P10" s="31">
        <f t="shared" si="4"/>
        <v>0</v>
      </c>
      <c r="Q10" s="103">
        <v>0</v>
      </c>
      <c r="R10" s="31">
        <f t="shared" si="5"/>
        <v>0</v>
      </c>
      <c r="S10" s="32">
        <f t="shared" si="6"/>
        <v>0.8</v>
      </c>
      <c r="T10" s="32">
        <f t="shared" si="8"/>
        <v>12</v>
      </c>
      <c r="U10" s="31">
        <f t="shared" si="7"/>
        <v>1</v>
      </c>
      <c r="V10" s="41" t="s">
        <v>2747</v>
      </c>
      <c r="W10" s="101"/>
      <c r="X10" s="41"/>
      <c r="Z10" s="34">
        <v>59</v>
      </c>
      <c r="AA10" s="30" t="s">
        <v>266</v>
      </c>
      <c r="AB10" s="35">
        <v>28.77</v>
      </c>
      <c r="AC10" s="35">
        <v>1.45</v>
      </c>
      <c r="AD10" s="35">
        <v>7.1550000000000002</v>
      </c>
      <c r="AE10" s="35">
        <v>37.375</v>
      </c>
      <c r="AH10" s="30">
        <v>6441</v>
      </c>
      <c r="AI10" s="30" t="s">
        <v>411</v>
      </c>
      <c r="AJ10" s="35">
        <v>59</v>
      </c>
      <c r="AK10" s="35"/>
      <c r="AL10" s="35"/>
      <c r="AM10" s="35">
        <v>59</v>
      </c>
    </row>
    <row r="11" spans="1:39" ht="17.25" customHeight="1">
      <c r="A11" s="30">
        <v>9087</v>
      </c>
      <c r="B11" s="30" t="s">
        <v>312</v>
      </c>
      <c r="C11" s="30"/>
      <c r="D11" s="30" t="s">
        <v>1288</v>
      </c>
      <c r="E11" s="30" t="s">
        <v>1409</v>
      </c>
      <c r="F11" s="30"/>
      <c r="G11" s="30" t="s">
        <v>1410</v>
      </c>
      <c r="H11" s="30">
        <v>12</v>
      </c>
      <c r="I11" s="30">
        <f t="shared" si="0"/>
        <v>0</v>
      </c>
      <c r="J11" s="31">
        <f t="shared" si="9"/>
        <v>0</v>
      </c>
      <c r="K11" s="86">
        <v>12</v>
      </c>
      <c r="L11" s="31">
        <v>24</v>
      </c>
      <c r="M11" s="79">
        <f t="shared" si="1"/>
        <v>0</v>
      </c>
      <c r="N11" s="32">
        <f t="shared" si="2"/>
        <v>0</v>
      </c>
      <c r="O11" s="32">
        <f t="shared" si="3"/>
        <v>0</v>
      </c>
      <c r="P11" s="31">
        <f t="shared" si="4"/>
        <v>0</v>
      </c>
      <c r="Q11" s="103">
        <v>0</v>
      </c>
      <c r="R11" s="31">
        <f t="shared" si="5"/>
        <v>0</v>
      </c>
      <c r="S11" s="32">
        <f t="shared" si="6"/>
        <v>0</v>
      </c>
      <c r="T11" s="32">
        <f t="shared" si="8"/>
        <v>12</v>
      </c>
      <c r="U11" s="101">
        <f t="shared" si="7"/>
        <v>1</v>
      </c>
      <c r="V11" s="41" t="str">
        <f>+VLOOKUP(A11,'ANALISIS FRANCYS'!A$3:C$195,3,0)</f>
        <v>DISPONIBLE</v>
      </c>
      <c r="W11" s="101"/>
      <c r="X11" s="41"/>
      <c r="Z11" s="34">
        <v>60</v>
      </c>
      <c r="AA11" s="30" t="s">
        <v>477</v>
      </c>
      <c r="AB11" s="35">
        <v>108.30000000000001</v>
      </c>
      <c r="AC11" s="35">
        <v>8.3550000000000004</v>
      </c>
      <c r="AD11" s="35">
        <v>17.400000000000002</v>
      </c>
      <c r="AE11" s="35">
        <v>134.05500000000001</v>
      </c>
      <c r="AH11" s="30">
        <v>1320</v>
      </c>
      <c r="AI11" s="30" t="s">
        <v>615</v>
      </c>
      <c r="AJ11" s="35">
        <v>8</v>
      </c>
      <c r="AK11" s="35"/>
      <c r="AL11" s="35"/>
      <c r="AM11" s="35">
        <v>8</v>
      </c>
    </row>
    <row r="12" spans="1:39" ht="17.25" customHeight="1">
      <c r="A12" s="30">
        <v>8600</v>
      </c>
      <c r="B12" s="30" t="s">
        <v>1140</v>
      </c>
      <c r="C12" s="30"/>
      <c r="D12" s="30" t="s">
        <v>1288</v>
      </c>
      <c r="E12" s="30" t="s">
        <v>1409</v>
      </c>
      <c r="F12" s="30"/>
      <c r="G12" s="30" t="s">
        <v>1410</v>
      </c>
      <c r="H12" s="30">
        <v>12</v>
      </c>
      <c r="I12" s="30">
        <f t="shared" si="0"/>
        <v>10</v>
      </c>
      <c r="J12" s="31">
        <f t="shared" si="9"/>
        <v>0.33333333333333331</v>
      </c>
      <c r="K12" s="86">
        <v>12</v>
      </c>
      <c r="L12" s="31">
        <v>24</v>
      </c>
      <c r="M12" s="79">
        <f t="shared" si="1"/>
        <v>0.66666666666666663</v>
      </c>
      <c r="N12" s="32">
        <f t="shared" si="2"/>
        <v>1</v>
      </c>
      <c r="O12" s="32">
        <f t="shared" si="3"/>
        <v>1.3333333333333333</v>
      </c>
      <c r="P12" s="31">
        <f t="shared" si="4"/>
        <v>29</v>
      </c>
      <c r="Q12" s="103">
        <v>0</v>
      </c>
      <c r="R12" s="31">
        <f t="shared" si="5"/>
        <v>-29</v>
      </c>
      <c r="S12" s="32">
        <f t="shared" si="6"/>
        <v>1</v>
      </c>
      <c r="T12" s="32">
        <f t="shared" si="8"/>
        <v>12</v>
      </c>
      <c r="U12" s="101">
        <f t="shared" si="7"/>
        <v>1</v>
      </c>
      <c r="V12" s="41" t="str">
        <f>+VLOOKUP(A12,'ANALISIS FRANCYS'!A$3:C$195,3,0)</f>
        <v>DISPONIBLE</v>
      </c>
      <c r="W12" s="101"/>
      <c r="X12" s="41"/>
      <c r="Z12" s="34">
        <v>13</v>
      </c>
      <c r="AA12" s="30" t="s">
        <v>794</v>
      </c>
      <c r="AB12" s="35">
        <v>149.48000000000005</v>
      </c>
      <c r="AC12" s="35">
        <v>3.7900000000000005</v>
      </c>
      <c r="AD12" s="35">
        <v>25.605</v>
      </c>
      <c r="AE12" s="35">
        <v>178.87500000000003</v>
      </c>
      <c r="AH12" s="30">
        <v>1391</v>
      </c>
      <c r="AI12" s="30" t="s">
        <v>1370</v>
      </c>
      <c r="AJ12" s="35">
        <v>17</v>
      </c>
      <c r="AK12" s="35">
        <v>1</v>
      </c>
      <c r="AL12" s="35"/>
      <c r="AM12" s="35">
        <v>18</v>
      </c>
    </row>
    <row r="13" spans="1:39" ht="17.25" hidden="1" customHeight="1">
      <c r="A13" s="30">
        <v>4072</v>
      </c>
      <c r="B13" s="30" t="s">
        <v>1411</v>
      </c>
      <c r="C13" s="30"/>
      <c r="D13" s="30" t="s">
        <v>1288</v>
      </c>
      <c r="E13" s="30" t="s">
        <v>1409</v>
      </c>
      <c r="F13" s="30"/>
      <c r="G13" s="30" t="s">
        <v>1410</v>
      </c>
      <c r="H13" s="30">
        <v>12</v>
      </c>
      <c r="I13" s="30">
        <f t="shared" si="0"/>
        <v>0</v>
      </c>
      <c r="J13" s="31">
        <f t="shared" si="9"/>
        <v>0</v>
      </c>
      <c r="K13" s="86">
        <v>12</v>
      </c>
      <c r="L13" s="31">
        <v>24</v>
      </c>
      <c r="M13" s="79">
        <f t="shared" si="1"/>
        <v>0</v>
      </c>
      <c r="N13" s="32">
        <f t="shared" si="2"/>
        <v>0</v>
      </c>
      <c r="O13" s="32">
        <f t="shared" si="3"/>
        <v>0</v>
      </c>
      <c r="P13" s="31">
        <f t="shared" si="4"/>
        <v>0</v>
      </c>
      <c r="Q13" s="103">
        <v>0</v>
      </c>
      <c r="R13" s="31">
        <f t="shared" si="5"/>
        <v>0</v>
      </c>
      <c r="S13" s="32">
        <f t="shared" si="6"/>
        <v>0</v>
      </c>
      <c r="T13" s="32">
        <f t="shared" si="8"/>
        <v>12</v>
      </c>
      <c r="U13" s="31">
        <f t="shared" si="7"/>
        <v>1</v>
      </c>
      <c r="V13" s="41" t="str">
        <f>+VLOOKUP(A13,'ANALISIS FRANCYS'!A$3:C$195,3,0)</f>
        <v>NO DISPONIBLE</v>
      </c>
      <c r="W13" s="101"/>
      <c r="X13" s="41"/>
      <c r="Z13" s="34">
        <v>14</v>
      </c>
      <c r="AA13" s="30" t="s">
        <v>602</v>
      </c>
      <c r="AB13" s="35">
        <v>104.41</v>
      </c>
      <c r="AC13" s="35">
        <v>3.2749999999999999</v>
      </c>
      <c r="AD13" s="35">
        <v>8.2100000000000009</v>
      </c>
      <c r="AE13" s="35">
        <v>115.89500000000001</v>
      </c>
      <c r="AH13" s="30">
        <v>1406</v>
      </c>
      <c r="AI13" s="30" t="s">
        <v>1501</v>
      </c>
      <c r="AJ13" s="35"/>
      <c r="AK13" s="35">
        <v>7</v>
      </c>
      <c r="AL13" s="35"/>
      <c r="AM13" s="35">
        <v>7</v>
      </c>
    </row>
    <row r="14" spans="1:39" ht="17.25" customHeight="1">
      <c r="A14" s="30">
        <v>3582</v>
      </c>
      <c r="B14" s="30" t="s">
        <v>1412</v>
      </c>
      <c r="C14" s="30"/>
      <c r="D14" s="30" t="s">
        <v>1288</v>
      </c>
      <c r="E14" s="30" t="s">
        <v>1409</v>
      </c>
      <c r="F14" s="30"/>
      <c r="G14" s="30" t="s">
        <v>1410</v>
      </c>
      <c r="H14" s="30">
        <v>12</v>
      </c>
      <c r="I14" s="30">
        <f t="shared" si="0"/>
        <v>14</v>
      </c>
      <c r="J14" s="31">
        <f t="shared" si="9"/>
        <v>0.46666666666666667</v>
      </c>
      <c r="K14" s="86">
        <v>12</v>
      </c>
      <c r="L14" s="31">
        <v>24</v>
      </c>
      <c r="M14" s="79">
        <f t="shared" si="1"/>
        <v>0.93333333333333335</v>
      </c>
      <c r="N14" s="32">
        <f t="shared" si="2"/>
        <v>1.4</v>
      </c>
      <c r="O14" s="32">
        <f t="shared" si="3"/>
        <v>1.8666666666666667</v>
      </c>
      <c r="P14" s="31">
        <f t="shared" si="4"/>
        <v>0</v>
      </c>
      <c r="Q14" s="103">
        <v>0</v>
      </c>
      <c r="R14" s="31">
        <f t="shared" si="5"/>
        <v>0</v>
      </c>
      <c r="S14" s="32">
        <f t="shared" si="6"/>
        <v>1.4</v>
      </c>
      <c r="T14" s="32">
        <f t="shared" si="8"/>
        <v>12</v>
      </c>
      <c r="U14" s="101">
        <f t="shared" si="7"/>
        <v>1</v>
      </c>
      <c r="V14" s="41" t="str">
        <f>+VLOOKUP(A14,'ANALISIS FRANCYS'!A$3:C$195,3,0)</f>
        <v>DISPONIBLE</v>
      </c>
      <c r="W14" s="101"/>
      <c r="X14" s="41"/>
      <c r="Z14" s="34">
        <v>15</v>
      </c>
      <c r="AA14" s="30" t="s">
        <v>311</v>
      </c>
      <c r="AB14" s="35">
        <v>116.13500000000005</v>
      </c>
      <c r="AC14" s="35">
        <v>5.29</v>
      </c>
      <c r="AD14" s="35">
        <v>9.3800000000000026</v>
      </c>
      <c r="AE14" s="35">
        <v>130.80500000000006</v>
      </c>
      <c r="AH14" s="30">
        <v>1433</v>
      </c>
      <c r="AI14" s="30" t="s">
        <v>295</v>
      </c>
      <c r="AJ14" s="35"/>
      <c r="AK14" s="35"/>
      <c r="AL14" s="35">
        <v>63</v>
      </c>
      <c r="AM14" s="35">
        <v>63</v>
      </c>
    </row>
    <row r="15" spans="1:39" ht="17.25" customHeight="1">
      <c r="A15" s="30">
        <v>9970</v>
      </c>
      <c r="B15" s="30" t="s">
        <v>1328</v>
      </c>
      <c r="C15" s="30"/>
      <c r="D15" s="30" t="s">
        <v>1288</v>
      </c>
      <c r="E15" s="30" t="s">
        <v>1292</v>
      </c>
      <c r="F15" s="30"/>
      <c r="G15" s="30" t="s">
        <v>1329</v>
      </c>
      <c r="H15" s="30">
        <v>24</v>
      </c>
      <c r="I15" s="30">
        <f t="shared" si="0"/>
        <v>0</v>
      </c>
      <c r="J15" s="31">
        <f t="shared" si="9"/>
        <v>0</v>
      </c>
      <c r="K15" s="86">
        <v>24</v>
      </c>
      <c r="L15" s="31">
        <v>12</v>
      </c>
      <c r="M15" s="79">
        <f t="shared" si="1"/>
        <v>0</v>
      </c>
      <c r="N15" s="32">
        <f t="shared" si="2"/>
        <v>0</v>
      </c>
      <c r="O15" s="32">
        <f t="shared" si="3"/>
        <v>0</v>
      </c>
      <c r="P15" s="31">
        <f t="shared" si="4"/>
        <v>0</v>
      </c>
      <c r="Q15" s="103">
        <v>10</v>
      </c>
      <c r="R15" s="31">
        <f t="shared" si="5"/>
        <v>10</v>
      </c>
      <c r="S15" s="32">
        <f t="shared" si="6"/>
        <v>0</v>
      </c>
      <c r="T15" s="32">
        <f t="shared" si="8"/>
        <v>14</v>
      </c>
      <c r="U15" s="101">
        <f t="shared" si="7"/>
        <v>0.58333333333333337</v>
      </c>
      <c r="V15" s="41" t="str">
        <f>+VLOOKUP(A15,'ANALISIS FRANCYS'!A$3:C$195,3,0)</f>
        <v>DISPONIBLE</v>
      </c>
      <c r="W15" s="101"/>
      <c r="X15" s="41"/>
      <c r="Z15" s="34">
        <v>26</v>
      </c>
      <c r="AA15" s="30" t="s">
        <v>75</v>
      </c>
      <c r="AB15" s="35">
        <v>2669.9099999999994</v>
      </c>
      <c r="AC15" s="35">
        <v>506.60000000000008</v>
      </c>
      <c r="AD15" s="35">
        <v>929.803</v>
      </c>
      <c r="AE15" s="35">
        <v>4106.3129999999992</v>
      </c>
      <c r="AH15" s="30">
        <v>5083</v>
      </c>
      <c r="AI15" s="30" t="s">
        <v>1421</v>
      </c>
      <c r="AJ15" s="35">
        <v>0</v>
      </c>
      <c r="AK15" s="35">
        <v>0</v>
      </c>
      <c r="AL15" s="35"/>
      <c r="AM15" s="35">
        <v>0</v>
      </c>
    </row>
    <row r="16" spans="1:39" ht="17.25" hidden="1" customHeight="1">
      <c r="A16" s="30">
        <v>10225</v>
      </c>
      <c r="B16" s="30" t="s">
        <v>1330</v>
      </c>
      <c r="C16" s="30"/>
      <c r="D16" s="30" t="s">
        <v>1288</v>
      </c>
      <c r="E16" s="30" t="s">
        <v>1292</v>
      </c>
      <c r="F16" s="30"/>
      <c r="G16" s="30" t="s">
        <v>1329</v>
      </c>
      <c r="H16" s="30">
        <v>24</v>
      </c>
      <c r="I16" s="30">
        <f t="shared" si="0"/>
        <v>0</v>
      </c>
      <c r="J16" s="31">
        <f t="shared" si="9"/>
        <v>0</v>
      </c>
      <c r="K16" s="86">
        <v>24</v>
      </c>
      <c r="L16" s="31">
        <v>12</v>
      </c>
      <c r="M16" s="79">
        <f t="shared" si="1"/>
        <v>0</v>
      </c>
      <c r="N16" s="32">
        <f t="shared" si="2"/>
        <v>0</v>
      </c>
      <c r="O16" s="32">
        <f t="shared" si="3"/>
        <v>0</v>
      </c>
      <c r="P16" s="31">
        <f t="shared" si="4"/>
        <v>0</v>
      </c>
      <c r="Q16" s="103">
        <v>0</v>
      </c>
      <c r="R16" s="31">
        <f t="shared" si="5"/>
        <v>0</v>
      </c>
      <c r="S16" s="32">
        <f t="shared" si="6"/>
        <v>0</v>
      </c>
      <c r="T16" s="32">
        <f t="shared" si="8"/>
        <v>24</v>
      </c>
      <c r="U16" s="31">
        <f t="shared" si="7"/>
        <v>1</v>
      </c>
      <c r="V16" s="41" t="str">
        <f>+VLOOKUP(A16,'ANALISIS FRANCYS'!A$3:C$195,3,0)</f>
        <v>NO DISPONIBLE</v>
      </c>
      <c r="W16" s="101"/>
      <c r="X16" s="41"/>
      <c r="Z16" s="34">
        <v>28</v>
      </c>
      <c r="AA16" s="30" t="s">
        <v>447</v>
      </c>
      <c r="AB16" s="35">
        <v>257.04000000000013</v>
      </c>
      <c r="AC16" s="35">
        <v>10.68</v>
      </c>
      <c r="AD16" s="35">
        <v>23.959999999999994</v>
      </c>
      <c r="AE16" s="35">
        <v>291.68000000000012</v>
      </c>
      <c r="AH16" s="30">
        <v>5192</v>
      </c>
      <c r="AI16" s="30" t="s">
        <v>2677</v>
      </c>
      <c r="AJ16" s="35"/>
      <c r="AK16" s="35">
        <v>0</v>
      </c>
      <c r="AL16" s="35">
        <v>0</v>
      </c>
      <c r="AM16" s="35">
        <v>0</v>
      </c>
    </row>
    <row r="17" spans="1:39" ht="17.25" customHeight="1">
      <c r="A17" s="30">
        <v>10322</v>
      </c>
      <c r="B17" s="30" t="s">
        <v>1349</v>
      </c>
      <c r="C17" s="30"/>
      <c r="D17" s="30" t="s">
        <v>1288</v>
      </c>
      <c r="E17" s="30" t="s">
        <v>1292</v>
      </c>
      <c r="F17" s="30"/>
      <c r="G17" s="30" t="s">
        <v>1350</v>
      </c>
      <c r="H17" s="30">
        <v>12</v>
      </c>
      <c r="I17" s="30">
        <f t="shared" si="0"/>
        <v>2</v>
      </c>
      <c r="J17" s="31">
        <f t="shared" si="9"/>
        <v>6.6666666666666666E-2</v>
      </c>
      <c r="K17" s="86">
        <v>12</v>
      </c>
      <c r="L17" s="31">
        <v>24</v>
      </c>
      <c r="M17" s="79">
        <f t="shared" si="1"/>
        <v>0.13333333333333333</v>
      </c>
      <c r="N17" s="32">
        <f t="shared" si="2"/>
        <v>0.2</v>
      </c>
      <c r="O17" s="32">
        <f t="shared" si="3"/>
        <v>0.26666666666666666</v>
      </c>
      <c r="P17" s="31">
        <f t="shared" si="4"/>
        <v>0</v>
      </c>
      <c r="Q17" s="103">
        <v>4</v>
      </c>
      <c r="R17" s="31">
        <f t="shared" si="5"/>
        <v>4</v>
      </c>
      <c r="S17" s="32">
        <f t="shared" si="6"/>
        <v>0.2</v>
      </c>
      <c r="T17" s="32">
        <f t="shared" si="8"/>
        <v>8</v>
      </c>
      <c r="U17" s="101">
        <f t="shared" si="7"/>
        <v>0.66666666666666663</v>
      </c>
      <c r="V17" s="41" t="str">
        <f>+VLOOKUP(A17,'ANALISIS FRANCYS'!A$3:C$195,3,0)</f>
        <v>DISPONIBLE</v>
      </c>
      <c r="W17" s="101"/>
      <c r="X17" s="41"/>
      <c r="Z17" s="34">
        <v>33</v>
      </c>
      <c r="AA17" s="30" t="s">
        <v>1424</v>
      </c>
      <c r="AB17" s="35">
        <v>49.234999999999992</v>
      </c>
      <c r="AC17" s="35"/>
      <c r="AD17" s="35">
        <v>2.86</v>
      </c>
      <c r="AE17" s="35">
        <v>52.094999999999992</v>
      </c>
      <c r="AH17" s="30">
        <v>5730</v>
      </c>
      <c r="AI17" s="30" t="s">
        <v>1315</v>
      </c>
      <c r="AJ17" s="35">
        <v>23</v>
      </c>
      <c r="AK17" s="35"/>
      <c r="AL17" s="35"/>
      <c r="AM17" s="35">
        <v>23</v>
      </c>
    </row>
    <row r="18" spans="1:39" ht="17.25" hidden="1" customHeight="1">
      <c r="A18" s="30">
        <v>10345</v>
      </c>
      <c r="B18" s="30" t="s">
        <v>510</v>
      </c>
      <c r="C18" s="30"/>
      <c r="D18" s="30" t="s">
        <v>1288</v>
      </c>
      <c r="E18" s="30" t="s">
        <v>1292</v>
      </c>
      <c r="F18" s="30"/>
      <c r="G18" s="30" t="s">
        <v>1377</v>
      </c>
      <c r="H18" s="30">
        <v>6</v>
      </c>
      <c r="I18" s="30">
        <f t="shared" si="0"/>
        <v>1</v>
      </c>
      <c r="J18" s="31">
        <f t="shared" si="9"/>
        <v>3.3333333333333333E-2</v>
      </c>
      <c r="K18" s="86">
        <v>6</v>
      </c>
      <c r="L18" s="31">
        <v>24</v>
      </c>
      <c r="M18" s="79">
        <f t="shared" si="1"/>
        <v>6.6666666666666666E-2</v>
      </c>
      <c r="N18" s="32">
        <f t="shared" si="2"/>
        <v>0.1</v>
      </c>
      <c r="O18" s="32">
        <f t="shared" si="3"/>
        <v>0.13333333333333333</v>
      </c>
      <c r="P18" s="31">
        <f t="shared" si="4"/>
        <v>4</v>
      </c>
      <c r="Q18" s="103">
        <v>11</v>
      </c>
      <c r="R18" s="31">
        <f t="shared" si="5"/>
        <v>7</v>
      </c>
      <c r="S18" s="32">
        <f t="shared" si="6"/>
        <v>0.1</v>
      </c>
      <c r="T18" s="32">
        <f t="shared" si="8"/>
        <v>-5</v>
      </c>
      <c r="U18" s="31" t="str">
        <f t="shared" si="7"/>
        <v>NO COMPRAR</v>
      </c>
      <c r="V18" s="41" t="str">
        <f>+VLOOKUP(A18,'ANALISIS FRANCYS'!A$3:C$195,3,0)</f>
        <v>DISPONIBLE</v>
      </c>
      <c r="W18" s="101"/>
      <c r="X18" s="41"/>
      <c r="Z18" s="34">
        <v>39</v>
      </c>
      <c r="AA18" s="30" t="s">
        <v>2029</v>
      </c>
      <c r="AB18" s="35">
        <v>22.71</v>
      </c>
      <c r="AC18" s="35"/>
      <c r="AD18" s="35"/>
      <c r="AE18" s="35">
        <v>22.71</v>
      </c>
      <c r="AH18" s="30">
        <v>5733</v>
      </c>
      <c r="AI18" s="30" t="s">
        <v>371</v>
      </c>
      <c r="AJ18" s="35">
        <v>46</v>
      </c>
      <c r="AK18" s="35"/>
      <c r="AL18" s="35"/>
      <c r="AM18" s="35">
        <v>46</v>
      </c>
    </row>
    <row r="19" spans="1:39" ht="17.25" customHeight="1">
      <c r="A19" s="30">
        <v>9969</v>
      </c>
      <c r="B19" s="30" t="s">
        <v>425</v>
      </c>
      <c r="C19" s="30"/>
      <c r="D19" s="30" t="s">
        <v>1288</v>
      </c>
      <c r="E19" s="30" t="s">
        <v>1292</v>
      </c>
      <c r="F19" s="30"/>
      <c r="G19" s="30" t="s">
        <v>1350</v>
      </c>
      <c r="H19" s="30">
        <v>6</v>
      </c>
      <c r="I19" s="30">
        <f t="shared" si="0"/>
        <v>7</v>
      </c>
      <c r="J19" s="31">
        <f t="shared" si="9"/>
        <v>0.23333333333333334</v>
      </c>
      <c r="K19" s="86">
        <v>12</v>
      </c>
      <c r="L19" s="31">
        <v>12</v>
      </c>
      <c r="M19" s="79">
        <f t="shared" si="1"/>
        <v>0.46666666666666667</v>
      </c>
      <c r="N19" s="32">
        <f t="shared" si="2"/>
        <v>0.7</v>
      </c>
      <c r="O19" s="32">
        <f t="shared" si="3"/>
        <v>0.93333333333333335</v>
      </c>
      <c r="P19" s="31">
        <f t="shared" si="4"/>
        <v>0</v>
      </c>
      <c r="Q19" s="103">
        <v>0</v>
      </c>
      <c r="R19" s="31">
        <f t="shared" si="5"/>
        <v>0</v>
      </c>
      <c r="S19" s="32">
        <f t="shared" si="6"/>
        <v>0.7</v>
      </c>
      <c r="T19" s="32">
        <f t="shared" si="8"/>
        <v>12</v>
      </c>
      <c r="U19" s="101">
        <f t="shared" si="7"/>
        <v>2</v>
      </c>
      <c r="V19" s="41" t="str">
        <f>+VLOOKUP(A19,'ANALISIS FRANCYS'!A$3:C$195,3,0)</f>
        <v>DISPONIBLE</v>
      </c>
      <c r="W19" s="101"/>
      <c r="X19" s="41"/>
      <c r="Z19" s="34">
        <v>46</v>
      </c>
      <c r="AA19" s="30" t="s">
        <v>1426</v>
      </c>
      <c r="AB19" s="35">
        <v>53.275000000000006</v>
      </c>
      <c r="AC19" s="35"/>
      <c r="AD19" s="35">
        <v>18.764999999999997</v>
      </c>
      <c r="AE19" s="35">
        <v>72.040000000000006</v>
      </c>
      <c r="AH19" s="30">
        <v>5864</v>
      </c>
      <c r="AI19" s="30" t="s">
        <v>459</v>
      </c>
      <c r="AJ19" s="35"/>
      <c r="AK19" s="35"/>
      <c r="AL19" s="35">
        <v>66</v>
      </c>
      <c r="AM19" s="35">
        <v>66</v>
      </c>
    </row>
    <row r="20" spans="1:39" ht="17.25" customHeight="1">
      <c r="A20" s="30">
        <v>10741</v>
      </c>
      <c r="B20" s="30" t="s">
        <v>1352</v>
      </c>
      <c r="C20" s="30"/>
      <c r="D20" s="30" t="s">
        <v>1288</v>
      </c>
      <c r="E20" s="30" t="s">
        <v>1292</v>
      </c>
      <c r="F20" s="30"/>
      <c r="G20" s="30" t="s">
        <v>1350</v>
      </c>
      <c r="H20" s="30">
        <v>24</v>
      </c>
      <c r="I20" s="30">
        <f t="shared" si="0"/>
        <v>0</v>
      </c>
      <c r="J20" s="31">
        <f t="shared" si="9"/>
        <v>0</v>
      </c>
      <c r="K20" s="86">
        <v>24</v>
      </c>
      <c r="L20" s="31"/>
      <c r="M20" s="79">
        <f t="shared" si="1"/>
        <v>0</v>
      </c>
      <c r="N20" s="32">
        <f t="shared" si="2"/>
        <v>0</v>
      </c>
      <c r="O20" s="32">
        <f t="shared" si="3"/>
        <v>0</v>
      </c>
      <c r="P20" s="31">
        <f t="shared" si="4"/>
        <v>0</v>
      </c>
      <c r="Q20" s="103">
        <v>0</v>
      </c>
      <c r="R20" s="31">
        <f t="shared" si="5"/>
        <v>0</v>
      </c>
      <c r="S20" s="32">
        <f t="shared" si="6"/>
        <v>0</v>
      </c>
      <c r="T20" s="32">
        <f t="shared" si="8"/>
        <v>24</v>
      </c>
      <c r="U20" s="101">
        <f t="shared" si="7"/>
        <v>1</v>
      </c>
      <c r="V20" s="41" t="str">
        <f>+VLOOKUP(A20,'ANALISIS FRANCYS'!A$3:C$195,3,0)</f>
        <v>DISPONIBLE</v>
      </c>
      <c r="W20" s="101"/>
      <c r="X20" s="41"/>
      <c r="Z20" s="34">
        <v>48</v>
      </c>
      <c r="AA20" s="30" t="s">
        <v>1427</v>
      </c>
      <c r="AB20" s="35">
        <v>26.054999999999996</v>
      </c>
      <c r="AC20" s="35"/>
      <c r="AD20" s="35">
        <v>5.41</v>
      </c>
      <c r="AE20" s="35">
        <v>31.464999999999996</v>
      </c>
      <c r="AH20" s="30">
        <v>6072</v>
      </c>
      <c r="AI20" s="30" t="s">
        <v>1382</v>
      </c>
      <c r="AJ20" s="35"/>
      <c r="AK20" s="35"/>
      <c r="AL20" s="35">
        <v>1</v>
      </c>
      <c r="AM20" s="35">
        <v>1</v>
      </c>
    </row>
    <row r="21" spans="1:39" ht="17.25" customHeight="1">
      <c r="A21" s="30">
        <v>10327</v>
      </c>
      <c r="B21" s="30" t="s">
        <v>1353</v>
      </c>
      <c r="C21" s="30"/>
      <c r="D21" s="30" t="s">
        <v>1288</v>
      </c>
      <c r="E21" s="30" t="s">
        <v>1292</v>
      </c>
      <c r="F21" s="30"/>
      <c r="G21" s="30" t="s">
        <v>1350</v>
      </c>
      <c r="H21" s="30">
        <v>12</v>
      </c>
      <c r="I21" s="30">
        <f t="shared" si="0"/>
        <v>0</v>
      </c>
      <c r="J21" s="31">
        <f t="shared" si="9"/>
        <v>0</v>
      </c>
      <c r="K21" s="86">
        <v>12</v>
      </c>
      <c r="L21" s="31">
        <v>24</v>
      </c>
      <c r="M21" s="79">
        <f t="shared" si="1"/>
        <v>0</v>
      </c>
      <c r="N21" s="32">
        <f t="shared" si="2"/>
        <v>0</v>
      </c>
      <c r="O21" s="32">
        <f t="shared" si="3"/>
        <v>0</v>
      </c>
      <c r="P21" s="31">
        <f t="shared" si="4"/>
        <v>0</v>
      </c>
      <c r="Q21" s="103">
        <v>6</v>
      </c>
      <c r="R21" s="31">
        <f t="shared" si="5"/>
        <v>6</v>
      </c>
      <c r="S21" s="32">
        <f t="shared" si="6"/>
        <v>0</v>
      </c>
      <c r="T21" s="32">
        <f t="shared" si="8"/>
        <v>6</v>
      </c>
      <c r="U21" s="101">
        <f t="shared" si="7"/>
        <v>0.5</v>
      </c>
      <c r="V21" s="41" t="str">
        <f>+VLOOKUP(A21,'ANALISIS FRANCYS'!A$3:C$195,3,0)</f>
        <v>DISPONIBLE</v>
      </c>
      <c r="W21" s="101"/>
      <c r="X21" s="41"/>
      <c r="Z21" s="34">
        <v>65</v>
      </c>
      <c r="AA21" s="30" t="s">
        <v>1428</v>
      </c>
      <c r="AB21" s="35">
        <v>10.295000000000007</v>
      </c>
      <c r="AC21" s="35"/>
      <c r="AD21" s="35">
        <v>1.0860000000000001</v>
      </c>
      <c r="AE21" s="35">
        <v>11.381000000000007</v>
      </c>
      <c r="AH21" s="30">
        <v>6750</v>
      </c>
      <c r="AI21" s="30" t="s">
        <v>1378</v>
      </c>
      <c r="AJ21" s="35"/>
      <c r="AK21" s="35">
        <v>0</v>
      </c>
      <c r="AL21" s="35"/>
      <c r="AM21" s="35">
        <v>0</v>
      </c>
    </row>
    <row r="22" spans="1:39" ht="17.25" hidden="1" customHeight="1">
      <c r="A22" s="30">
        <v>9630</v>
      </c>
      <c r="B22" s="30" t="s">
        <v>103</v>
      </c>
      <c r="C22" s="30"/>
      <c r="D22" s="30" t="s">
        <v>1288</v>
      </c>
      <c r="E22" s="30" t="s">
        <v>1292</v>
      </c>
      <c r="F22" s="30"/>
      <c r="G22" s="30" t="s">
        <v>1350</v>
      </c>
      <c r="H22" s="30">
        <v>12</v>
      </c>
      <c r="I22" s="30">
        <f t="shared" si="0"/>
        <v>11</v>
      </c>
      <c r="J22" s="31">
        <f t="shared" si="9"/>
        <v>0.36666666666666664</v>
      </c>
      <c r="K22" s="86">
        <v>12</v>
      </c>
      <c r="L22" s="31">
        <v>24</v>
      </c>
      <c r="M22" s="79">
        <f t="shared" si="1"/>
        <v>0.73333333333333328</v>
      </c>
      <c r="N22" s="32">
        <f t="shared" si="2"/>
        <v>1.0999999999999999</v>
      </c>
      <c r="O22" s="32">
        <f t="shared" si="3"/>
        <v>1.4666666666666666</v>
      </c>
      <c r="P22" s="31">
        <f t="shared" si="4"/>
        <v>0</v>
      </c>
      <c r="Q22" s="103">
        <v>0</v>
      </c>
      <c r="R22" s="31">
        <f t="shared" si="5"/>
        <v>0</v>
      </c>
      <c r="S22" s="32">
        <f t="shared" si="6"/>
        <v>1.0999999999999999</v>
      </c>
      <c r="T22" s="32">
        <f t="shared" si="8"/>
        <v>12</v>
      </c>
      <c r="U22" s="31">
        <f t="shared" si="7"/>
        <v>1</v>
      </c>
      <c r="V22" s="41" t="str">
        <f>+VLOOKUP(A22,'ANALISIS FRANCYS'!A$3:C$195,3,0)</f>
        <v>NO DISPONIBLE</v>
      </c>
      <c r="W22" s="101"/>
      <c r="X22" s="41"/>
      <c r="Z22" s="34">
        <v>67</v>
      </c>
      <c r="AA22" s="30" t="s">
        <v>53</v>
      </c>
      <c r="AB22" s="35">
        <v>317.9249999999999</v>
      </c>
      <c r="AC22" s="35">
        <v>19.165000000000006</v>
      </c>
      <c r="AD22" s="35">
        <v>46.648999999999994</v>
      </c>
      <c r="AE22" s="35">
        <v>383.73899999999992</v>
      </c>
      <c r="AH22" s="30">
        <v>5223</v>
      </c>
      <c r="AI22" s="30" t="s">
        <v>1381</v>
      </c>
      <c r="AJ22" s="35">
        <v>0</v>
      </c>
      <c r="AK22" s="35"/>
      <c r="AL22" s="35">
        <v>8</v>
      </c>
      <c r="AM22" s="35">
        <v>8</v>
      </c>
    </row>
    <row r="23" spans="1:39" ht="17.25" customHeight="1">
      <c r="A23" s="30">
        <v>10677</v>
      </c>
      <c r="B23" s="30" t="s">
        <v>1354</v>
      </c>
      <c r="C23" s="30"/>
      <c r="D23" s="30" t="s">
        <v>1288</v>
      </c>
      <c r="E23" s="30" t="s">
        <v>1292</v>
      </c>
      <c r="F23" s="30"/>
      <c r="G23" s="30" t="s">
        <v>1350</v>
      </c>
      <c r="H23" s="30">
        <v>24</v>
      </c>
      <c r="I23" s="30">
        <f t="shared" si="0"/>
        <v>0</v>
      </c>
      <c r="J23" s="31">
        <f t="shared" si="9"/>
        <v>0</v>
      </c>
      <c r="K23" s="86">
        <v>24</v>
      </c>
      <c r="L23" s="31">
        <v>12</v>
      </c>
      <c r="M23" s="79">
        <f t="shared" si="1"/>
        <v>0</v>
      </c>
      <c r="N23" s="32">
        <f t="shared" si="2"/>
        <v>0</v>
      </c>
      <c r="O23" s="32">
        <f t="shared" si="3"/>
        <v>0</v>
      </c>
      <c r="P23" s="31">
        <f t="shared" si="4"/>
        <v>0</v>
      </c>
      <c r="Q23" s="103">
        <v>0</v>
      </c>
      <c r="R23" s="31">
        <f t="shared" si="5"/>
        <v>0</v>
      </c>
      <c r="S23" s="32">
        <f t="shared" si="6"/>
        <v>0</v>
      </c>
      <c r="T23" s="32">
        <f t="shared" si="8"/>
        <v>24</v>
      </c>
      <c r="U23" s="101">
        <f t="shared" si="7"/>
        <v>1</v>
      </c>
      <c r="V23" s="41" t="str">
        <f>+VLOOKUP(A23,'ANALISIS FRANCYS'!A$3:C$195,3,0)</f>
        <v>DISPONIBLE</v>
      </c>
      <c r="W23" s="101"/>
      <c r="X23" s="41"/>
      <c r="Z23" s="34">
        <v>31</v>
      </c>
      <c r="AA23" s="30" t="s">
        <v>8</v>
      </c>
      <c r="AB23" s="35">
        <v>127.77999999999997</v>
      </c>
      <c r="AC23" s="35">
        <v>11.069999999999997</v>
      </c>
      <c r="AD23" s="35">
        <v>20.165000000000006</v>
      </c>
      <c r="AE23" s="35">
        <v>159.01499999999999</v>
      </c>
      <c r="AH23" s="30">
        <v>5735</v>
      </c>
      <c r="AI23" s="30" t="s">
        <v>281</v>
      </c>
      <c r="AJ23" s="35">
        <v>41</v>
      </c>
      <c r="AK23" s="35"/>
      <c r="AL23" s="35"/>
      <c r="AM23" s="35">
        <v>41</v>
      </c>
    </row>
    <row r="24" spans="1:39" ht="17.25" hidden="1" customHeight="1">
      <c r="A24" s="30">
        <v>834</v>
      </c>
      <c r="B24" s="30" t="s">
        <v>1355</v>
      </c>
      <c r="C24" s="30"/>
      <c r="D24" s="30" t="s">
        <v>1288</v>
      </c>
      <c r="E24" s="30" t="s">
        <v>1292</v>
      </c>
      <c r="F24" s="30"/>
      <c r="G24" s="30" t="s">
        <v>1350</v>
      </c>
      <c r="H24" s="30">
        <v>12</v>
      </c>
      <c r="I24" s="30">
        <f t="shared" si="0"/>
        <v>0</v>
      </c>
      <c r="J24" s="31">
        <f t="shared" si="9"/>
        <v>0</v>
      </c>
      <c r="K24" s="86">
        <v>12</v>
      </c>
      <c r="L24" s="31">
        <v>12</v>
      </c>
      <c r="M24" s="79">
        <f t="shared" si="1"/>
        <v>0</v>
      </c>
      <c r="N24" s="32">
        <f t="shared" si="2"/>
        <v>0</v>
      </c>
      <c r="O24" s="32">
        <f t="shared" si="3"/>
        <v>0</v>
      </c>
      <c r="P24" s="31">
        <f t="shared" si="4"/>
        <v>0</v>
      </c>
      <c r="Q24" s="103">
        <v>7</v>
      </c>
      <c r="R24" s="31">
        <f t="shared" si="5"/>
        <v>7</v>
      </c>
      <c r="S24" s="32">
        <f t="shared" si="6"/>
        <v>0</v>
      </c>
      <c r="T24" s="32">
        <f t="shared" si="8"/>
        <v>5</v>
      </c>
      <c r="U24" s="31">
        <f t="shared" si="7"/>
        <v>0.41666666666666669</v>
      </c>
      <c r="V24" s="41" t="str">
        <f>+VLOOKUP(A24,'ANALISIS FRANCYS'!A$3:C$195,3,0)</f>
        <v>DISPONIBLE</v>
      </c>
      <c r="W24" s="101"/>
      <c r="X24" s="41"/>
      <c r="Z24" s="34">
        <v>44</v>
      </c>
      <c r="AA24" s="30" t="s">
        <v>534</v>
      </c>
      <c r="AB24" s="35">
        <v>511.79500000000002</v>
      </c>
      <c r="AC24" s="35">
        <v>18.844999999999999</v>
      </c>
      <c r="AD24" s="35">
        <v>81.826000000000008</v>
      </c>
      <c r="AE24" s="35">
        <v>612.46600000000001</v>
      </c>
      <c r="AH24" s="30">
        <v>6272</v>
      </c>
      <c r="AI24" s="30" t="s">
        <v>571</v>
      </c>
      <c r="AJ24" s="35"/>
      <c r="AK24" s="35"/>
      <c r="AL24" s="35">
        <v>37</v>
      </c>
      <c r="AM24" s="35">
        <v>37</v>
      </c>
    </row>
    <row r="25" spans="1:39" ht="17.25" hidden="1" customHeight="1">
      <c r="A25" s="30">
        <v>822</v>
      </c>
      <c r="B25" s="30" t="s">
        <v>1356</v>
      </c>
      <c r="C25" s="30"/>
      <c r="D25" s="30" t="s">
        <v>1288</v>
      </c>
      <c r="E25" s="30" t="s">
        <v>1292</v>
      </c>
      <c r="F25" s="30"/>
      <c r="G25" s="30" t="s">
        <v>1350</v>
      </c>
      <c r="H25" s="30">
        <v>12</v>
      </c>
      <c r="I25" s="30">
        <f t="shared" si="0"/>
        <v>0</v>
      </c>
      <c r="J25" s="31">
        <f t="shared" si="9"/>
        <v>0</v>
      </c>
      <c r="K25" s="86">
        <v>6</v>
      </c>
      <c r="L25" s="31">
        <v>12</v>
      </c>
      <c r="M25" s="79">
        <f t="shared" si="1"/>
        <v>0</v>
      </c>
      <c r="N25" s="32">
        <f t="shared" si="2"/>
        <v>0</v>
      </c>
      <c r="O25" s="32">
        <f t="shared" si="3"/>
        <v>0</v>
      </c>
      <c r="P25" s="31">
        <f t="shared" si="4"/>
        <v>0</v>
      </c>
      <c r="Q25" s="103">
        <v>24</v>
      </c>
      <c r="R25" s="31">
        <f t="shared" si="5"/>
        <v>24</v>
      </c>
      <c r="S25" s="32">
        <f t="shared" si="6"/>
        <v>0</v>
      </c>
      <c r="T25" s="32">
        <f t="shared" si="8"/>
        <v>-18</v>
      </c>
      <c r="U25" s="31" t="str">
        <f t="shared" si="7"/>
        <v>NO COMPRAR</v>
      </c>
      <c r="V25" s="41" t="str">
        <f>+VLOOKUP(A25,'ANALISIS FRANCYS'!A$3:C$195,3,0)</f>
        <v>DISPONIBLE</v>
      </c>
      <c r="W25" s="101"/>
      <c r="X25" s="41"/>
      <c r="Z25" s="34">
        <v>50</v>
      </c>
      <c r="AA25" s="30" t="s">
        <v>229</v>
      </c>
      <c r="AB25" s="35">
        <v>777.77499999999998</v>
      </c>
      <c r="AC25" s="35">
        <v>43.815000000000005</v>
      </c>
      <c r="AD25" s="35">
        <v>96.024999999999963</v>
      </c>
      <c r="AE25" s="35">
        <v>917.61500000000001</v>
      </c>
      <c r="AH25" s="30">
        <v>6360</v>
      </c>
      <c r="AI25" s="30" t="s">
        <v>1333</v>
      </c>
      <c r="AJ25" s="35">
        <v>26</v>
      </c>
      <c r="AK25" s="35"/>
      <c r="AL25" s="35"/>
      <c r="AM25" s="35">
        <v>26</v>
      </c>
    </row>
    <row r="26" spans="1:39" ht="17.25" hidden="1" customHeight="1">
      <c r="A26" s="30">
        <v>8506</v>
      </c>
      <c r="B26" s="30" t="s">
        <v>1357</v>
      </c>
      <c r="C26" s="30"/>
      <c r="D26" s="30" t="s">
        <v>1288</v>
      </c>
      <c r="E26" s="30" t="s">
        <v>1292</v>
      </c>
      <c r="F26" s="30"/>
      <c r="G26" s="30" t="s">
        <v>1350</v>
      </c>
      <c r="H26" s="30">
        <v>12</v>
      </c>
      <c r="I26" s="30">
        <f t="shared" si="0"/>
        <v>1</v>
      </c>
      <c r="J26" s="31">
        <f t="shared" si="9"/>
        <v>3.3333333333333333E-2</v>
      </c>
      <c r="K26" s="86">
        <v>6</v>
      </c>
      <c r="L26" s="31">
        <v>12</v>
      </c>
      <c r="M26" s="79">
        <f t="shared" si="1"/>
        <v>6.6666666666666666E-2</v>
      </c>
      <c r="N26" s="32">
        <f t="shared" si="2"/>
        <v>0.1</v>
      </c>
      <c r="O26" s="32">
        <f t="shared" si="3"/>
        <v>0.13333333333333333</v>
      </c>
      <c r="P26" s="31">
        <f t="shared" si="4"/>
        <v>0</v>
      </c>
      <c r="Q26" s="103">
        <v>6</v>
      </c>
      <c r="R26" s="31">
        <f t="shared" si="5"/>
        <v>6</v>
      </c>
      <c r="S26" s="32">
        <f t="shared" si="6"/>
        <v>0.1</v>
      </c>
      <c r="T26" s="32">
        <f t="shared" si="8"/>
        <v>0</v>
      </c>
      <c r="U26" s="31" t="str">
        <f t="shared" si="7"/>
        <v>NO COMPRAR</v>
      </c>
      <c r="V26" s="41" t="str">
        <f>+VLOOKUP(A26,'ANALISIS FRANCYS'!A$3:C$195,3,0)</f>
        <v>DISPONIBLE</v>
      </c>
      <c r="W26" s="101"/>
      <c r="X26" s="41"/>
      <c r="Z26" s="34">
        <v>51</v>
      </c>
      <c r="AA26" s="30" t="s">
        <v>251</v>
      </c>
      <c r="AB26" s="35">
        <v>283.24000000000007</v>
      </c>
      <c r="AC26" s="35">
        <v>21.384999999999998</v>
      </c>
      <c r="AD26" s="35">
        <v>48.186999999999998</v>
      </c>
      <c r="AE26" s="35">
        <v>352.81200000000007</v>
      </c>
      <c r="AH26" s="30">
        <v>6955</v>
      </c>
      <c r="AI26" s="30" t="s">
        <v>2683</v>
      </c>
      <c r="AJ26" s="35">
        <v>0</v>
      </c>
      <c r="AK26" s="35"/>
      <c r="AL26" s="35"/>
      <c r="AM26" s="35">
        <v>0</v>
      </c>
    </row>
    <row r="27" spans="1:39" ht="17.25" hidden="1" customHeight="1">
      <c r="A27" s="30">
        <v>10517</v>
      </c>
      <c r="B27" s="30" t="s">
        <v>1359</v>
      </c>
      <c r="C27" s="30"/>
      <c r="D27" s="30" t="s">
        <v>1288</v>
      </c>
      <c r="E27" s="30" t="s">
        <v>1292</v>
      </c>
      <c r="F27" s="30"/>
      <c r="G27" s="30" t="s">
        <v>1350</v>
      </c>
      <c r="H27" s="30">
        <v>12</v>
      </c>
      <c r="I27" s="30">
        <f t="shared" si="0"/>
        <v>8</v>
      </c>
      <c r="J27" s="31">
        <f t="shared" si="9"/>
        <v>0.26666666666666666</v>
      </c>
      <c r="K27" s="86">
        <v>12</v>
      </c>
      <c r="L27" s="31">
        <v>12</v>
      </c>
      <c r="M27" s="79">
        <f t="shared" si="1"/>
        <v>0.53333333333333333</v>
      </c>
      <c r="N27" s="32">
        <f t="shared" si="2"/>
        <v>0.8</v>
      </c>
      <c r="O27" s="32">
        <f t="shared" si="3"/>
        <v>1.0666666666666667</v>
      </c>
      <c r="P27" s="31">
        <f t="shared" si="4"/>
        <v>0</v>
      </c>
      <c r="Q27" s="103">
        <v>7</v>
      </c>
      <c r="R27" s="31">
        <f t="shared" si="5"/>
        <v>7</v>
      </c>
      <c r="S27" s="32">
        <f t="shared" si="6"/>
        <v>0.8</v>
      </c>
      <c r="T27" s="32">
        <f t="shared" si="8"/>
        <v>5</v>
      </c>
      <c r="U27" s="31">
        <f t="shared" si="7"/>
        <v>0.41666666666666669</v>
      </c>
      <c r="V27" s="41" t="str">
        <f>+VLOOKUP(A27,'ANALISIS FRANCYS'!A$3:C$195,3,0)</f>
        <v>DISPONIBLE</v>
      </c>
      <c r="W27" s="101"/>
      <c r="X27" s="41"/>
      <c r="Z27" s="34">
        <v>71</v>
      </c>
      <c r="AA27" s="30" t="s">
        <v>442</v>
      </c>
      <c r="AB27" s="35">
        <v>339.81000000000006</v>
      </c>
      <c r="AC27" s="35">
        <v>22.044999999999998</v>
      </c>
      <c r="AD27" s="35">
        <v>73.125</v>
      </c>
      <c r="AE27" s="35">
        <v>434.98000000000008</v>
      </c>
      <c r="AH27" s="30">
        <v>7886</v>
      </c>
      <c r="AI27" s="30" t="s">
        <v>982</v>
      </c>
      <c r="AJ27" s="35">
        <v>78</v>
      </c>
      <c r="AK27" s="35"/>
      <c r="AL27" s="35"/>
      <c r="AM27" s="35">
        <v>78</v>
      </c>
    </row>
    <row r="28" spans="1:39" ht="17.25" hidden="1" customHeight="1">
      <c r="A28" s="30">
        <v>6073</v>
      </c>
      <c r="B28" s="30" t="s">
        <v>673</v>
      </c>
      <c r="C28" s="30"/>
      <c r="D28" s="30" t="s">
        <v>1288</v>
      </c>
      <c r="E28" s="30" t="s">
        <v>1292</v>
      </c>
      <c r="F28" s="30"/>
      <c r="G28" s="30" t="s">
        <v>1344</v>
      </c>
      <c r="H28" s="30">
        <v>24</v>
      </c>
      <c r="I28" s="30">
        <f t="shared" si="0"/>
        <v>1</v>
      </c>
      <c r="J28" s="31">
        <f t="shared" si="9"/>
        <v>3.3333333333333333E-2</v>
      </c>
      <c r="K28" s="86">
        <v>24</v>
      </c>
      <c r="L28" s="31">
        <v>12</v>
      </c>
      <c r="M28" s="79">
        <f t="shared" si="1"/>
        <v>6.6666666666666666E-2</v>
      </c>
      <c r="N28" s="32">
        <f t="shared" si="2"/>
        <v>0.1</v>
      </c>
      <c r="O28" s="32">
        <f t="shared" si="3"/>
        <v>0.13333333333333333</v>
      </c>
      <c r="P28" s="31">
        <f t="shared" si="4"/>
        <v>0</v>
      </c>
      <c r="Q28" s="103">
        <v>0</v>
      </c>
      <c r="R28" s="31">
        <f t="shared" si="5"/>
        <v>0</v>
      </c>
      <c r="S28" s="32">
        <f t="shared" si="6"/>
        <v>0.1</v>
      </c>
      <c r="T28" s="32">
        <f t="shared" si="8"/>
        <v>24</v>
      </c>
      <c r="U28" s="31">
        <f t="shared" si="7"/>
        <v>1</v>
      </c>
      <c r="V28" s="41" t="str">
        <f>+VLOOKUP(A28,'ANALISIS FRANCYS'!A$3:C$195,3,0)</f>
        <v>NO DISPONIBLE</v>
      </c>
      <c r="W28" s="101"/>
      <c r="X28" s="41"/>
      <c r="Z28" s="34">
        <v>74</v>
      </c>
      <c r="AA28" s="30" t="s">
        <v>1432</v>
      </c>
      <c r="AB28" s="35"/>
      <c r="AC28" s="35"/>
      <c r="AD28" s="35">
        <v>1.9499999999999997</v>
      </c>
      <c r="AE28" s="35">
        <v>1.9499999999999997</v>
      </c>
      <c r="AH28" s="30">
        <v>8600</v>
      </c>
      <c r="AI28" s="30" t="s">
        <v>1140</v>
      </c>
      <c r="AJ28" s="35">
        <v>2</v>
      </c>
      <c r="AK28" s="35">
        <v>29</v>
      </c>
      <c r="AL28" s="35">
        <v>50</v>
      </c>
      <c r="AM28" s="35">
        <v>81</v>
      </c>
    </row>
    <row r="29" spans="1:39" ht="17.25" hidden="1" customHeight="1">
      <c r="A29" s="30">
        <v>10015</v>
      </c>
      <c r="B29" s="30" t="s">
        <v>1060</v>
      </c>
      <c r="C29" s="30"/>
      <c r="D29" s="30" t="s">
        <v>1288</v>
      </c>
      <c r="E29" s="30" t="s">
        <v>1292</v>
      </c>
      <c r="F29" s="30"/>
      <c r="G29" s="30" t="s">
        <v>1310</v>
      </c>
      <c r="H29" s="30">
        <v>8</v>
      </c>
      <c r="I29" s="30">
        <f t="shared" si="0"/>
        <v>3</v>
      </c>
      <c r="J29" s="31">
        <f t="shared" si="9"/>
        <v>0.1</v>
      </c>
      <c r="K29" s="86">
        <v>8</v>
      </c>
      <c r="L29" s="31">
        <v>12</v>
      </c>
      <c r="M29" s="79">
        <f t="shared" si="1"/>
        <v>0.2</v>
      </c>
      <c r="N29" s="32">
        <f t="shared" si="2"/>
        <v>0.30000000000000004</v>
      </c>
      <c r="O29" s="32">
        <f t="shared" si="3"/>
        <v>0.4</v>
      </c>
      <c r="P29" s="31">
        <f t="shared" si="4"/>
        <v>0</v>
      </c>
      <c r="Q29" s="103">
        <v>0</v>
      </c>
      <c r="R29" s="31">
        <f t="shared" si="5"/>
        <v>0</v>
      </c>
      <c r="S29" s="32">
        <f t="shared" si="6"/>
        <v>0.30000000000000004</v>
      </c>
      <c r="T29" s="32">
        <f t="shared" si="8"/>
        <v>8</v>
      </c>
      <c r="U29" s="31">
        <f t="shared" si="7"/>
        <v>1</v>
      </c>
      <c r="V29" s="41" t="str">
        <f>+VLOOKUP(A29,'ANALISIS FRANCYS'!A$3:C$195,3,0)</f>
        <v>NO DISPONIBLE</v>
      </c>
      <c r="W29" s="101"/>
      <c r="X29" s="41"/>
      <c r="Z29" s="34">
        <v>75</v>
      </c>
      <c r="AA29" s="30" t="s">
        <v>1433</v>
      </c>
      <c r="AB29" s="35">
        <v>0.375</v>
      </c>
      <c r="AC29" s="35"/>
      <c r="AD29" s="35">
        <v>0.57500000000000007</v>
      </c>
      <c r="AE29" s="35">
        <v>0.95000000000000007</v>
      </c>
      <c r="AH29" s="30">
        <v>8737</v>
      </c>
      <c r="AI29" s="30" t="s">
        <v>1326</v>
      </c>
      <c r="AJ29" s="35">
        <v>0</v>
      </c>
      <c r="AK29" s="35"/>
      <c r="AL29" s="35"/>
      <c r="AM29" s="35">
        <v>0</v>
      </c>
    </row>
    <row r="30" spans="1:39" ht="17.25" hidden="1" customHeight="1">
      <c r="A30" s="30">
        <v>895</v>
      </c>
      <c r="B30" s="30" t="s">
        <v>1294</v>
      </c>
      <c r="C30" s="30"/>
      <c r="D30" s="30" t="s">
        <v>1288</v>
      </c>
      <c r="E30" s="30" t="s">
        <v>1292</v>
      </c>
      <c r="F30" s="30"/>
      <c r="G30" s="30" t="s">
        <v>1290</v>
      </c>
      <c r="H30" s="30">
        <v>6</v>
      </c>
      <c r="I30" s="30">
        <f t="shared" si="0"/>
        <v>0</v>
      </c>
      <c r="J30" s="31">
        <f t="shared" si="9"/>
        <v>0</v>
      </c>
      <c r="K30" s="86">
        <v>6</v>
      </c>
      <c r="L30" s="31">
        <v>12</v>
      </c>
      <c r="M30" s="79">
        <f t="shared" si="1"/>
        <v>0</v>
      </c>
      <c r="N30" s="32">
        <f t="shared" si="2"/>
        <v>0</v>
      </c>
      <c r="O30" s="32">
        <f t="shared" si="3"/>
        <v>0</v>
      </c>
      <c r="P30" s="31">
        <f t="shared" si="4"/>
        <v>0</v>
      </c>
      <c r="Q30" s="103">
        <v>0</v>
      </c>
      <c r="R30" s="31">
        <f t="shared" si="5"/>
        <v>0</v>
      </c>
      <c r="S30" s="32">
        <f t="shared" si="6"/>
        <v>0</v>
      </c>
      <c r="T30" s="32">
        <f t="shared" si="8"/>
        <v>6</v>
      </c>
      <c r="U30" s="31">
        <f t="shared" si="7"/>
        <v>1</v>
      </c>
      <c r="V30" s="41" t="str">
        <f>+VLOOKUP(A30,'ANALISIS FRANCYS'!A$3:C$195,3,0)</f>
        <v>NO DISPONIBLE</v>
      </c>
      <c r="W30" s="101"/>
      <c r="X30" s="41"/>
      <c r="Z30" s="34">
        <v>77</v>
      </c>
      <c r="AA30" s="30" t="s">
        <v>404</v>
      </c>
      <c r="AB30" s="35">
        <v>12.865000000000002</v>
      </c>
      <c r="AC30" s="35">
        <v>1.155</v>
      </c>
      <c r="AD30" s="35">
        <v>3.1400000000000006</v>
      </c>
      <c r="AE30" s="35">
        <v>17.160000000000004</v>
      </c>
      <c r="AH30" s="30">
        <v>8745</v>
      </c>
      <c r="AI30" s="30" t="s">
        <v>606</v>
      </c>
      <c r="AJ30" s="35">
        <v>26</v>
      </c>
      <c r="AK30" s="35">
        <v>62</v>
      </c>
      <c r="AL30" s="35"/>
      <c r="AM30" s="35">
        <v>88</v>
      </c>
    </row>
    <row r="31" spans="1:39" ht="17.25" customHeight="1">
      <c r="A31" s="30">
        <v>8208</v>
      </c>
      <c r="B31" s="30" t="s">
        <v>1363</v>
      </c>
      <c r="C31" s="30"/>
      <c r="D31" s="30" t="s">
        <v>1288</v>
      </c>
      <c r="E31" s="30" t="s">
        <v>1296</v>
      </c>
      <c r="F31" s="30"/>
      <c r="G31" s="30" t="s">
        <v>1364</v>
      </c>
      <c r="H31" s="30">
        <v>12</v>
      </c>
      <c r="I31" s="30">
        <f t="shared" si="0"/>
        <v>0</v>
      </c>
      <c r="J31" s="31">
        <f t="shared" si="9"/>
        <v>0</v>
      </c>
      <c r="K31" s="86">
        <v>12</v>
      </c>
      <c r="L31" s="31">
        <v>18</v>
      </c>
      <c r="M31" s="79">
        <f t="shared" si="1"/>
        <v>0</v>
      </c>
      <c r="N31" s="32">
        <f t="shared" si="2"/>
        <v>0</v>
      </c>
      <c r="O31" s="32">
        <f t="shared" si="3"/>
        <v>0</v>
      </c>
      <c r="P31" s="31">
        <f t="shared" si="4"/>
        <v>0</v>
      </c>
      <c r="Q31" s="103">
        <v>0</v>
      </c>
      <c r="R31" s="31">
        <f t="shared" si="5"/>
        <v>0</v>
      </c>
      <c r="S31" s="32">
        <f t="shared" si="6"/>
        <v>0</v>
      </c>
      <c r="T31" s="32">
        <f t="shared" si="8"/>
        <v>12</v>
      </c>
      <c r="U31" s="101">
        <f t="shared" si="7"/>
        <v>1</v>
      </c>
      <c r="V31" s="41" t="str">
        <f>+VLOOKUP(A31,'ANALISIS FRANCYS'!A$3:C$195,3,0)</f>
        <v>DISPONIBLE</v>
      </c>
      <c r="W31" s="101"/>
      <c r="X31" s="41"/>
      <c r="Z31" s="34">
        <v>78</v>
      </c>
      <c r="AA31" s="30" t="s">
        <v>13</v>
      </c>
      <c r="AB31" s="35">
        <v>1327.4949999999988</v>
      </c>
      <c r="AC31" s="35">
        <v>72.285000000000039</v>
      </c>
      <c r="AD31" s="35">
        <v>158.59299999999993</v>
      </c>
      <c r="AE31" s="35">
        <v>1558.3729999999987</v>
      </c>
      <c r="AH31" s="30">
        <v>8898</v>
      </c>
      <c r="AI31" s="30" t="s">
        <v>994</v>
      </c>
      <c r="AJ31" s="35"/>
      <c r="AK31" s="35"/>
      <c r="AL31" s="35">
        <v>19</v>
      </c>
      <c r="AM31" s="35">
        <v>19</v>
      </c>
    </row>
    <row r="32" spans="1:39" ht="17.25" customHeight="1">
      <c r="A32" s="30">
        <v>6360</v>
      </c>
      <c r="B32" s="30" t="s">
        <v>1333</v>
      </c>
      <c r="C32" s="30"/>
      <c r="D32" s="30" t="s">
        <v>1288</v>
      </c>
      <c r="E32" s="30" t="s">
        <v>1296</v>
      </c>
      <c r="F32" s="30"/>
      <c r="G32" s="30" t="s">
        <v>1334</v>
      </c>
      <c r="H32" s="30">
        <v>12</v>
      </c>
      <c r="I32" s="30">
        <f t="shared" si="0"/>
        <v>6</v>
      </c>
      <c r="J32" s="31">
        <f t="shared" si="9"/>
        <v>0.2</v>
      </c>
      <c r="K32" s="86">
        <v>12</v>
      </c>
      <c r="L32" s="31">
        <v>24</v>
      </c>
      <c r="M32" s="79">
        <f t="shared" si="1"/>
        <v>0.4</v>
      </c>
      <c r="N32" s="32">
        <f t="shared" si="2"/>
        <v>0.60000000000000009</v>
      </c>
      <c r="O32" s="32">
        <f t="shared" si="3"/>
        <v>0.8</v>
      </c>
      <c r="P32" s="31">
        <f t="shared" si="4"/>
        <v>0</v>
      </c>
      <c r="Q32" s="103">
        <v>0</v>
      </c>
      <c r="R32" s="31">
        <f t="shared" si="5"/>
        <v>0</v>
      </c>
      <c r="S32" s="32">
        <f t="shared" si="6"/>
        <v>0.60000000000000009</v>
      </c>
      <c r="T32" s="32">
        <f t="shared" si="8"/>
        <v>12</v>
      </c>
      <c r="U32" s="101">
        <f t="shared" si="7"/>
        <v>1</v>
      </c>
      <c r="V32" s="41" t="str">
        <f>+VLOOKUP(A32,'ANALISIS FRANCYS'!A$3:C$195,3,0)</f>
        <v>DISPONIBLE</v>
      </c>
      <c r="W32" s="101"/>
      <c r="X32" s="41"/>
      <c r="Z32" s="34">
        <v>83</v>
      </c>
      <c r="AA32" s="30" t="s">
        <v>1058</v>
      </c>
      <c r="AB32" s="35">
        <v>34.515000000000015</v>
      </c>
      <c r="AC32" s="35">
        <v>1.1299999999999999</v>
      </c>
      <c r="AD32" s="35">
        <v>4.18</v>
      </c>
      <c r="AE32" s="35">
        <v>39.825000000000017</v>
      </c>
      <c r="AH32" s="30">
        <v>9087</v>
      </c>
      <c r="AI32" s="30" t="s">
        <v>312</v>
      </c>
      <c r="AJ32" s="35">
        <v>0</v>
      </c>
      <c r="AK32" s="35"/>
      <c r="AL32" s="35"/>
      <c r="AM32" s="35">
        <v>0</v>
      </c>
    </row>
    <row r="33" spans="1:39" ht="17.25" hidden="1" customHeight="1">
      <c r="A33" s="30">
        <v>6362</v>
      </c>
      <c r="B33" s="30" t="s">
        <v>927</v>
      </c>
      <c r="C33" s="30"/>
      <c r="D33" s="30" t="s">
        <v>1288</v>
      </c>
      <c r="E33" s="30" t="s">
        <v>1296</v>
      </c>
      <c r="F33" s="30"/>
      <c r="G33" s="30" t="s">
        <v>1334</v>
      </c>
      <c r="H33" s="30">
        <v>12</v>
      </c>
      <c r="I33" s="30">
        <f t="shared" si="0"/>
        <v>2</v>
      </c>
      <c r="J33" s="31">
        <f t="shared" si="9"/>
        <v>6.6666666666666666E-2</v>
      </c>
      <c r="K33" s="86">
        <v>12</v>
      </c>
      <c r="L33" s="31">
        <v>24</v>
      </c>
      <c r="M33" s="79">
        <f t="shared" si="1"/>
        <v>0.13333333333333333</v>
      </c>
      <c r="N33" s="32">
        <f t="shared" si="2"/>
        <v>0.2</v>
      </c>
      <c r="O33" s="32">
        <f t="shared" si="3"/>
        <v>0.26666666666666666</v>
      </c>
      <c r="P33" s="31">
        <f t="shared" si="4"/>
        <v>0</v>
      </c>
      <c r="Q33" s="103">
        <v>0</v>
      </c>
      <c r="R33" s="31">
        <f t="shared" si="5"/>
        <v>0</v>
      </c>
      <c r="S33" s="32">
        <f t="shared" si="6"/>
        <v>0.2</v>
      </c>
      <c r="T33" s="32">
        <f t="shared" si="8"/>
        <v>12</v>
      </c>
      <c r="U33" s="31">
        <f t="shared" si="7"/>
        <v>1</v>
      </c>
      <c r="V33" s="41" t="s">
        <v>2747</v>
      </c>
      <c r="W33" s="101"/>
      <c r="X33" s="41"/>
      <c r="Z33" s="34">
        <v>85</v>
      </c>
      <c r="AA33" s="30" t="s">
        <v>228</v>
      </c>
      <c r="AB33" s="35">
        <v>673.73000000000059</v>
      </c>
      <c r="AC33" s="35">
        <v>35.540000000000006</v>
      </c>
      <c r="AD33" s="35">
        <v>82.729999999999976</v>
      </c>
      <c r="AE33" s="35">
        <v>792.00000000000057</v>
      </c>
      <c r="AH33" s="30">
        <v>9588</v>
      </c>
      <c r="AI33" s="30" t="s">
        <v>703</v>
      </c>
      <c r="AJ33" s="35">
        <v>12</v>
      </c>
      <c r="AK33" s="35"/>
      <c r="AL33" s="35"/>
      <c r="AM33" s="35">
        <v>12</v>
      </c>
    </row>
    <row r="34" spans="1:39" ht="17.25" customHeight="1">
      <c r="A34" s="30">
        <v>6537</v>
      </c>
      <c r="B34" s="30" t="s">
        <v>721</v>
      </c>
      <c r="C34" s="30"/>
      <c r="D34" s="30" t="s">
        <v>1288</v>
      </c>
      <c r="E34" s="30" t="s">
        <v>1296</v>
      </c>
      <c r="F34" s="30"/>
      <c r="G34" s="30" t="s">
        <v>1334</v>
      </c>
      <c r="H34" s="30">
        <v>12</v>
      </c>
      <c r="I34" s="30">
        <f t="shared" si="0"/>
        <v>6</v>
      </c>
      <c r="J34" s="31">
        <f t="shared" si="9"/>
        <v>0.2</v>
      </c>
      <c r="K34" s="86">
        <v>12</v>
      </c>
      <c r="L34" s="31">
        <v>24</v>
      </c>
      <c r="M34" s="79">
        <f t="shared" si="1"/>
        <v>0.4</v>
      </c>
      <c r="N34" s="32">
        <f t="shared" si="2"/>
        <v>0.60000000000000009</v>
      </c>
      <c r="O34" s="32">
        <f t="shared" si="3"/>
        <v>0.8</v>
      </c>
      <c r="P34" s="31">
        <f t="shared" si="4"/>
        <v>0</v>
      </c>
      <c r="Q34" s="104">
        <v>0</v>
      </c>
      <c r="R34" s="31">
        <f t="shared" si="5"/>
        <v>0</v>
      </c>
      <c r="S34" s="32">
        <f t="shared" si="6"/>
        <v>0.60000000000000009</v>
      </c>
      <c r="T34" s="32">
        <f t="shared" si="8"/>
        <v>12</v>
      </c>
      <c r="U34" s="101">
        <f t="shared" si="7"/>
        <v>1</v>
      </c>
      <c r="V34" s="41" t="str">
        <f>+VLOOKUP(A34,'ANALISIS FRANCYS'!A$3:C$195,3,0)</f>
        <v>DISPONIBLE</v>
      </c>
      <c r="W34" s="101"/>
      <c r="X34" s="41"/>
      <c r="Z34" s="34">
        <v>87</v>
      </c>
      <c r="AA34" s="30" t="s">
        <v>2031</v>
      </c>
      <c r="AB34" s="35">
        <v>3.2449999999999992</v>
      </c>
      <c r="AC34" s="35"/>
      <c r="AD34" s="35"/>
      <c r="AE34" s="35">
        <v>3.2449999999999992</v>
      </c>
      <c r="AH34" s="30">
        <v>9589</v>
      </c>
      <c r="AI34" s="30" t="s">
        <v>1138</v>
      </c>
      <c r="AJ34" s="35"/>
      <c r="AK34" s="35">
        <v>35</v>
      </c>
      <c r="AL34" s="35"/>
      <c r="AM34" s="35">
        <v>35</v>
      </c>
    </row>
    <row r="35" spans="1:39" ht="17.25" customHeight="1">
      <c r="A35" s="30">
        <v>4102</v>
      </c>
      <c r="B35" s="48" t="s">
        <v>1365</v>
      </c>
      <c r="C35" s="30"/>
      <c r="D35" s="30" t="s">
        <v>1288</v>
      </c>
      <c r="E35" s="30" t="s">
        <v>1296</v>
      </c>
      <c r="F35" s="30"/>
      <c r="G35" s="30" t="s">
        <v>1364</v>
      </c>
      <c r="H35" s="30">
        <v>12</v>
      </c>
      <c r="I35" s="30">
        <f t="shared" ref="I35:I66" si="10">IFERROR(VLOOKUP(A35,Z$3:AE$2470,5,0),0)</f>
        <v>0</v>
      </c>
      <c r="J35" s="31">
        <f t="shared" si="9"/>
        <v>0</v>
      </c>
      <c r="K35" s="86">
        <v>12</v>
      </c>
      <c r="L35" s="31">
        <v>48</v>
      </c>
      <c r="M35" s="79">
        <f t="shared" si="1"/>
        <v>0</v>
      </c>
      <c r="N35" s="32">
        <f t="shared" si="2"/>
        <v>0</v>
      </c>
      <c r="O35" s="32">
        <f t="shared" si="3"/>
        <v>0</v>
      </c>
      <c r="P35" s="31">
        <f t="shared" ref="P35:P66" si="11">+IFERROR(VLOOKUP(A35,AH$3:AM$2469,4,0),0)</f>
        <v>0</v>
      </c>
      <c r="Q35" s="103">
        <v>0</v>
      </c>
      <c r="R35" s="31">
        <f t="shared" si="5"/>
        <v>0</v>
      </c>
      <c r="S35" s="32">
        <f t="shared" si="6"/>
        <v>0</v>
      </c>
      <c r="T35" s="32">
        <f t="shared" si="8"/>
        <v>12</v>
      </c>
      <c r="U35" s="101">
        <v>2</v>
      </c>
      <c r="V35" s="41" t="str">
        <f>+VLOOKUP(A35,'ANALISIS FRANCYS'!A$3:C$195,3,0)</f>
        <v>DISPONIBLE</v>
      </c>
      <c r="W35" s="101"/>
      <c r="X35" s="41"/>
      <c r="Z35" s="34">
        <v>93</v>
      </c>
      <c r="AA35" s="30" t="s">
        <v>681</v>
      </c>
      <c r="AB35" s="35">
        <v>17.045000000000002</v>
      </c>
      <c r="AC35" s="35">
        <v>1.595</v>
      </c>
      <c r="AD35" s="35">
        <v>5.29</v>
      </c>
      <c r="AE35" s="35">
        <v>23.93</v>
      </c>
      <c r="AH35" s="30">
        <v>9632</v>
      </c>
      <c r="AI35" s="30" t="s">
        <v>1322</v>
      </c>
      <c r="AJ35" s="35">
        <v>0</v>
      </c>
      <c r="AK35" s="35">
        <v>1</v>
      </c>
      <c r="AL35" s="35">
        <v>0</v>
      </c>
      <c r="AM35" s="35">
        <v>1</v>
      </c>
    </row>
    <row r="36" spans="1:39" ht="17.25" hidden="1" customHeight="1">
      <c r="A36" s="30">
        <v>10712</v>
      </c>
      <c r="B36" s="30" t="s">
        <v>1361</v>
      </c>
      <c r="C36" s="30"/>
      <c r="D36" s="30" t="s">
        <v>1288</v>
      </c>
      <c r="E36" s="30" t="s">
        <v>1296</v>
      </c>
      <c r="F36" s="30"/>
      <c r="G36" s="30" t="s">
        <v>1362</v>
      </c>
      <c r="H36" s="30">
        <v>15</v>
      </c>
      <c r="I36" s="30">
        <f t="shared" si="10"/>
        <v>0</v>
      </c>
      <c r="J36" s="31">
        <f t="shared" si="9"/>
        <v>0</v>
      </c>
      <c r="K36" s="86">
        <v>15</v>
      </c>
      <c r="L36" s="31">
        <v>15</v>
      </c>
      <c r="M36" s="79">
        <f t="shared" si="1"/>
        <v>0</v>
      </c>
      <c r="N36" s="32">
        <f t="shared" si="2"/>
        <v>0</v>
      </c>
      <c r="O36" s="32">
        <f t="shared" si="3"/>
        <v>0</v>
      </c>
      <c r="P36" s="31">
        <f t="shared" si="11"/>
        <v>0</v>
      </c>
      <c r="Q36" s="103">
        <v>0</v>
      </c>
      <c r="R36" s="31">
        <f t="shared" si="5"/>
        <v>0</v>
      </c>
      <c r="S36" s="32">
        <f t="shared" si="6"/>
        <v>0</v>
      </c>
      <c r="T36" s="32">
        <f t="shared" si="8"/>
        <v>15</v>
      </c>
      <c r="U36" s="31">
        <f t="shared" ref="U36:U57" si="12">IFERROR(IF(T36&gt;0.1,(T36/H36),"NO COMPRAR"),0)</f>
        <v>1</v>
      </c>
      <c r="V36" s="41">
        <f>+VLOOKUP(A36,'ANALISIS FRANCYS'!A$3:C$195,3,0)</f>
        <v>0</v>
      </c>
      <c r="W36" s="101"/>
      <c r="X36" s="41"/>
      <c r="Z36" s="34">
        <v>97</v>
      </c>
      <c r="AA36" s="30" t="s">
        <v>1438</v>
      </c>
      <c r="AB36" s="35"/>
      <c r="AC36" s="35"/>
      <c r="AD36" s="35">
        <v>3</v>
      </c>
      <c r="AE36" s="35">
        <v>3</v>
      </c>
      <c r="AH36" s="30">
        <v>9765</v>
      </c>
      <c r="AI36" s="30" t="s">
        <v>1343</v>
      </c>
      <c r="AJ36" s="35">
        <v>6</v>
      </c>
      <c r="AK36" s="35">
        <v>9</v>
      </c>
      <c r="AL36" s="35">
        <v>10</v>
      </c>
      <c r="AM36" s="35">
        <v>25</v>
      </c>
    </row>
    <row r="37" spans="1:39" ht="17.25" hidden="1" customHeight="1">
      <c r="A37" s="30">
        <v>8038</v>
      </c>
      <c r="B37" s="30" t="s">
        <v>1395</v>
      </c>
      <c r="C37" s="30"/>
      <c r="D37" s="30" t="s">
        <v>1288</v>
      </c>
      <c r="E37" s="30" t="s">
        <v>1296</v>
      </c>
      <c r="F37" s="30"/>
      <c r="G37" s="30" t="s">
        <v>1396</v>
      </c>
      <c r="H37" s="30">
        <v>12</v>
      </c>
      <c r="I37" s="30">
        <f t="shared" si="10"/>
        <v>0</v>
      </c>
      <c r="J37" s="31">
        <f t="shared" si="9"/>
        <v>0</v>
      </c>
      <c r="K37" s="86">
        <v>12</v>
      </c>
      <c r="L37" s="31">
        <v>18</v>
      </c>
      <c r="M37" s="79">
        <f t="shared" si="1"/>
        <v>0</v>
      </c>
      <c r="N37" s="32">
        <f t="shared" si="2"/>
        <v>0</v>
      </c>
      <c r="O37" s="32">
        <f t="shared" si="3"/>
        <v>0</v>
      </c>
      <c r="P37" s="31">
        <f t="shared" si="11"/>
        <v>0</v>
      </c>
      <c r="Q37" s="103">
        <v>20</v>
      </c>
      <c r="R37" s="31">
        <f t="shared" si="5"/>
        <v>20</v>
      </c>
      <c r="S37" s="32">
        <f t="shared" si="6"/>
        <v>0</v>
      </c>
      <c r="T37" s="32">
        <f t="shared" si="8"/>
        <v>-8</v>
      </c>
      <c r="U37" s="31" t="str">
        <f t="shared" si="12"/>
        <v>NO COMPRAR</v>
      </c>
      <c r="V37" s="41" t="str">
        <f>+VLOOKUP(A37,'ANALISIS FRANCYS'!A$3:C$195,3,0)</f>
        <v>DISPONIBLE</v>
      </c>
      <c r="W37" s="101"/>
      <c r="X37" s="41"/>
      <c r="Z37" s="34">
        <v>103</v>
      </c>
      <c r="AA37" s="30" t="s">
        <v>564</v>
      </c>
      <c r="AB37" s="35"/>
      <c r="AC37" s="35">
        <v>5</v>
      </c>
      <c r="AD37" s="35"/>
      <c r="AE37" s="35">
        <v>5</v>
      </c>
      <c r="AH37" s="30">
        <v>10126</v>
      </c>
      <c r="AI37" s="30" t="s">
        <v>1305</v>
      </c>
      <c r="AJ37" s="35">
        <v>0</v>
      </c>
      <c r="AK37" s="35">
        <v>0</v>
      </c>
      <c r="AL37" s="35">
        <v>0</v>
      </c>
      <c r="AM37" s="35">
        <v>0</v>
      </c>
    </row>
    <row r="38" spans="1:39" ht="17.25" customHeight="1">
      <c r="A38" s="30">
        <v>9018</v>
      </c>
      <c r="B38" s="30" t="s">
        <v>1388</v>
      </c>
      <c r="C38" s="30"/>
      <c r="D38" s="30" t="s">
        <v>1288</v>
      </c>
      <c r="E38" s="30" t="s">
        <v>1296</v>
      </c>
      <c r="F38" s="30"/>
      <c r="G38" s="30" t="s">
        <v>1389</v>
      </c>
      <c r="H38" s="30">
        <v>12</v>
      </c>
      <c r="I38" s="30">
        <f t="shared" si="10"/>
        <v>6</v>
      </c>
      <c r="J38" s="31">
        <f t="shared" si="9"/>
        <v>0.2</v>
      </c>
      <c r="K38" s="86">
        <v>12</v>
      </c>
      <c r="L38" s="31">
        <v>12</v>
      </c>
      <c r="M38" s="79">
        <f t="shared" si="1"/>
        <v>0.4</v>
      </c>
      <c r="N38" s="32">
        <f t="shared" si="2"/>
        <v>0.60000000000000009</v>
      </c>
      <c r="O38" s="32">
        <f t="shared" si="3"/>
        <v>0.8</v>
      </c>
      <c r="P38" s="31">
        <f t="shared" si="11"/>
        <v>0</v>
      </c>
      <c r="Q38" s="103">
        <v>0</v>
      </c>
      <c r="R38" s="31">
        <f t="shared" si="5"/>
        <v>0</v>
      </c>
      <c r="S38" s="32">
        <f t="shared" si="6"/>
        <v>0.60000000000000009</v>
      </c>
      <c r="T38" s="32">
        <f t="shared" si="8"/>
        <v>12</v>
      </c>
      <c r="U38" s="101">
        <f t="shared" si="12"/>
        <v>1</v>
      </c>
      <c r="V38" s="41" t="str">
        <f>+VLOOKUP(A38,'ANALISIS FRANCYS'!A$3:C$195,3,0)</f>
        <v>DISPONIBLE</v>
      </c>
      <c r="W38" s="101"/>
      <c r="X38" s="41"/>
      <c r="Z38" s="34">
        <v>121</v>
      </c>
      <c r="AA38" s="30" t="s">
        <v>301</v>
      </c>
      <c r="AB38" s="35"/>
      <c r="AC38" s="35">
        <v>2</v>
      </c>
      <c r="AD38" s="35"/>
      <c r="AE38" s="35">
        <v>2</v>
      </c>
      <c r="AH38" s="30">
        <v>10235</v>
      </c>
      <c r="AI38" s="30" t="s">
        <v>2686</v>
      </c>
      <c r="AJ38" s="35">
        <v>0</v>
      </c>
      <c r="AK38" s="35">
        <v>0</v>
      </c>
      <c r="AL38" s="35">
        <v>0</v>
      </c>
      <c r="AM38" s="35">
        <v>0</v>
      </c>
    </row>
    <row r="39" spans="1:39" ht="17.25" customHeight="1">
      <c r="A39" s="30">
        <v>9016</v>
      </c>
      <c r="B39" s="30" t="s">
        <v>1152</v>
      </c>
      <c r="C39" s="30"/>
      <c r="D39" s="30" t="s">
        <v>1288</v>
      </c>
      <c r="E39" s="30" t="s">
        <v>1296</v>
      </c>
      <c r="F39" s="30"/>
      <c r="G39" s="30" t="s">
        <v>1389</v>
      </c>
      <c r="H39" s="30">
        <v>12</v>
      </c>
      <c r="I39" s="30">
        <f t="shared" si="10"/>
        <v>0</v>
      </c>
      <c r="J39" s="31">
        <f t="shared" si="9"/>
        <v>0</v>
      </c>
      <c r="K39" s="86">
        <v>12</v>
      </c>
      <c r="L39" s="31">
        <v>12</v>
      </c>
      <c r="M39" s="79">
        <f t="shared" si="1"/>
        <v>0</v>
      </c>
      <c r="N39" s="32">
        <f t="shared" si="2"/>
        <v>0</v>
      </c>
      <c r="O39" s="32">
        <f t="shared" si="3"/>
        <v>0</v>
      </c>
      <c r="P39" s="31">
        <f t="shared" si="11"/>
        <v>0</v>
      </c>
      <c r="Q39" s="103">
        <v>0</v>
      </c>
      <c r="R39" s="31">
        <f t="shared" si="5"/>
        <v>0</v>
      </c>
      <c r="S39" s="32">
        <f t="shared" si="6"/>
        <v>0</v>
      </c>
      <c r="T39" s="32">
        <f t="shared" si="8"/>
        <v>12</v>
      </c>
      <c r="U39" s="101">
        <f t="shared" si="12"/>
        <v>1</v>
      </c>
      <c r="V39" s="41" t="str">
        <f>+VLOOKUP(A39,'ANALISIS FRANCYS'!A$3:C$195,3,0)</f>
        <v>DISPONIBLE</v>
      </c>
      <c r="W39" s="101"/>
      <c r="X39" s="41"/>
      <c r="Z39" s="34">
        <v>128</v>
      </c>
      <c r="AA39" s="30" t="s">
        <v>569</v>
      </c>
      <c r="AB39" s="35"/>
      <c r="AC39" s="35">
        <v>4</v>
      </c>
      <c r="AD39" s="35"/>
      <c r="AE39" s="35">
        <v>4</v>
      </c>
      <c r="AH39" s="30">
        <v>10280</v>
      </c>
      <c r="AI39" s="30" t="s">
        <v>1308</v>
      </c>
      <c r="AJ39" s="35"/>
      <c r="AK39" s="35">
        <v>0</v>
      </c>
      <c r="AL39" s="35">
        <v>0</v>
      </c>
      <c r="AM39" s="35">
        <v>0</v>
      </c>
    </row>
    <row r="40" spans="1:39" ht="17.25" hidden="1" customHeight="1">
      <c r="A40" s="30">
        <v>10596</v>
      </c>
      <c r="B40" s="30" t="s">
        <v>1016</v>
      </c>
      <c r="C40" s="30"/>
      <c r="D40" s="30" t="s">
        <v>1288</v>
      </c>
      <c r="E40" s="30" t="s">
        <v>1296</v>
      </c>
      <c r="F40" s="30"/>
      <c r="G40" s="30" t="s">
        <v>1389</v>
      </c>
      <c r="H40" s="30">
        <v>12</v>
      </c>
      <c r="I40" s="30">
        <f t="shared" si="10"/>
        <v>13</v>
      </c>
      <c r="J40" s="31">
        <f t="shared" si="9"/>
        <v>0.43333333333333335</v>
      </c>
      <c r="K40" s="86">
        <v>12</v>
      </c>
      <c r="L40" s="31">
        <v>12</v>
      </c>
      <c r="M40" s="79">
        <f t="shared" si="1"/>
        <v>0.8666666666666667</v>
      </c>
      <c r="N40" s="32">
        <f t="shared" si="2"/>
        <v>1.3</v>
      </c>
      <c r="O40" s="32">
        <f t="shared" si="3"/>
        <v>1.7333333333333334</v>
      </c>
      <c r="P40" s="31">
        <f t="shared" si="11"/>
        <v>11</v>
      </c>
      <c r="Q40" s="103">
        <v>7</v>
      </c>
      <c r="R40" s="31">
        <f t="shared" si="5"/>
        <v>-4</v>
      </c>
      <c r="S40" s="32">
        <f t="shared" si="6"/>
        <v>1.3</v>
      </c>
      <c r="T40" s="32">
        <f t="shared" si="8"/>
        <v>5</v>
      </c>
      <c r="U40" s="31">
        <f t="shared" si="12"/>
        <v>0.41666666666666669</v>
      </c>
      <c r="V40" s="41" t="str">
        <f>+VLOOKUP(A40,'ANALISIS FRANCYS'!A$3:C$195,3,0)</f>
        <v>DISPONIBLE</v>
      </c>
      <c r="W40" s="101"/>
      <c r="X40" s="41"/>
      <c r="Z40" s="34">
        <v>133</v>
      </c>
      <c r="AA40" s="30" t="s">
        <v>1022</v>
      </c>
      <c r="AB40" s="35"/>
      <c r="AC40" s="35">
        <v>1</v>
      </c>
      <c r="AD40" s="35">
        <v>1</v>
      </c>
      <c r="AE40" s="35">
        <v>2</v>
      </c>
      <c r="AH40" s="30">
        <v>10345</v>
      </c>
      <c r="AI40" s="30" t="s">
        <v>510</v>
      </c>
      <c r="AJ40" s="35">
        <v>2</v>
      </c>
      <c r="AK40" s="35">
        <v>4</v>
      </c>
      <c r="AL40" s="35">
        <v>5</v>
      </c>
      <c r="AM40" s="35">
        <v>11</v>
      </c>
    </row>
    <row r="41" spans="1:39" ht="17.25" customHeight="1">
      <c r="A41" s="30">
        <v>9017</v>
      </c>
      <c r="B41" s="30" t="s">
        <v>802</v>
      </c>
      <c r="C41" s="30"/>
      <c r="D41" s="30" t="s">
        <v>1288</v>
      </c>
      <c r="E41" s="30" t="s">
        <v>1296</v>
      </c>
      <c r="F41" s="30"/>
      <c r="G41" s="30" t="s">
        <v>1389</v>
      </c>
      <c r="H41" s="30">
        <v>12</v>
      </c>
      <c r="I41" s="30">
        <f t="shared" si="10"/>
        <v>9</v>
      </c>
      <c r="J41" s="31">
        <f t="shared" si="9"/>
        <v>0.3</v>
      </c>
      <c r="K41" s="86">
        <v>12</v>
      </c>
      <c r="L41" s="31">
        <v>12</v>
      </c>
      <c r="M41" s="79">
        <f t="shared" si="1"/>
        <v>0.6</v>
      </c>
      <c r="N41" s="32">
        <f t="shared" si="2"/>
        <v>0.89999999999999991</v>
      </c>
      <c r="O41" s="32">
        <f t="shared" si="3"/>
        <v>1.2</v>
      </c>
      <c r="P41" s="31">
        <f t="shared" si="11"/>
        <v>0</v>
      </c>
      <c r="Q41" s="103">
        <v>0</v>
      </c>
      <c r="R41" s="31">
        <f t="shared" si="5"/>
        <v>0</v>
      </c>
      <c r="S41" s="32">
        <f t="shared" si="6"/>
        <v>0.89999999999999991</v>
      </c>
      <c r="T41" s="32">
        <f t="shared" si="8"/>
        <v>12</v>
      </c>
      <c r="U41" s="101">
        <f t="shared" si="12"/>
        <v>1</v>
      </c>
      <c r="V41" s="41" t="str">
        <f>+VLOOKUP(A41,'ANALISIS FRANCYS'!A$3:C$195,3,0)</f>
        <v>DISPONIBLE</v>
      </c>
      <c r="W41" s="101"/>
      <c r="X41" s="41"/>
      <c r="Z41" s="34">
        <v>153</v>
      </c>
      <c r="AA41" s="30" t="s">
        <v>2033</v>
      </c>
      <c r="AB41" s="35">
        <v>1</v>
      </c>
      <c r="AC41" s="35"/>
      <c r="AD41" s="35"/>
      <c r="AE41" s="35">
        <v>1</v>
      </c>
      <c r="AH41" s="30">
        <v>10431</v>
      </c>
      <c r="AI41" s="30" t="s">
        <v>1975</v>
      </c>
      <c r="AJ41" s="35">
        <v>9</v>
      </c>
      <c r="AK41" s="35">
        <v>0</v>
      </c>
      <c r="AL41" s="35">
        <v>8</v>
      </c>
      <c r="AM41" s="35">
        <v>17</v>
      </c>
    </row>
    <row r="42" spans="1:39" ht="17.25" customHeight="1">
      <c r="A42" s="30">
        <v>9015</v>
      </c>
      <c r="B42" s="30" t="s">
        <v>1255</v>
      </c>
      <c r="C42" s="30"/>
      <c r="D42" s="30" t="s">
        <v>1288</v>
      </c>
      <c r="E42" s="30" t="s">
        <v>1296</v>
      </c>
      <c r="F42" s="30"/>
      <c r="G42" s="30" t="s">
        <v>1389</v>
      </c>
      <c r="H42" s="30">
        <v>12</v>
      </c>
      <c r="I42" s="30">
        <f t="shared" si="10"/>
        <v>5</v>
      </c>
      <c r="J42" s="31">
        <f t="shared" si="9"/>
        <v>0.16666666666666666</v>
      </c>
      <c r="K42" s="86">
        <v>12</v>
      </c>
      <c r="L42" s="31">
        <v>12</v>
      </c>
      <c r="M42" s="79">
        <f t="shared" si="1"/>
        <v>0.33333333333333331</v>
      </c>
      <c r="N42" s="32">
        <f t="shared" si="2"/>
        <v>0.5</v>
      </c>
      <c r="O42" s="32">
        <f t="shared" si="3"/>
        <v>0.66666666666666663</v>
      </c>
      <c r="P42" s="31">
        <f t="shared" si="11"/>
        <v>0</v>
      </c>
      <c r="Q42" s="103">
        <v>0</v>
      </c>
      <c r="R42" s="31">
        <f t="shared" si="5"/>
        <v>0</v>
      </c>
      <c r="S42" s="32">
        <f t="shared" si="6"/>
        <v>0.5</v>
      </c>
      <c r="T42" s="32">
        <f t="shared" si="8"/>
        <v>12</v>
      </c>
      <c r="U42" s="101">
        <f t="shared" si="12"/>
        <v>1</v>
      </c>
      <c r="V42" s="41" t="str">
        <f>+VLOOKUP(A42,'ANALISIS FRANCYS'!A$3:C$195,3,0)</f>
        <v>DISPONIBLE</v>
      </c>
      <c r="W42" s="101"/>
      <c r="X42" s="41"/>
      <c r="Z42" s="34">
        <v>155</v>
      </c>
      <c r="AA42" s="30" t="s">
        <v>2034</v>
      </c>
      <c r="AB42" s="35">
        <v>1</v>
      </c>
      <c r="AC42" s="35"/>
      <c r="AD42" s="35"/>
      <c r="AE42" s="35">
        <v>1</v>
      </c>
      <c r="AH42" s="30">
        <v>10432</v>
      </c>
      <c r="AI42" s="30" t="s">
        <v>1300</v>
      </c>
      <c r="AJ42" s="35">
        <v>4</v>
      </c>
      <c r="AK42" s="35">
        <v>0</v>
      </c>
      <c r="AL42" s="35">
        <v>9</v>
      </c>
      <c r="AM42" s="35">
        <v>13</v>
      </c>
    </row>
    <row r="43" spans="1:39" ht="17.25" customHeight="1">
      <c r="A43" s="30">
        <v>9019</v>
      </c>
      <c r="B43" s="30" t="s">
        <v>787</v>
      </c>
      <c r="C43" s="30"/>
      <c r="D43" s="30" t="s">
        <v>1288</v>
      </c>
      <c r="E43" s="30" t="s">
        <v>1296</v>
      </c>
      <c r="F43" s="30"/>
      <c r="G43" s="30" t="s">
        <v>1389</v>
      </c>
      <c r="H43" s="30">
        <v>12</v>
      </c>
      <c r="I43" s="30">
        <f t="shared" si="10"/>
        <v>11</v>
      </c>
      <c r="J43" s="31">
        <f t="shared" si="9"/>
        <v>0.36666666666666664</v>
      </c>
      <c r="K43" s="86">
        <v>12</v>
      </c>
      <c r="L43" s="31">
        <v>18</v>
      </c>
      <c r="M43" s="79">
        <f t="shared" si="1"/>
        <v>0.73333333333333328</v>
      </c>
      <c r="N43" s="32">
        <f t="shared" si="2"/>
        <v>1.0999999999999999</v>
      </c>
      <c r="O43" s="32">
        <f t="shared" si="3"/>
        <v>1.4666666666666666</v>
      </c>
      <c r="P43" s="31">
        <f t="shared" si="11"/>
        <v>0</v>
      </c>
      <c r="Q43" s="103">
        <v>0</v>
      </c>
      <c r="R43" s="31">
        <f t="shared" si="5"/>
        <v>0</v>
      </c>
      <c r="S43" s="32">
        <f t="shared" si="6"/>
        <v>1.0999999999999999</v>
      </c>
      <c r="T43" s="32">
        <f t="shared" si="8"/>
        <v>12</v>
      </c>
      <c r="U43" s="101">
        <f t="shared" si="12"/>
        <v>1</v>
      </c>
      <c r="V43" s="41" t="str">
        <f>+VLOOKUP(A43,'ANALISIS FRANCYS'!A$3:C$195,3,0)</f>
        <v>DISPONIBLE</v>
      </c>
      <c r="W43" s="101"/>
      <c r="X43" s="41"/>
      <c r="Z43" s="34">
        <v>159</v>
      </c>
      <c r="AA43" s="30" t="s">
        <v>766</v>
      </c>
      <c r="AB43" s="35"/>
      <c r="AC43" s="35">
        <v>9</v>
      </c>
      <c r="AD43" s="35"/>
      <c r="AE43" s="35">
        <v>9</v>
      </c>
      <c r="AH43" s="30">
        <v>10435</v>
      </c>
      <c r="AI43" s="30" t="s">
        <v>2687</v>
      </c>
      <c r="AJ43" s="35">
        <v>0</v>
      </c>
      <c r="AK43" s="35">
        <v>0</v>
      </c>
      <c r="AL43" s="35">
        <v>0</v>
      </c>
      <c r="AM43" s="35">
        <v>0</v>
      </c>
    </row>
    <row r="44" spans="1:39" ht="17.25" customHeight="1">
      <c r="A44" s="30">
        <v>4970</v>
      </c>
      <c r="B44" s="30" t="s">
        <v>544</v>
      </c>
      <c r="C44" s="30"/>
      <c r="D44" s="30" t="s">
        <v>1288</v>
      </c>
      <c r="E44" s="30" t="s">
        <v>1296</v>
      </c>
      <c r="F44" s="30"/>
      <c r="G44" s="30" t="s">
        <v>1396</v>
      </c>
      <c r="H44" s="30">
        <v>24</v>
      </c>
      <c r="I44" s="30">
        <f t="shared" si="10"/>
        <v>33</v>
      </c>
      <c r="J44" s="31">
        <f t="shared" si="9"/>
        <v>1.1000000000000001</v>
      </c>
      <c r="K44" s="86">
        <v>24</v>
      </c>
      <c r="L44" s="31">
        <v>12</v>
      </c>
      <c r="M44" s="79">
        <f t="shared" si="1"/>
        <v>2.2000000000000002</v>
      </c>
      <c r="N44" s="32">
        <f t="shared" si="2"/>
        <v>3.3000000000000003</v>
      </c>
      <c r="O44" s="32">
        <f t="shared" si="3"/>
        <v>4.4000000000000004</v>
      </c>
      <c r="P44" s="31">
        <f t="shared" si="11"/>
        <v>0</v>
      </c>
      <c r="Q44" s="103">
        <v>0</v>
      </c>
      <c r="R44" s="31">
        <f t="shared" si="5"/>
        <v>0</v>
      </c>
      <c r="S44" s="32">
        <f t="shared" si="6"/>
        <v>3.3000000000000003</v>
      </c>
      <c r="T44" s="32">
        <f t="shared" si="8"/>
        <v>24</v>
      </c>
      <c r="U44" s="101">
        <f t="shared" si="12"/>
        <v>1</v>
      </c>
      <c r="V44" s="41" t="str">
        <f>+VLOOKUP(A44,'ANALISIS FRANCYS'!A$3:C$195,3,0)</f>
        <v>DISPONIBLE</v>
      </c>
      <c r="W44" s="101"/>
      <c r="X44" s="41"/>
      <c r="Z44" s="34">
        <v>161</v>
      </c>
      <c r="AA44" s="30" t="s">
        <v>538</v>
      </c>
      <c r="AB44" s="35">
        <v>26</v>
      </c>
      <c r="AC44" s="35">
        <v>9</v>
      </c>
      <c r="AD44" s="35">
        <v>11</v>
      </c>
      <c r="AE44" s="35">
        <v>46</v>
      </c>
      <c r="AH44" s="30">
        <v>10596</v>
      </c>
      <c r="AI44" s="30" t="s">
        <v>1016</v>
      </c>
      <c r="AJ44" s="35">
        <v>13</v>
      </c>
      <c r="AK44" s="35">
        <v>11</v>
      </c>
      <c r="AL44" s="35">
        <v>23</v>
      </c>
      <c r="AM44" s="35">
        <v>47</v>
      </c>
    </row>
    <row r="45" spans="1:39" ht="17.25" hidden="1" customHeight="1">
      <c r="A45" s="30">
        <v>2184</v>
      </c>
      <c r="B45" s="30" t="s">
        <v>1397</v>
      </c>
      <c r="C45" s="30"/>
      <c r="D45" s="30" t="s">
        <v>1288</v>
      </c>
      <c r="E45" s="30" t="s">
        <v>1296</v>
      </c>
      <c r="F45" s="30"/>
      <c r="G45" s="30" t="s">
        <v>1396</v>
      </c>
      <c r="H45" s="30">
        <v>1</v>
      </c>
      <c r="I45" s="30">
        <f t="shared" si="10"/>
        <v>1</v>
      </c>
      <c r="J45" s="31">
        <f t="shared" si="9"/>
        <v>3.3333333333333333E-2</v>
      </c>
      <c r="K45" s="86">
        <v>1</v>
      </c>
      <c r="L45" s="31">
        <v>3</v>
      </c>
      <c r="M45" s="79">
        <f t="shared" si="1"/>
        <v>6.6666666666666666E-2</v>
      </c>
      <c r="N45" s="32">
        <f t="shared" si="2"/>
        <v>0.1</v>
      </c>
      <c r="O45" s="32">
        <f t="shared" si="3"/>
        <v>0.13333333333333333</v>
      </c>
      <c r="P45" s="31">
        <f t="shared" si="11"/>
        <v>0</v>
      </c>
      <c r="Q45" s="103">
        <v>2</v>
      </c>
      <c r="R45" s="31">
        <f t="shared" si="5"/>
        <v>2</v>
      </c>
      <c r="S45" s="32">
        <f t="shared" si="6"/>
        <v>0.1</v>
      </c>
      <c r="T45" s="32">
        <f t="shared" si="8"/>
        <v>-1</v>
      </c>
      <c r="U45" s="31" t="str">
        <f t="shared" si="12"/>
        <v>NO COMPRAR</v>
      </c>
      <c r="V45" s="41" t="str">
        <f>+VLOOKUP(A45,'ANALISIS FRANCYS'!A$3:C$195,3,0)</f>
        <v>DISPONIBLE</v>
      </c>
      <c r="W45" s="101"/>
      <c r="X45" s="41"/>
      <c r="Z45" s="34">
        <v>162</v>
      </c>
      <c r="AA45" s="30" t="s">
        <v>121</v>
      </c>
      <c r="AB45" s="35">
        <v>76</v>
      </c>
      <c r="AC45" s="35">
        <v>20</v>
      </c>
      <c r="AD45" s="35">
        <v>32</v>
      </c>
      <c r="AE45" s="35">
        <v>128</v>
      </c>
      <c r="AH45" s="30">
        <v>10597</v>
      </c>
      <c r="AI45" s="30" t="s">
        <v>854</v>
      </c>
      <c r="AJ45" s="35">
        <v>0</v>
      </c>
      <c r="AK45" s="35">
        <v>8</v>
      </c>
      <c r="AL45" s="35">
        <v>0</v>
      </c>
      <c r="AM45" s="35">
        <v>8</v>
      </c>
    </row>
    <row r="46" spans="1:39" ht="17.25" hidden="1" customHeight="1">
      <c r="A46" s="30">
        <v>4971</v>
      </c>
      <c r="B46" s="30" t="s">
        <v>1398</v>
      </c>
      <c r="C46" s="30"/>
      <c r="D46" s="30" t="s">
        <v>1288</v>
      </c>
      <c r="E46" s="30" t="s">
        <v>1296</v>
      </c>
      <c r="F46" s="30"/>
      <c r="G46" s="30" t="s">
        <v>1396</v>
      </c>
      <c r="H46" s="30">
        <v>1</v>
      </c>
      <c r="I46" s="30">
        <f t="shared" si="10"/>
        <v>0</v>
      </c>
      <c r="J46" s="31">
        <f t="shared" si="9"/>
        <v>0</v>
      </c>
      <c r="K46" s="86">
        <v>1</v>
      </c>
      <c r="L46" s="31">
        <v>3</v>
      </c>
      <c r="M46" s="79">
        <f t="shared" si="1"/>
        <v>0</v>
      </c>
      <c r="N46" s="32">
        <f t="shared" si="2"/>
        <v>0</v>
      </c>
      <c r="O46" s="32">
        <f t="shared" si="3"/>
        <v>0</v>
      </c>
      <c r="P46" s="31">
        <f t="shared" si="11"/>
        <v>0</v>
      </c>
      <c r="Q46" s="103">
        <v>0</v>
      </c>
      <c r="R46" s="31">
        <f t="shared" si="5"/>
        <v>0</v>
      </c>
      <c r="S46" s="32">
        <f t="shared" si="6"/>
        <v>0</v>
      </c>
      <c r="T46" s="32">
        <f t="shared" si="8"/>
        <v>1</v>
      </c>
      <c r="U46" s="31">
        <f t="shared" si="12"/>
        <v>1</v>
      </c>
      <c r="V46" s="41" t="str">
        <f>+VLOOKUP(A46,'ANALISIS FRANCYS'!A$3:C$195,3,0)</f>
        <v>NO DISPONIBLE</v>
      </c>
      <c r="W46" s="101"/>
      <c r="X46" s="41"/>
      <c r="Z46" s="34">
        <v>164</v>
      </c>
      <c r="AA46" s="30" t="s">
        <v>492</v>
      </c>
      <c r="AB46" s="35"/>
      <c r="AC46" s="35">
        <v>10</v>
      </c>
      <c r="AD46" s="35"/>
      <c r="AE46" s="35">
        <v>10</v>
      </c>
      <c r="AH46" s="30">
        <v>10599</v>
      </c>
      <c r="AI46" s="30" t="s">
        <v>2688</v>
      </c>
      <c r="AJ46" s="35">
        <v>3</v>
      </c>
      <c r="AK46" s="35">
        <v>0</v>
      </c>
      <c r="AL46" s="35">
        <v>0</v>
      </c>
      <c r="AM46" s="35">
        <v>3</v>
      </c>
    </row>
    <row r="47" spans="1:39" ht="17.25" customHeight="1">
      <c r="A47" s="30">
        <v>4975</v>
      </c>
      <c r="B47" s="30" t="s">
        <v>1399</v>
      </c>
      <c r="C47" s="30"/>
      <c r="D47" s="30" t="s">
        <v>1288</v>
      </c>
      <c r="E47" s="30" t="s">
        <v>1296</v>
      </c>
      <c r="F47" s="30"/>
      <c r="G47" s="30" t="s">
        <v>1396</v>
      </c>
      <c r="H47" s="30">
        <v>1</v>
      </c>
      <c r="I47" s="30">
        <f t="shared" si="10"/>
        <v>0</v>
      </c>
      <c r="J47" s="31">
        <f t="shared" si="9"/>
        <v>0</v>
      </c>
      <c r="K47" s="86">
        <v>1</v>
      </c>
      <c r="L47" s="31"/>
      <c r="M47" s="79">
        <f t="shared" si="1"/>
        <v>0</v>
      </c>
      <c r="N47" s="32">
        <f t="shared" si="2"/>
        <v>0</v>
      </c>
      <c r="O47" s="32">
        <f t="shared" si="3"/>
        <v>0</v>
      </c>
      <c r="P47" s="31">
        <f t="shared" si="11"/>
        <v>0</v>
      </c>
      <c r="Q47" s="103">
        <v>0</v>
      </c>
      <c r="R47" s="31">
        <f t="shared" si="5"/>
        <v>0</v>
      </c>
      <c r="S47" s="32">
        <f t="shared" si="6"/>
        <v>0</v>
      </c>
      <c r="T47" s="32">
        <f t="shared" si="8"/>
        <v>1</v>
      </c>
      <c r="U47" s="101">
        <v>3</v>
      </c>
      <c r="V47" s="41" t="str">
        <f>+VLOOKUP(A47,'ANALISIS FRANCYS'!A$3:C$195,3,0)</f>
        <v>DISPONIBLE</v>
      </c>
      <c r="W47" s="101"/>
      <c r="X47" s="41"/>
      <c r="Z47" s="34">
        <v>178</v>
      </c>
      <c r="AA47" s="30" t="s">
        <v>1440</v>
      </c>
      <c r="AB47" s="35">
        <v>5</v>
      </c>
      <c r="AC47" s="35"/>
      <c r="AD47" s="35">
        <v>1</v>
      </c>
      <c r="AE47" s="35">
        <v>6</v>
      </c>
      <c r="AH47" s="30">
        <v>10613</v>
      </c>
      <c r="AI47" s="30" t="s">
        <v>1032</v>
      </c>
      <c r="AJ47" s="35">
        <v>58</v>
      </c>
      <c r="AK47" s="35">
        <v>14</v>
      </c>
      <c r="AL47" s="35">
        <v>57</v>
      </c>
      <c r="AM47" s="35">
        <v>129</v>
      </c>
    </row>
    <row r="48" spans="1:39" ht="17.25" customHeight="1">
      <c r="A48" s="30">
        <v>4974</v>
      </c>
      <c r="B48" s="30" t="s">
        <v>1400</v>
      </c>
      <c r="C48" s="30"/>
      <c r="D48" s="30" t="s">
        <v>1288</v>
      </c>
      <c r="E48" s="30" t="s">
        <v>1296</v>
      </c>
      <c r="F48" s="30"/>
      <c r="G48" s="30" t="s">
        <v>1396</v>
      </c>
      <c r="H48" s="30">
        <v>1</v>
      </c>
      <c r="I48" s="30">
        <f t="shared" si="10"/>
        <v>0</v>
      </c>
      <c r="J48" s="31">
        <f t="shared" si="9"/>
        <v>0</v>
      </c>
      <c r="K48" s="86">
        <v>1</v>
      </c>
      <c r="L48" s="31">
        <v>3</v>
      </c>
      <c r="M48" s="79">
        <f t="shared" si="1"/>
        <v>0</v>
      </c>
      <c r="N48" s="32">
        <f t="shared" si="2"/>
        <v>0</v>
      </c>
      <c r="O48" s="32">
        <f t="shared" si="3"/>
        <v>0</v>
      </c>
      <c r="P48" s="31">
        <f t="shared" si="11"/>
        <v>0</v>
      </c>
      <c r="Q48" s="103">
        <v>0</v>
      </c>
      <c r="R48" s="31">
        <f t="shared" si="5"/>
        <v>0</v>
      </c>
      <c r="S48" s="32">
        <f t="shared" si="6"/>
        <v>0</v>
      </c>
      <c r="T48" s="32">
        <f t="shared" si="8"/>
        <v>1</v>
      </c>
      <c r="U48" s="101">
        <v>3</v>
      </c>
      <c r="V48" s="41" t="str">
        <f>+VLOOKUP(A48,'ANALISIS FRANCYS'!A$3:C$195,3,0)</f>
        <v>DISPONIBLE</v>
      </c>
      <c r="W48" s="101"/>
      <c r="X48" s="41"/>
      <c r="Z48" s="34">
        <v>183</v>
      </c>
      <c r="AA48" s="30" t="s">
        <v>2035</v>
      </c>
      <c r="AB48" s="35">
        <v>1</v>
      </c>
      <c r="AC48" s="35"/>
      <c r="AD48" s="35"/>
      <c r="AE48" s="35">
        <v>1</v>
      </c>
      <c r="AH48" s="30">
        <v>10677</v>
      </c>
      <c r="AI48" s="30" t="s">
        <v>1354</v>
      </c>
      <c r="AJ48" s="35">
        <v>21</v>
      </c>
      <c r="AK48" s="35">
        <v>0</v>
      </c>
      <c r="AL48" s="35">
        <v>0</v>
      </c>
      <c r="AM48" s="35">
        <v>21</v>
      </c>
    </row>
    <row r="49" spans="1:39" ht="17.25" customHeight="1">
      <c r="A49" s="30">
        <v>4101</v>
      </c>
      <c r="B49" s="48" t="s">
        <v>1401</v>
      </c>
      <c r="C49" s="30"/>
      <c r="D49" s="30" t="s">
        <v>1288</v>
      </c>
      <c r="E49" s="30" t="s">
        <v>1296</v>
      </c>
      <c r="F49" s="30"/>
      <c r="G49" s="30" t="s">
        <v>1396</v>
      </c>
      <c r="H49" s="30">
        <v>12</v>
      </c>
      <c r="I49" s="30">
        <f t="shared" si="10"/>
        <v>15</v>
      </c>
      <c r="J49" s="31">
        <f t="shared" si="9"/>
        <v>0.5</v>
      </c>
      <c r="K49" s="86">
        <v>12</v>
      </c>
      <c r="L49" s="31">
        <v>18</v>
      </c>
      <c r="M49" s="79">
        <f t="shared" si="1"/>
        <v>1</v>
      </c>
      <c r="N49" s="32">
        <f t="shared" si="2"/>
        <v>1.5</v>
      </c>
      <c r="O49" s="32">
        <f t="shared" si="3"/>
        <v>2</v>
      </c>
      <c r="P49" s="31">
        <f t="shared" si="11"/>
        <v>0</v>
      </c>
      <c r="Q49" s="103">
        <v>5</v>
      </c>
      <c r="R49" s="31">
        <f t="shared" si="5"/>
        <v>5</v>
      </c>
      <c r="S49" s="32">
        <f t="shared" si="6"/>
        <v>1.5</v>
      </c>
      <c r="T49" s="32">
        <f t="shared" si="8"/>
        <v>7</v>
      </c>
      <c r="U49" s="101">
        <f t="shared" si="12"/>
        <v>0.58333333333333337</v>
      </c>
      <c r="V49" s="41" t="str">
        <f>+VLOOKUP(A49,'ANALISIS FRANCYS'!A$3:C$195,3,0)</f>
        <v>DISPONIBLE</v>
      </c>
      <c r="W49" s="101"/>
      <c r="X49" s="41"/>
      <c r="Z49" s="34">
        <v>195</v>
      </c>
      <c r="AA49" s="30" t="s">
        <v>2036</v>
      </c>
      <c r="AB49" s="35">
        <v>3</v>
      </c>
      <c r="AC49" s="35"/>
      <c r="AD49" s="35"/>
      <c r="AE49" s="35">
        <v>3</v>
      </c>
      <c r="AH49" s="30">
        <v>10715</v>
      </c>
      <c r="AI49" s="30" t="s">
        <v>1295</v>
      </c>
      <c r="AJ49" s="35">
        <v>71</v>
      </c>
      <c r="AK49" s="35">
        <v>36</v>
      </c>
      <c r="AL49" s="35">
        <v>36</v>
      </c>
      <c r="AM49" s="35">
        <v>143</v>
      </c>
    </row>
    <row r="50" spans="1:39" ht="17.25" customHeight="1">
      <c r="A50" s="30">
        <v>4100</v>
      </c>
      <c r="B50" s="30" t="s">
        <v>272</v>
      </c>
      <c r="C50" s="30"/>
      <c r="D50" s="30" t="s">
        <v>1288</v>
      </c>
      <c r="E50" s="30" t="s">
        <v>1296</v>
      </c>
      <c r="F50" s="30"/>
      <c r="G50" s="30" t="s">
        <v>1396</v>
      </c>
      <c r="H50" s="30">
        <v>25</v>
      </c>
      <c r="I50" s="30">
        <f t="shared" si="10"/>
        <v>32</v>
      </c>
      <c r="J50" s="31">
        <f t="shared" si="9"/>
        <v>1.0666666666666667</v>
      </c>
      <c r="K50" s="86">
        <v>25</v>
      </c>
      <c r="L50" s="31">
        <v>36</v>
      </c>
      <c r="M50" s="79">
        <f t="shared" si="1"/>
        <v>2.1333333333333333</v>
      </c>
      <c r="N50" s="32">
        <f t="shared" si="2"/>
        <v>3.2</v>
      </c>
      <c r="O50" s="32">
        <f t="shared" si="3"/>
        <v>4.2666666666666666</v>
      </c>
      <c r="P50" s="31">
        <f t="shared" si="11"/>
        <v>0</v>
      </c>
      <c r="Q50" s="103">
        <v>9</v>
      </c>
      <c r="R50" s="31">
        <f t="shared" si="5"/>
        <v>9</v>
      </c>
      <c r="S50" s="32">
        <f t="shared" si="6"/>
        <v>3.2</v>
      </c>
      <c r="T50" s="32">
        <f t="shared" si="8"/>
        <v>16</v>
      </c>
      <c r="U50" s="101">
        <f t="shared" si="12"/>
        <v>0.64</v>
      </c>
      <c r="V50" s="41" t="str">
        <f>+VLOOKUP(A50,'ANALISIS FRANCYS'!A$3:C$195,3,0)</f>
        <v>DISPONIBLE</v>
      </c>
      <c r="W50" s="101"/>
      <c r="X50" s="41"/>
      <c r="Z50" s="34">
        <v>213</v>
      </c>
      <c r="AA50" s="30" t="s">
        <v>192</v>
      </c>
      <c r="AB50" s="35"/>
      <c r="AC50" s="35">
        <v>11</v>
      </c>
      <c r="AD50" s="35"/>
      <c r="AE50" s="35">
        <v>11</v>
      </c>
    </row>
    <row r="51" spans="1:39" ht="17.25" hidden="1" customHeight="1">
      <c r="A51" s="30">
        <v>10715</v>
      </c>
      <c r="B51" s="30" t="s">
        <v>1295</v>
      </c>
      <c r="C51" s="30"/>
      <c r="D51" s="30" t="s">
        <v>1288</v>
      </c>
      <c r="E51" s="30" t="s">
        <v>1296</v>
      </c>
      <c r="F51" s="30"/>
      <c r="G51" s="30" t="s">
        <v>1297</v>
      </c>
      <c r="H51" s="30">
        <v>18</v>
      </c>
      <c r="I51" s="30">
        <f t="shared" si="10"/>
        <v>0</v>
      </c>
      <c r="J51" s="31">
        <f t="shared" si="9"/>
        <v>0</v>
      </c>
      <c r="K51" s="86">
        <v>18</v>
      </c>
      <c r="L51" s="31">
        <v>24</v>
      </c>
      <c r="M51" s="79">
        <f t="shared" si="1"/>
        <v>0</v>
      </c>
      <c r="N51" s="32">
        <f t="shared" si="2"/>
        <v>0</v>
      </c>
      <c r="O51" s="32">
        <f t="shared" si="3"/>
        <v>0</v>
      </c>
      <c r="P51" s="31">
        <f t="shared" si="11"/>
        <v>36</v>
      </c>
      <c r="Q51" s="103">
        <v>22</v>
      </c>
      <c r="R51" s="31">
        <f t="shared" si="5"/>
        <v>-14</v>
      </c>
      <c r="S51" s="32">
        <f t="shared" si="6"/>
        <v>0</v>
      </c>
      <c r="T51" s="32">
        <f t="shared" si="8"/>
        <v>-4</v>
      </c>
      <c r="U51" s="31" t="str">
        <f t="shared" si="12"/>
        <v>NO COMPRAR</v>
      </c>
      <c r="V51" s="41" t="str">
        <f>+VLOOKUP(A51,'ANALISIS FRANCYS'!A$3:C$195,3,0)</f>
        <v>DISPONIBLE</v>
      </c>
      <c r="W51" s="101"/>
      <c r="X51" s="41"/>
      <c r="Z51" s="34">
        <v>252</v>
      </c>
      <c r="AA51" s="30" t="s">
        <v>1036</v>
      </c>
      <c r="AB51" s="35">
        <v>1</v>
      </c>
      <c r="AC51" s="35">
        <v>2</v>
      </c>
      <c r="AD51" s="35"/>
      <c r="AE51" s="35">
        <v>3</v>
      </c>
    </row>
    <row r="52" spans="1:39" ht="17.25" hidden="1" customHeight="1">
      <c r="A52" s="30">
        <v>10711</v>
      </c>
      <c r="B52" s="30" t="s">
        <v>1298</v>
      </c>
      <c r="C52" s="30"/>
      <c r="D52" s="30" t="s">
        <v>1288</v>
      </c>
      <c r="E52" s="30" t="s">
        <v>1296</v>
      </c>
      <c r="F52" s="30"/>
      <c r="G52" s="30" t="s">
        <v>1297</v>
      </c>
      <c r="H52" s="30">
        <v>18</v>
      </c>
      <c r="I52" s="30">
        <f t="shared" si="10"/>
        <v>2</v>
      </c>
      <c r="J52" s="31">
        <f t="shared" si="9"/>
        <v>6.6666666666666666E-2</v>
      </c>
      <c r="K52" s="86">
        <v>18</v>
      </c>
      <c r="L52" s="31">
        <v>24</v>
      </c>
      <c r="M52" s="79">
        <f t="shared" si="1"/>
        <v>0.13333333333333333</v>
      </c>
      <c r="N52" s="32">
        <f t="shared" si="2"/>
        <v>0.2</v>
      </c>
      <c r="O52" s="32">
        <f t="shared" si="3"/>
        <v>0.26666666666666666</v>
      </c>
      <c r="P52" s="31">
        <f t="shared" si="11"/>
        <v>0</v>
      </c>
      <c r="Q52" s="103">
        <v>25</v>
      </c>
      <c r="R52" s="31">
        <f t="shared" si="5"/>
        <v>25</v>
      </c>
      <c r="S52" s="32">
        <f t="shared" si="6"/>
        <v>0.2</v>
      </c>
      <c r="T52" s="32">
        <f t="shared" si="8"/>
        <v>-7</v>
      </c>
      <c r="U52" s="31" t="str">
        <f t="shared" si="12"/>
        <v>NO COMPRAR</v>
      </c>
      <c r="V52" s="41" t="str">
        <f>+VLOOKUP(A52,'ANALISIS FRANCYS'!A$3:C$195,3,0)</f>
        <v>DISPONIBLE</v>
      </c>
      <c r="W52" s="101"/>
      <c r="X52" s="41"/>
      <c r="Z52" s="34">
        <v>253</v>
      </c>
      <c r="AA52" s="30" t="s">
        <v>2038</v>
      </c>
      <c r="AB52" s="35">
        <v>6</v>
      </c>
      <c r="AC52" s="35"/>
      <c r="AD52" s="35"/>
      <c r="AE52" s="35">
        <v>6</v>
      </c>
    </row>
    <row r="53" spans="1:39" ht="17.25" customHeight="1">
      <c r="A53" s="30">
        <v>10431</v>
      </c>
      <c r="B53" s="30" t="s">
        <v>1299</v>
      </c>
      <c r="C53" s="30"/>
      <c r="D53" s="30" t="s">
        <v>1288</v>
      </c>
      <c r="E53" s="30" t="s">
        <v>1296</v>
      </c>
      <c r="F53" s="30"/>
      <c r="G53" s="30" t="s">
        <v>1297</v>
      </c>
      <c r="H53" s="30">
        <v>18</v>
      </c>
      <c r="I53" s="30">
        <f t="shared" si="10"/>
        <v>4</v>
      </c>
      <c r="J53" s="31">
        <f t="shared" si="9"/>
        <v>0.13333333333333333</v>
      </c>
      <c r="K53" s="86">
        <v>18</v>
      </c>
      <c r="L53" s="31">
        <v>24</v>
      </c>
      <c r="M53" s="79">
        <f t="shared" si="1"/>
        <v>0.26666666666666666</v>
      </c>
      <c r="N53" s="32">
        <f t="shared" si="2"/>
        <v>0.4</v>
      </c>
      <c r="O53" s="32">
        <f t="shared" si="3"/>
        <v>0.53333333333333333</v>
      </c>
      <c r="P53" s="31">
        <f t="shared" si="11"/>
        <v>0</v>
      </c>
      <c r="Q53" s="103">
        <v>4</v>
      </c>
      <c r="R53" s="31">
        <f t="shared" si="5"/>
        <v>4</v>
      </c>
      <c r="S53" s="32">
        <f t="shared" si="6"/>
        <v>0.4</v>
      </c>
      <c r="T53" s="32">
        <f t="shared" si="8"/>
        <v>14</v>
      </c>
      <c r="U53" s="101">
        <f t="shared" si="12"/>
        <v>0.77777777777777779</v>
      </c>
      <c r="V53" s="41" t="str">
        <f>+VLOOKUP(A53,'ANALISIS FRANCYS'!A$3:C$195,3,0)</f>
        <v>DISPONIBLE</v>
      </c>
      <c r="W53" s="101"/>
      <c r="X53" s="41"/>
      <c r="Z53" s="34">
        <v>255</v>
      </c>
      <c r="AA53" s="30" t="s">
        <v>2039</v>
      </c>
      <c r="AB53" s="35">
        <v>7</v>
      </c>
      <c r="AC53" s="35"/>
      <c r="AD53" s="35"/>
      <c r="AE53" s="35">
        <v>7</v>
      </c>
    </row>
    <row r="54" spans="1:39" ht="17.25" customHeight="1">
      <c r="A54" s="30">
        <v>10432</v>
      </c>
      <c r="B54" s="30" t="s">
        <v>1300</v>
      </c>
      <c r="C54" s="30"/>
      <c r="D54" s="30" t="s">
        <v>1288</v>
      </c>
      <c r="E54" s="30" t="s">
        <v>1296</v>
      </c>
      <c r="F54" s="30"/>
      <c r="G54" s="30" t="s">
        <v>1297</v>
      </c>
      <c r="H54" s="30">
        <v>18</v>
      </c>
      <c r="I54" s="30">
        <f t="shared" si="10"/>
        <v>4</v>
      </c>
      <c r="J54" s="31">
        <f t="shared" si="9"/>
        <v>0.13333333333333333</v>
      </c>
      <c r="K54" s="86">
        <v>18</v>
      </c>
      <c r="L54" s="31">
        <v>24</v>
      </c>
      <c r="M54" s="79">
        <f t="shared" si="1"/>
        <v>0.26666666666666666</v>
      </c>
      <c r="N54" s="32">
        <f t="shared" si="2"/>
        <v>0.4</v>
      </c>
      <c r="O54" s="32">
        <f t="shared" si="3"/>
        <v>0.53333333333333333</v>
      </c>
      <c r="P54" s="31">
        <f t="shared" si="11"/>
        <v>0</v>
      </c>
      <c r="Q54" s="103">
        <v>2</v>
      </c>
      <c r="R54" s="31">
        <f t="shared" si="5"/>
        <v>2</v>
      </c>
      <c r="S54" s="32">
        <f t="shared" si="6"/>
        <v>0.4</v>
      </c>
      <c r="T54" s="32">
        <f t="shared" si="8"/>
        <v>16</v>
      </c>
      <c r="U54" s="101">
        <f t="shared" si="12"/>
        <v>0.88888888888888884</v>
      </c>
      <c r="V54" s="41" t="str">
        <f>+VLOOKUP(A54,'ANALISIS FRANCYS'!A$3:C$195,3,0)</f>
        <v>DISPONIBLE</v>
      </c>
      <c r="W54" s="101"/>
      <c r="X54" s="41"/>
      <c r="Z54" s="34">
        <v>260</v>
      </c>
      <c r="AA54" s="30" t="s">
        <v>646</v>
      </c>
      <c r="AB54" s="35">
        <v>3</v>
      </c>
      <c r="AC54" s="35">
        <v>8</v>
      </c>
      <c r="AD54" s="35"/>
      <c r="AE54" s="35">
        <v>11</v>
      </c>
    </row>
    <row r="55" spans="1:39" s="14" customFormat="1" ht="17.25" hidden="1" customHeight="1">
      <c r="A55" s="10">
        <v>765</v>
      </c>
      <c r="B55" s="10" t="s">
        <v>1418</v>
      </c>
      <c r="C55" s="10"/>
      <c r="D55" s="10" t="s">
        <v>1288</v>
      </c>
      <c r="E55" s="10" t="s">
        <v>1391</v>
      </c>
      <c r="F55" s="10"/>
      <c r="G55" s="10" t="s">
        <v>1419</v>
      </c>
      <c r="H55" s="10">
        <v>48</v>
      </c>
      <c r="I55" s="10">
        <f t="shared" si="10"/>
        <v>0</v>
      </c>
      <c r="J55" s="11">
        <f t="shared" si="9"/>
        <v>0</v>
      </c>
      <c r="K55" s="86">
        <v>48</v>
      </c>
      <c r="L55" s="11">
        <v>48</v>
      </c>
      <c r="M55" s="79">
        <f t="shared" si="1"/>
        <v>0</v>
      </c>
      <c r="N55" s="12">
        <f t="shared" si="2"/>
        <v>0</v>
      </c>
      <c r="O55" s="12">
        <f t="shared" si="3"/>
        <v>0</v>
      </c>
      <c r="P55" s="11">
        <f t="shared" si="11"/>
        <v>0</v>
      </c>
      <c r="Q55" s="103">
        <v>107</v>
      </c>
      <c r="R55" s="11">
        <f t="shared" si="5"/>
        <v>107</v>
      </c>
      <c r="S55" s="12">
        <f t="shared" si="6"/>
        <v>0</v>
      </c>
      <c r="T55" s="12">
        <f t="shared" si="8"/>
        <v>-59</v>
      </c>
      <c r="U55" s="11" t="str">
        <f t="shared" si="12"/>
        <v>NO COMPRAR</v>
      </c>
      <c r="V55" s="13" t="str">
        <f>+VLOOKUP(A55,'ANALISIS FRANCYS'!A$3:C$195,3,0)</f>
        <v>DISPONIBLE</v>
      </c>
      <c r="W55" s="103"/>
      <c r="X55" s="13"/>
      <c r="Z55" s="15">
        <v>264</v>
      </c>
      <c r="AA55" s="10" t="s">
        <v>2040</v>
      </c>
      <c r="AB55" s="16">
        <v>2</v>
      </c>
      <c r="AC55" s="16"/>
      <c r="AD55" s="16"/>
      <c r="AE55" s="16">
        <v>2</v>
      </c>
    </row>
    <row r="56" spans="1:39" ht="17.25" customHeight="1">
      <c r="A56" s="30">
        <v>1146</v>
      </c>
      <c r="B56" s="30" t="s">
        <v>617</v>
      </c>
      <c r="C56" s="30"/>
      <c r="D56" s="30" t="s">
        <v>1288</v>
      </c>
      <c r="E56" s="30" t="s">
        <v>1367</v>
      </c>
      <c r="F56" s="30"/>
      <c r="G56" s="30" t="s">
        <v>1368</v>
      </c>
      <c r="H56" s="30">
        <v>14</v>
      </c>
      <c r="I56" s="30">
        <f t="shared" si="10"/>
        <v>114</v>
      </c>
      <c r="J56" s="31">
        <f t="shared" si="9"/>
        <v>3.8</v>
      </c>
      <c r="K56" s="86">
        <v>32</v>
      </c>
      <c r="L56" s="31">
        <v>90</v>
      </c>
      <c r="M56" s="79">
        <f t="shared" si="1"/>
        <v>7.6</v>
      </c>
      <c r="N56" s="32">
        <f t="shared" si="2"/>
        <v>11.399999999999999</v>
      </c>
      <c r="O56" s="32">
        <f t="shared" si="3"/>
        <v>15.2</v>
      </c>
      <c r="P56" s="31">
        <f t="shared" si="11"/>
        <v>0</v>
      </c>
      <c r="Q56" s="103">
        <v>16</v>
      </c>
      <c r="R56" s="31">
        <f t="shared" si="5"/>
        <v>16</v>
      </c>
      <c r="S56" s="32">
        <f t="shared" si="6"/>
        <v>11.399999999999999</v>
      </c>
      <c r="T56" s="32">
        <f t="shared" si="8"/>
        <v>16</v>
      </c>
      <c r="U56" s="101">
        <f t="shared" si="12"/>
        <v>1.1428571428571428</v>
      </c>
      <c r="V56" s="41" t="str">
        <f>+VLOOKUP(A56,'ANALISIS FRANCYS'!A$3:C$195,3,0)</f>
        <v>DISPONIBLE</v>
      </c>
      <c r="W56" s="101"/>
      <c r="X56" s="41"/>
      <c r="Z56" s="34">
        <v>301</v>
      </c>
      <c r="AA56" s="30" t="s">
        <v>2041</v>
      </c>
      <c r="AB56" s="35">
        <v>7</v>
      </c>
      <c r="AC56" s="35"/>
      <c r="AD56" s="35"/>
      <c r="AE56" s="35">
        <v>7</v>
      </c>
    </row>
    <row r="57" spans="1:39" ht="17.25" hidden="1" customHeight="1">
      <c r="A57" s="30">
        <v>3581</v>
      </c>
      <c r="B57" s="48" t="s">
        <v>541</v>
      </c>
      <c r="C57" s="30"/>
      <c r="D57" s="30" t="s">
        <v>1288</v>
      </c>
      <c r="E57" s="30" t="s">
        <v>1367</v>
      </c>
      <c r="F57" s="30"/>
      <c r="G57" s="30" t="s">
        <v>1368</v>
      </c>
      <c r="H57" s="30">
        <v>20</v>
      </c>
      <c r="I57" s="30">
        <f t="shared" si="10"/>
        <v>108</v>
      </c>
      <c r="J57" s="31">
        <f t="shared" si="9"/>
        <v>3.6</v>
      </c>
      <c r="K57" s="86">
        <v>20</v>
      </c>
      <c r="L57" s="31">
        <v>120</v>
      </c>
      <c r="M57" s="79">
        <f t="shared" si="1"/>
        <v>7.2</v>
      </c>
      <c r="N57" s="32">
        <f t="shared" si="2"/>
        <v>10.8</v>
      </c>
      <c r="O57" s="32">
        <f t="shared" si="3"/>
        <v>14.4</v>
      </c>
      <c r="P57" s="31">
        <f t="shared" si="11"/>
        <v>0</v>
      </c>
      <c r="Q57" s="103">
        <v>11</v>
      </c>
      <c r="R57" s="31">
        <f t="shared" si="5"/>
        <v>11</v>
      </c>
      <c r="S57" s="32">
        <f t="shared" si="6"/>
        <v>10.8</v>
      </c>
      <c r="T57" s="32">
        <f t="shared" si="8"/>
        <v>9</v>
      </c>
      <c r="U57" s="31">
        <f t="shared" si="12"/>
        <v>0.45</v>
      </c>
      <c r="V57" s="41" t="str">
        <f>+VLOOKUP(A57,'ANALISIS FRANCYS'!A$3:C$195,3,0)</f>
        <v>DISPONIBLE</v>
      </c>
      <c r="W57" s="101"/>
      <c r="X57" s="41"/>
      <c r="Z57" s="34">
        <v>313</v>
      </c>
      <c r="AA57" s="30" t="s">
        <v>2042</v>
      </c>
      <c r="AB57" s="35">
        <v>7</v>
      </c>
      <c r="AC57" s="35"/>
      <c r="AD57" s="35"/>
      <c r="AE57" s="35">
        <v>7</v>
      </c>
    </row>
    <row r="58" spans="1:39" ht="17.25" customHeight="1">
      <c r="A58" s="30">
        <v>1433</v>
      </c>
      <c r="B58" s="30" t="s">
        <v>295</v>
      </c>
      <c r="C58" s="30"/>
      <c r="D58" s="30" t="s">
        <v>1288</v>
      </c>
      <c r="E58" s="30" t="s">
        <v>1367</v>
      </c>
      <c r="F58" s="30"/>
      <c r="G58" s="30" t="s">
        <v>1368</v>
      </c>
      <c r="H58" s="30">
        <v>20</v>
      </c>
      <c r="I58" s="30">
        <f t="shared" si="10"/>
        <v>28</v>
      </c>
      <c r="J58" s="31">
        <f t="shared" si="9"/>
        <v>0.93333333333333335</v>
      </c>
      <c r="K58" s="86">
        <v>14</v>
      </c>
      <c r="L58" s="31">
        <v>72</v>
      </c>
      <c r="M58" s="79">
        <f t="shared" si="1"/>
        <v>1.8666666666666667</v>
      </c>
      <c r="N58" s="32">
        <f t="shared" si="2"/>
        <v>2.8</v>
      </c>
      <c r="O58" s="32">
        <f t="shared" si="3"/>
        <v>3.7333333333333334</v>
      </c>
      <c r="P58" s="31">
        <f t="shared" si="11"/>
        <v>0</v>
      </c>
      <c r="Q58" s="103">
        <v>0</v>
      </c>
      <c r="R58" s="31">
        <f t="shared" si="5"/>
        <v>0</v>
      </c>
      <c r="S58" s="32">
        <f t="shared" si="6"/>
        <v>2.8</v>
      </c>
      <c r="T58" s="32">
        <f t="shared" si="8"/>
        <v>14</v>
      </c>
      <c r="U58" s="101">
        <v>1</v>
      </c>
      <c r="V58" s="41" t="str">
        <f>+VLOOKUP(A58,'ANALISIS FRANCYS'!A$3:C$195,3,0)</f>
        <v>DISPONIBLE</v>
      </c>
      <c r="W58" s="101"/>
      <c r="X58" s="41"/>
      <c r="Z58" s="34">
        <v>314</v>
      </c>
      <c r="AA58" s="30" t="s">
        <v>593</v>
      </c>
      <c r="AB58" s="35">
        <v>7</v>
      </c>
      <c r="AC58" s="35">
        <v>1</v>
      </c>
      <c r="AD58" s="35"/>
      <c r="AE58" s="35">
        <v>8</v>
      </c>
    </row>
    <row r="59" spans="1:39" ht="17.25" hidden="1" customHeight="1">
      <c r="A59" s="30">
        <v>1388</v>
      </c>
      <c r="B59" s="30" t="s">
        <v>1223</v>
      </c>
      <c r="C59" s="30"/>
      <c r="D59" s="30" t="s">
        <v>1288</v>
      </c>
      <c r="E59" s="30" t="s">
        <v>1367</v>
      </c>
      <c r="F59" s="30"/>
      <c r="G59" s="30" t="s">
        <v>1368</v>
      </c>
      <c r="H59" s="30">
        <v>24</v>
      </c>
      <c r="I59" s="30">
        <f t="shared" si="10"/>
        <v>4</v>
      </c>
      <c r="J59" s="31">
        <f t="shared" si="9"/>
        <v>0.13333333333333333</v>
      </c>
      <c r="K59" s="86">
        <v>24</v>
      </c>
      <c r="L59" s="31">
        <v>24</v>
      </c>
      <c r="M59" s="79">
        <f t="shared" si="1"/>
        <v>0.26666666666666666</v>
      </c>
      <c r="N59" s="32">
        <f t="shared" si="2"/>
        <v>0.4</v>
      </c>
      <c r="O59" s="32">
        <f t="shared" si="3"/>
        <v>0.53333333333333333</v>
      </c>
      <c r="P59" s="31">
        <f t="shared" si="11"/>
        <v>0</v>
      </c>
      <c r="Q59" s="103">
        <v>24</v>
      </c>
      <c r="R59" s="31">
        <f t="shared" si="5"/>
        <v>24</v>
      </c>
      <c r="S59" s="32">
        <f t="shared" si="6"/>
        <v>0.4</v>
      </c>
      <c r="T59" s="32">
        <f t="shared" si="8"/>
        <v>0</v>
      </c>
      <c r="U59" s="31" t="str">
        <f t="shared" ref="U59:U109" si="13">IFERROR(IF(T59&gt;0.1,(T59/H59),"NO COMPRAR"),0)</f>
        <v>NO COMPRAR</v>
      </c>
      <c r="V59" s="41" t="str">
        <f>+VLOOKUP(A59,'ANALISIS FRANCYS'!A$3:C$195,3,0)</f>
        <v>DISPONIBLE</v>
      </c>
      <c r="W59" s="101"/>
      <c r="X59" s="41"/>
      <c r="Z59" s="34">
        <v>386</v>
      </c>
      <c r="AA59" s="30" t="s">
        <v>2043</v>
      </c>
      <c r="AB59" s="35">
        <v>2</v>
      </c>
      <c r="AC59" s="35"/>
      <c r="AD59" s="35"/>
      <c r="AE59" s="35">
        <v>2</v>
      </c>
    </row>
    <row r="60" spans="1:39" ht="17.25" hidden="1" customHeight="1">
      <c r="A60" s="30">
        <v>4966</v>
      </c>
      <c r="B60" s="30" t="s">
        <v>1053</v>
      </c>
      <c r="C60" s="30"/>
      <c r="D60" s="30" t="s">
        <v>1288</v>
      </c>
      <c r="E60" s="30" t="s">
        <v>1367</v>
      </c>
      <c r="F60" s="30"/>
      <c r="G60" s="30" t="s">
        <v>1373</v>
      </c>
      <c r="H60" s="30">
        <v>48</v>
      </c>
      <c r="I60" s="30">
        <f t="shared" si="10"/>
        <v>0</v>
      </c>
      <c r="J60" s="31">
        <f t="shared" si="9"/>
        <v>0</v>
      </c>
      <c r="K60" s="86">
        <v>20</v>
      </c>
      <c r="L60" s="31">
        <v>20</v>
      </c>
      <c r="M60" s="79">
        <f t="shared" si="1"/>
        <v>0</v>
      </c>
      <c r="N60" s="32">
        <f t="shared" si="2"/>
        <v>0</v>
      </c>
      <c r="O60" s="32">
        <f t="shared" si="3"/>
        <v>0</v>
      </c>
      <c r="P60" s="31">
        <f t="shared" si="11"/>
        <v>0</v>
      </c>
      <c r="Q60" s="103">
        <v>17</v>
      </c>
      <c r="R60" s="31">
        <f t="shared" si="5"/>
        <v>17</v>
      </c>
      <c r="S60" s="32">
        <f t="shared" si="6"/>
        <v>0</v>
      </c>
      <c r="T60" s="32">
        <f t="shared" si="8"/>
        <v>3</v>
      </c>
      <c r="U60" s="31">
        <f t="shared" si="13"/>
        <v>6.25E-2</v>
      </c>
      <c r="V60" s="41" t="str">
        <f>+VLOOKUP(A60,'ANALISIS FRANCYS'!A$3:C$195,3,0)</f>
        <v>DISPONIBLE</v>
      </c>
      <c r="W60" s="101"/>
      <c r="X60" s="41"/>
      <c r="Z60" s="34">
        <v>394</v>
      </c>
      <c r="AA60" s="30" t="s">
        <v>452</v>
      </c>
      <c r="AB60" s="35">
        <v>23</v>
      </c>
      <c r="AC60" s="35">
        <v>2</v>
      </c>
      <c r="AD60" s="35"/>
      <c r="AE60" s="35">
        <v>25</v>
      </c>
    </row>
    <row r="61" spans="1:39" ht="17.25" customHeight="1">
      <c r="A61" s="30">
        <v>6185</v>
      </c>
      <c r="B61" s="30" t="s">
        <v>1046</v>
      </c>
      <c r="C61" s="30"/>
      <c r="D61" s="30" t="s">
        <v>1288</v>
      </c>
      <c r="E61" s="30" t="s">
        <v>1367</v>
      </c>
      <c r="F61" s="30"/>
      <c r="G61" s="30" t="s">
        <v>1368</v>
      </c>
      <c r="H61" s="30">
        <v>20</v>
      </c>
      <c r="I61" s="30">
        <f t="shared" si="10"/>
        <v>16</v>
      </c>
      <c r="J61" s="31">
        <f t="shared" si="9"/>
        <v>0.53333333333333333</v>
      </c>
      <c r="K61" s="86">
        <v>48</v>
      </c>
      <c r="L61" s="31">
        <v>48</v>
      </c>
      <c r="M61" s="79">
        <f t="shared" si="1"/>
        <v>1.0666666666666667</v>
      </c>
      <c r="N61" s="32">
        <f t="shared" si="2"/>
        <v>1.6</v>
      </c>
      <c r="O61" s="32">
        <f t="shared" si="3"/>
        <v>2.1333333333333333</v>
      </c>
      <c r="P61" s="31">
        <f t="shared" si="11"/>
        <v>0</v>
      </c>
      <c r="Q61" s="103">
        <v>0</v>
      </c>
      <c r="R61" s="31">
        <f t="shared" si="5"/>
        <v>0</v>
      </c>
      <c r="S61" s="32">
        <f t="shared" si="6"/>
        <v>1.6</v>
      </c>
      <c r="T61" s="32">
        <f t="shared" si="8"/>
        <v>48</v>
      </c>
      <c r="U61" s="101">
        <v>1</v>
      </c>
      <c r="V61" s="41" t="str">
        <f>+VLOOKUP(A61,'ANALISIS FRANCYS'!A$3:C$195,3,0)</f>
        <v>DISPONIBLE</v>
      </c>
      <c r="W61" s="101"/>
      <c r="X61" s="41"/>
      <c r="Z61" s="34">
        <v>396</v>
      </c>
      <c r="AA61" s="30" t="s">
        <v>800</v>
      </c>
      <c r="AB61" s="35">
        <v>4</v>
      </c>
      <c r="AC61" s="35">
        <v>3</v>
      </c>
      <c r="AD61" s="35">
        <v>3</v>
      </c>
      <c r="AE61" s="35">
        <v>10</v>
      </c>
    </row>
    <row r="62" spans="1:39" ht="17.25" customHeight="1">
      <c r="A62" s="30">
        <v>9086</v>
      </c>
      <c r="B62" s="30" t="s">
        <v>1369</v>
      </c>
      <c r="C62" s="30"/>
      <c r="D62" s="30" t="s">
        <v>1288</v>
      </c>
      <c r="E62" s="30" t="s">
        <v>1367</v>
      </c>
      <c r="F62" s="30"/>
      <c r="G62" s="30" t="s">
        <v>1368</v>
      </c>
      <c r="H62" s="30">
        <v>48</v>
      </c>
      <c r="I62" s="30">
        <f t="shared" si="10"/>
        <v>0</v>
      </c>
      <c r="J62" s="31">
        <f t="shared" si="9"/>
        <v>0</v>
      </c>
      <c r="K62" s="86">
        <v>24</v>
      </c>
      <c r="L62" s="31">
        <v>24</v>
      </c>
      <c r="M62" s="79">
        <f t="shared" si="1"/>
        <v>0</v>
      </c>
      <c r="N62" s="32">
        <f t="shared" si="2"/>
        <v>0</v>
      </c>
      <c r="O62" s="32">
        <f t="shared" si="3"/>
        <v>0</v>
      </c>
      <c r="P62" s="31">
        <f t="shared" si="11"/>
        <v>0</v>
      </c>
      <c r="Q62" s="103">
        <v>0</v>
      </c>
      <c r="R62" s="31">
        <f t="shared" si="5"/>
        <v>0</v>
      </c>
      <c r="S62" s="32">
        <f t="shared" si="6"/>
        <v>0</v>
      </c>
      <c r="T62" s="32">
        <f t="shared" si="8"/>
        <v>24</v>
      </c>
      <c r="U62" s="101">
        <f t="shared" si="13"/>
        <v>0.5</v>
      </c>
      <c r="V62" s="41" t="str">
        <f>+VLOOKUP(A62,'ANALISIS FRANCYS'!A$3:C$195,3,0)</f>
        <v>DISPONIBLE</v>
      </c>
      <c r="W62" s="101"/>
      <c r="X62" s="41"/>
      <c r="Z62" s="34">
        <v>399</v>
      </c>
      <c r="AA62" s="30" t="s">
        <v>1443</v>
      </c>
      <c r="AB62" s="35"/>
      <c r="AC62" s="35"/>
      <c r="AD62" s="35">
        <v>175</v>
      </c>
      <c r="AE62" s="35">
        <v>175</v>
      </c>
    </row>
    <row r="63" spans="1:39" ht="17.25" customHeight="1">
      <c r="A63" s="30">
        <v>9439</v>
      </c>
      <c r="B63" s="30" t="s">
        <v>1366</v>
      </c>
      <c r="C63" s="30"/>
      <c r="D63" s="30" t="s">
        <v>1288</v>
      </c>
      <c r="E63" s="30" t="s">
        <v>1367</v>
      </c>
      <c r="F63" s="30"/>
      <c r="G63" s="30" t="s">
        <v>1368</v>
      </c>
      <c r="H63" s="30">
        <v>24</v>
      </c>
      <c r="I63" s="30">
        <f t="shared" si="10"/>
        <v>36</v>
      </c>
      <c r="J63" s="31">
        <f t="shared" si="9"/>
        <v>1.2</v>
      </c>
      <c r="K63" s="86">
        <v>48</v>
      </c>
      <c r="L63" s="31">
        <v>72</v>
      </c>
      <c r="M63" s="79">
        <f t="shared" si="1"/>
        <v>2.4</v>
      </c>
      <c r="N63" s="32">
        <f t="shared" si="2"/>
        <v>3.5999999999999996</v>
      </c>
      <c r="O63" s="32">
        <f t="shared" si="3"/>
        <v>4.8</v>
      </c>
      <c r="P63" s="31">
        <f t="shared" si="11"/>
        <v>0</v>
      </c>
      <c r="Q63" s="103">
        <v>0</v>
      </c>
      <c r="R63" s="31">
        <f t="shared" si="5"/>
        <v>0</v>
      </c>
      <c r="S63" s="32">
        <f t="shared" si="6"/>
        <v>3.5999999999999996</v>
      </c>
      <c r="T63" s="32">
        <f t="shared" si="8"/>
        <v>48</v>
      </c>
      <c r="U63" s="101">
        <f t="shared" si="13"/>
        <v>2</v>
      </c>
      <c r="V63" s="41" t="str">
        <f>+VLOOKUP(A63,'ANALISIS FRANCYS'!A$3:C$195,3,0)</f>
        <v>DISPONIBLE</v>
      </c>
      <c r="W63" s="101">
        <v>1</v>
      </c>
      <c r="X63" s="41"/>
      <c r="Z63" s="34">
        <v>400</v>
      </c>
      <c r="AA63" s="30" t="s">
        <v>1444</v>
      </c>
      <c r="AB63" s="35">
        <v>5</v>
      </c>
      <c r="AC63" s="35"/>
      <c r="AD63" s="35">
        <v>2</v>
      </c>
      <c r="AE63" s="35">
        <v>7</v>
      </c>
    </row>
    <row r="64" spans="1:39" ht="17.25" customHeight="1">
      <c r="A64" s="30">
        <v>1391</v>
      </c>
      <c r="B64" s="30" t="s">
        <v>1370</v>
      </c>
      <c r="C64" s="30"/>
      <c r="D64" s="30" t="s">
        <v>1288</v>
      </c>
      <c r="E64" s="30" t="s">
        <v>1367</v>
      </c>
      <c r="F64" s="30"/>
      <c r="G64" s="30" t="s">
        <v>1368</v>
      </c>
      <c r="H64" s="30">
        <v>48</v>
      </c>
      <c r="I64" s="30">
        <f t="shared" si="10"/>
        <v>0</v>
      </c>
      <c r="J64" s="31">
        <f t="shared" si="9"/>
        <v>0</v>
      </c>
      <c r="K64" s="86">
        <v>24</v>
      </c>
      <c r="L64" s="31">
        <v>24</v>
      </c>
      <c r="M64" s="79">
        <f t="shared" ref="M64:M109" si="14">+J64*2</f>
        <v>0</v>
      </c>
      <c r="N64" s="32">
        <f t="shared" ref="N64:N109" si="15">+M64+((3-2)*J64)</f>
        <v>0</v>
      </c>
      <c r="O64" s="32">
        <f t="shared" ref="O64:O109" si="16">+M64*2</f>
        <v>0</v>
      </c>
      <c r="P64" s="31">
        <f t="shared" si="11"/>
        <v>1</v>
      </c>
      <c r="Q64" s="103">
        <v>0</v>
      </c>
      <c r="R64" s="31">
        <f t="shared" ref="R64:R109" si="17">+Q64-P64</f>
        <v>-1</v>
      </c>
      <c r="S64" s="32">
        <f t="shared" ref="S64:S109" si="18">+N64</f>
        <v>0</v>
      </c>
      <c r="T64" s="32">
        <f t="shared" si="8"/>
        <v>24</v>
      </c>
      <c r="U64" s="101">
        <f t="shared" si="13"/>
        <v>0.5</v>
      </c>
      <c r="V64" s="41" t="str">
        <f>+VLOOKUP(A64,'ANALISIS FRANCYS'!A$3:C$195,3,0)</f>
        <v>DISPONIBLE</v>
      </c>
      <c r="W64" s="101">
        <v>1</v>
      </c>
      <c r="X64" s="41"/>
      <c r="Z64" s="34">
        <v>418</v>
      </c>
      <c r="AA64" s="30" t="s">
        <v>64</v>
      </c>
      <c r="AB64" s="35">
        <v>250</v>
      </c>
      <c r="AC64" s="35">
        <v>444</v>
      </c>
      <c r="AD64" s="35">
        <v>8220</v>
      </c>
      <c r="AE64" s="35">
        <v>8914</v>
      </c>
    </row>
    <row r="65" spans="1:31" ht="17.25" customHeight="1">
      <c r="A65" s="30">
        <v>8092</v>
      </c>
      <c r="B65" s="48" t="s">
        <v>1374</v>
      </c>
      <c r="C65" s="30"/>
      <c r="D65" s="30" t="s">
        <v>1288</v>
      </c>
      <c r="E65" s="30" t="s">
        <v>1367</v>
      </c>
      <c r="F65" s="30"/>
      <c r="G65" s="30" t="s">
        <v>1373</v>
      </c>
      <c r="H65" s="30">
        <v>20</v>
      </c>
      <c r="I65" s="30">
        <f t="shared" si="10"/>
        <v>26</v>
      </c>
      <c r="J65" s="31">
        <f t="shared" si="9"/>
        <v>0.8666666666666667</v>
      </c>
      <c r="K65" s="86">
        <v>12</v>
      </c>
      <c r="L65" s="31">
        <v>72</v>
      </c>
      <c r="M65" s="79">
        <f t="shared" si="14"/>
        <v>1.7333333333333334</v>
      </c>
      <c r="N65" s="32">
        <f t="shared" si="15"/>
        <v>2.6</v>
      </c>
      <c r="O65" s="32">
        <f t="shared" si="16"/>
        <v>3.4666666666666668</v>
      </c>
      <c r="P65" s="31">
        <f t="shared" si="11"/>
        <v>0</v>
      </c>
      <c r="Q65" s="103">
        <v>1</v>
      </c>
      <c r="R65" s="31">
        <f t="shared" si="17"/>
        <v>1</v>
      </c>
      <c r="S65" s="32">
        <f t="shared" si="18"/>
        <v>2.6</v>
      </c>
      <c r="T65" s="32">
        <f t="shared" ref="T65:T115" si="19">+K65-Q65</f>
        <v>11</v>
      </c>
      <c r="U65" s="101">
        <f t="shared" si="13"/>
        <v>0.55000000000000004</v>
      </c>
      <c r="V65" s="41" t="str">
        <f>+VLOOKUP(A65,'ANALISIS FRANCYS'!A$3:C$195,3,0)</f>
        <v>DISPONIBLE</v>
      </c>
      <c r="W65" s="101"/>
      <c r="X65" s="41"/>
      <c r="Z65" s="34">
        <v>420</v>
      </c>
      <c r="AA65" s="30" t="s">
        <v>1130</v>
      </c>
      <c r="AB65" s="35"/>
      <c r="AC65" s="35">
        <v>0.13500000000000001</v>
      </c>
      <c r="AD65" s="35">
        <v>2.6250000000000004</v>
      </c>
      <c r="AE65" s="35">
        <v>2.7600000000000007</v>
      </c>
    </row>
    <row r="66" spans="1:31" ht="17.25" customHeight="1">
      <c r="A66" s="30">
        <v>7730</v>
      </c>
      <c r="B66" s="30" t="s">
        <v>1371</v>
      </c>
      <c r="C66" s="30"/>
      <c r="D66" s="30" t="s">
        <v>1288</v>
      </c>
      <c r="E66" s="30" t="s">
        <v>1367</v>
      </c>
      <c r="F66" s="30"/>
      <c r="G66" s="30" t="s">
        <v>1368</v>
      </c>
      <c r="H66" s="30">
        <v>12</v>
      </c>
      <c r="I66" s="30">
        <f t="shared" si="10"/>
        <v>4</v>
      </c>
      <c r="J66" s="31">
        <f t="shared" ref="J66:J109" si="20">+I66/30</f>
        <v>0.13333333333333333</v>
      </c>
      <c r="K66" s="86">
        <v>28</v>
      </c>
      <c r="L66" s="31">
        <v>24</v>
      </c>
      <c r="M66" s="79">
        <f t="shared" si="14"/>
        <v>0.26666666666666666</v>
      </c>
      <c r="N66" s="32">
        <f t="shared" si="15"/>
        <v>0.4</v>
      </c>
      <c r="O66" s="32">
        <f t="shared" si="16"/>
        <v>0.53333333333333333</v>
      </c>
      <c r="P66" s="31">
        <f t="shared" si="11"/>
        <v>0</v>
      </c>
      <c r="Q66" s="103">
        <v>0</v>
      </c>
      <c r="R66" s="31">
        <f t="shared" si="17"/>
        <v>0</v>
      </c>
      <c r="S66" s="32">
        <f t="shared" si="18"/>
        <v>0.4</v>
      </c>
      <c r="T66" s="32">
        <f t="shared" si="19"/>
        <v>28</v>
      </c>
      <c r="U66" s="101">
        <f t="shared" si="13"/>
        <v>2.3333333333333335</v>
      </c>
      <c r="V66" s="41" t="str">
        <f>+VLOOKUP(A66,'ANALISIS FRANCYS'!A$3:C$195,3,0)</f>
        <v>DISPONIBLE</v>
      </c>
      <c r="W66" s="101"/>
      <c r="X66" s="41"/>
      <c r="Z66" s="34">
        <v>421</v>
      </c>
      <c r="AA66" s="30" t="s">
        <v>1018</v>
      </c>
      <c r="AB66" s="35">
        <v>1.5150000000000001</v>
      </c>
      <c r="AC66" s="35">
        <v>0.41000000000000003</v>
      </c>
      <c r="AD66" s="35">
        <v>1.98</v>
      </c>
      <c r="AE66" s="35">
        <v>3.9050000000000002</v>
      </c>
    </row>
    <row r="67" spans="1:31" ht="17.25" customHeight="1">
      <c r="A67" s="30">
        <v>6440</v>
      </c>
      <c r="B67" s="30" t="s">
        <v>1372</v>
      </c>
      <c r="C67" s="30"/>
      <c r="D67" s="30" t="s">
        <v>1288</v>
      </c>
      <c r="E67" s="30" t="s">
        <v>1367</v>
      </c>
      <c r="F67" s="30"/>
      <c r="G67" s="30" t="s">
        <v>1368</v>
      </c>
      <c r="H67" s="30">
        <v>28</v>
      </c>
      <c r="I67" s="30">
        <f t="shared" ref="I67:I77" si="21">IFERROR(VLOOKUP(A67,Z$3:AE$2470,5,0),0)</f>
        <v>13</v>
      </c>
      <c r="J67" s="31">
        <f t="shared" si="20"/>
        <v>0.43333333333333335</v>
      </c>
      <c r="K67" s="86">
        <v>28</v>
      </c>
      <c r="L67" s="31">
        <v>24</v>
      </c>
      <c r="M67" s="79">
        <f t="shared" si="14"/>
        <v>0.8666666666666667</v>
      </c>
      <c r="N67" s="32">
        <f t="shared" si="15"/>
        <v>1.3</v>
      </c>
      <c r="O67" s="32">
        <f t="shared" si="16"/>
        <v>1.7333333333333334</v>
      </c>
      <c r="P67" s="31">
        <f t="shared" ref="P67:P77" si="22">+IFERROR(VLOOKUP(A67,AH$3:AM$2469,4,0),0)</f>
        <v>0</v>
      </c>
      <c r="Q67" s="103">
        <v>0</v>
      </c>
      <c r="R67" s="31">
        <f t="shared" si="17"/>
        <v>0</v>
      </c>
      <c r="S67" s="32">
        <f t="shared" si="18"/>
        <v>1.3</v>
      </c>
      <c r="T67" s="32">
        <f t="shared" si="19"/>
        <v>28</v>
      </c>
      <c r="U67" s="101">
        <f t="shared" si="13"/>
        <v>1</v>
      </c>
      <c r="V67" s="41" t="str">
        <f>+VLOOKUP(A67,'ANALISIS FRANCYS'!A$3:C$195,3,0)</f>
        <v>DISPONIBLE</v>
      </c>
      <c r="W67" s="101"/>
      <c r="X67" s="41"/>
      <c r="Z67" s="34">
        <v>427</v>
      </c>
      <c r="AA67" s="30" t="s">
        <v>1445</v>
      </c>
      <c r="AB67" s="35">
        <v>0.435</v>
      </c>
      <c r="AC67" s="35"/>
      <c r="AD67" s="35">
        <v>3.19</v>
      </c>
      <c r="AE67" s="35">
        <v>3.625</v>
      </c>
    </row>
    <row r="68" spans="1:31" ht="17.25" hidden="1" customHeight="1">
      <c r="A68" s="30">
        <v>10126</v>
      </c>
      <c r="B68" s="30" t="s">
        <v>1305</v>
      </c>
      <c r="C68" s="30"/>
      <c r="D68" s="30" t="s">
        <v>1288</v>
      </c>
      <c r="E68" s="30" t="s">
        <v>1306</v>
      </c>
      <c r="F68" s="30"/>
      <c r="G68" s="30" t="s">
        <v>1307</v>
      </c>
      <c r="H68" s="30">
        <v>28</v>
      </c>
      <c r="I68" s="30">
        <f t="shared" si="21"/>
        <v>0</v>
      </c>
      <c r="J68" s="31">
        <f t="shared" si="20"/>
        <v>0</v>
      </c>
      <c r="K68" s="86">
        <v>28</v>
      </c>
      <c r="L68" s="31">
        <v>24</v>
      </c>
      <c r="M68" s="79">
        <f t="shared" si="14"/>
        <v>0</v>
      </c>
      <c r="N68" s="32">
        <f t="shared" si="15"/>
        <v>0</v>
      </c>
      <c r="O68" s="32">
        <f t="shared" si="16"/>
        <v>0</v>
      </c>
      <c r="P68" s="31">
        <f t="shared" si="22"/>
        <v>0</v>
      </c>
      <c r="Q68" s="103">
        <v>0</v>
      </c>
      <c r="R68" s="31">
        <f t="shared" si="17"/>
        <v>0</v>
      </c>
      <c r="S68" s="32">
        <f t="shared" si="18"/>
        <v>0</v>
      </c>
      <c r="T68" s="32">
        <f t="shared" si="19"/>
        <v>28</v>
      </c>
      <c r="U68" s="31">
        <f t="shared" si="13"/>
        <v>1</v>
      </c>
      <c r="V68" s="41" t="str">
        <f>+VLOOKUP(A68,'ANALISIS FRANCYS'!A$3:C$195,3,0)</f>
        <v>NO DISPONIBLE</v>
      </c>
      <c r="W68" s="101"/>
      <c r="X68" s="41"/>
      <c r="Z68" s="34">
        <v>429</v>
      </c>
      <c r="AA68" s="30" t="s">
        <v>421</v>
      </c>
      <c r="AB68" s="35">
        <v>1.7749999999999999</v>
      </c>
      <c r="AC68" s="35">
        <v>0.86</v>
      </c>
      <c r="AD68" s="35">
        <v>38.800000000000004</v>
      </c>
      <c r="AE68" s="35">
        <v>41.435000000000002</v>
      </c>
    </row>
    <row r="69" spans="1:31" ht="17.25" hidden="1" customHeight="1">
      <c r="A69" s="30">
        <v>10280</v>
      </c>
      <c r="B69" s="30" t="s">
        <v>1308</v>
      </c>
      <c r="C69" s="30"/>
      <c r="D69" s="30" t="s">
        <v>1288</v>
      </c>
      <c r="E69" s="30" t="s">
        <v>1306</v>
      </c>
      <c r="F69" s="30"/>
      <c r="G69" s="30" t="s">
        <v>1307</v>
      </c>
      <c r="H69" s="30">
        <v>12</v>
      </c>
      <c r="I69" s="30">
        <f t="shared" si="21"/>
        <v>0</v>
      </c>
      <c r="J69" s="31">
        <f t="shared" si="20"/>
        <v>0</v>
      </c>
      <c r="K69" s="86">
        <v>12</v>
      </c>
      <c r="L69" s="31">
        <v>24</v>
      </c>
      <c r="M69" s="79">
        <f t="shared" si="14"/>
        <v>0</v>
      </c>
      <c r="N69" s="32">
        <f t="shared" si="15"/>
        <v>0</v>
      </c>
      <c r="O69" s="32">
        <f t="shared" si="16"/>
        <v>0</v>
      </c>
      <c r="P69" s="31">
        <f t="shared" si="22"/>
        <v>0</v>
      </c>
      <c r="Q69" s="103">
        <v>0</v>
      </c>
      <c r="R69" s="31">
        <f t="shared" si="17"/>
        <v>0</v>
      </c>
      <c r="S69" s="32">
        <f t="shared" si="18"/>
        <v>0</v>
      </c>
      <c r="T69" s="32">
        <f t="shared" si="19"/>
        <v>12</v>
      </c>
      <c r="U69" s="31">
        <f t="shared" si="13"/>
        <v>1</v>
      </c>
      <c r="V69" s="41" t="str">
        <f>+VLOOKUP(A69,'ANALISIS FRANCYS'!A$3:C$195,3,0)</f>
        <v>NO DISPONIBLE</v>
      </c>
      <c r="W69" s="101"/>
      <c r="X69" s="41"/>
      <c r="Z69" s="34">
        <v>431</v>
      </c>
      <c r="AA69" s="30" t="s">
        <v>1446</v>
      </c>
      <c r="AB69" s="35"/>
      <c r="AC69" s="35"/>
      <c r="AD69" s="35">
        <v>47.279999999999994</v>
      </c>
      <c r="AE69" s="35">
        <v>47.279999999999994</v>
      </c>
    </row>
    <row r="70" spans="1:31" ht="17.25" hidden="1" customHeight="1">
      <c r="A70" s="30">
        <v>10226</v>
      </c>
      <c r="B70" s="30" t="s">
        <v>513</v>
      </c>
      <c r="C70" s="30"/>
      <c r="D70" s="30" t="s">
        <v>1288</v>
      </c>
      <c r="E70" s="30" t="s">
        <v>1306</v>
      </c>
      <c r="F70" s="30"/>
      <c r="G70" s="30" t="s">
        <v>1307</v>
      </c>
      <c r="H70" s="30">
        <v>12</v>
      </c>
      <c r="I70" s="30">
        <f t="shared" si="21"/>
        <v>0</v>
      </c>
      <c r="J70" s="31">
        <f t="shared" si="20"/>
        <v>0</v>
      </c>
      <c r="K70" s="86">
        <v>12</v>
      </c>
      <c r="L70" s="31">
        <v>24</v>
      </c>
      <c r="M70" s="79">
        <f t="shared" si="14"/>
        <v>0</v>
      </c>
      <c r="N70" s="32">
        <f t="shared" si="15"/>
        <v>0</v>
      </c>
      <c r="O70" s="32">
        <f t="shared" si="16"/>
        <v>0</v>
      </c>
      <c r="P70" s="31">
        <f t="shared" si="22"/>
        <v>0</v>
      </c>
      <c r="Q70" s="103">
        <v>0</v>
      </c>
      <c r="R70" s="31">
        <f t="shared" si="17"/>
        <v>0</v>
      </c>
      <c r="S70" s="32">
        <f t="shared" si="18"/>
        <v>0</v>
      </c>
      <c r="T70" s="32">
        <f t="shared" si="19"/>
        <v>12</v>
      </c>
      <c r="U70" s="31">
        <f t="shared" si="13"/>
        <v>1</v>
      </c>
      <c r="V70" s="41" t="str">
        <f>+VLOOKUP(A70,'ANALISIS FRANCYS'!A$3:C$195,3,0)</f>
        <v>NO DISPONIBLE</v>
      </c>
      <c r="W70" s="101"/>
      <c r="X70" s="41"/>
      <c r="Z70" s="34">
        <v>433</v>
      </c>
      <c r="AA70" s="30" t="s">
        <v>1447</v>
      </c>
      <c r="AB70" s="35"/>
      <c r="AC70" s="35"/>
      <c r="AD70" s="35">
        <v>463.2</v>
      </c>
      <c r="AE70" s="35">
        <v>463.2</v>
      </c>
    </row>
    <row r="71" spans="1:31" ht="17.25" hidden="1" customHeight="1">
      <c r="A71" s="30">
        <v>8201</v>
      </c>
      <c r="B71" s="30" t="s">
        <v>1405</v>
      </c>
      <c r="C71" s="30"/>
      <c r="D71" s="30" t="s">
        <v>1288</v>
      </c>
      <c r="E71" s="30" t="s">
        <v>1306</v>
      </c>
      <c r="F71" s="30"/>
      <c r="G71" s="30" t="s">
        <v>1406</v>
      </c>
      <c r="H71" s="30">
        <v>12</v>
      </c>
      <c r="I71" s="30">
        <f t="shared" si="21"/>
        <v>0</v>
      </c>
      <c r="J71" s="31">
        <f t="shared" si="20"/>
        <v>0</v>
      </c>
      <c r="K71" s="86">
        <v>8</v>
      </c>
      <c r="L71" s="31">
        <v>12</v>
      </c>
      <c r="M71" s="79">
        <f t="shared" si="14"/>
        <v>0</v>
      </c>
      <c r="N71" s="32">
        <f t="shared" si="15"/>
        <v>0</v>
      </c>
      <c r="O71" s="32">
        <f t="shared" si="16"/>
        <v>0</v>
      </c>
      <c r="P71" s="31">
        <f t="shared" si="22"/>
        <v>0</v>
      </c>
      <c r="Q71" s="103">
        <v>0</v>
      </c>
      <c r="R71" s="31">
        <f t="shared" si="17"/>
        <v>0</v>
      </c>
      <c r="S71" s="32">
        <f t="shared" si="18"/>
        <v>0</v>
      </c>
      <c r="T71" s="32">
        <f t="shared" si="19"/>
        <v>8</v>
      </c>
      <c r="U71" s="31">
        <f t="shared" si="13"/>
        <v>0.66666666666666663</v>
      </c>
      <c r="V71" s="41" t="str">
        <f>+VLOOKUP(A71,'ANALISIS FRANCYS'!A$3:C$195,3,0)</f>
        <v>NO DISPONIBLE</v>
      </c>
      <c r="W71" s="101">
        <v>1</v>
      </c>
      <c r="X71" s="41"/>
      <c r="Z71" s="34">
        <v>434</v>
      </c>
      <c r="AA71" s="30" t="s">
        <v>1448</v>
      </c>
      <c r="AB71" s="35"/>
      <c r="AC71" s="35"/>
      <c r="AD71" s="35">
        <v>44.374999999999993</v>
      </c>
      <c r="AE71" s="35">
        <v>44.374999999999993</v>
      </c>
    </row>
    <row r="72" spans="1:31" ht="17.25" customHeight="1">
      <c r="A72" s="30">
        <v>10597</v>
      </c>
      <c r="B72" s="30" t="s">
        <v>854</v>
      </c>
      <c r="C72" s="30"/>
      <c r="D72" s="30" t="s">
        <v>1288</v>
      </c>
      <c r="E72" s="30" t="s">
        <v>1306</v>
      </c>
      <c r="F72" s="30"/>
      <c r="G72" s="30" t="s">
        <v>1408</v>
      </c>
      <c r="H72" s="30">
        <v>8</v>
      </c>
      <c r="I72" s="30">
        <f t="shared" si="21"/>
        <v>8</v>
      </c>
      <c r="J72" s="31">
        <f t="shared" si="20"/>
        <v>0.26666666666666666</v>
      </c>
      <c r="K72" s="86">
        <v>8</v>
      </c>
      <c r="L72" s="31">
        <v>12</v>
      </c>
      <c r="M72" s="79">
        <f t="shared" si="14"/>
        <v>0.53333333333333333</v>
      </c>
      <c r="N72" s="32">
        <f t="shared" si="15"/>
        <v>0.8</v>
      </c>
      <c r="O72" s="32">
        <f t="shared" si="16"/>
        <v>1.0666666666666667</v>
      </c>
      <c r="P72" s="31">
        <f t="shared" si="22"/>
        <v>8</v>
      </c>
      <c r="Q72" s="103">
        <v>0</v>
      </c>
      <c r="R72" s="31">
        <f t="shared" si="17"/>
        <v>-8</v>
      </c>
      <c r="S72" s="32">
        <f t="shared" si="18"/>
        <v>0.8</v>
      </c>
      <c r="T72" s="32">
        <f t="shared" si="19"/>
        <v>8</v>
      </c>
      <c r="U72" s="101">
        <f t="shared" si="13"/>
        <v>1</v>
      </c>
      <c r="V72" s="41" t="str">
        <f>+VLOOKUP(A72,'ANALISIS FRANCYS'!A$3:C$195,3,0)</f>
        <v>DISPONIBLE</v>
      </c>
      <c r="W72" s="101">
        <v>1</v>
      </c>
      <c r="X72" s="41"/>
      <c r="Z72" s="34">
        <v>450</v>
      </c>
      <c r="AA72" s="30" t="s">
        <v>406</v>
      </c>
      <c r="AB72" s="35">
        <v>60.734999999999985</v>
      </c>
      <c r="AC72" s="35">
        <v>5.16</v>
      </c>
      <c r="AD72" s="35">
        <v>247.09000000000006</v>
      </c>
      <c r="AE72" s="35">
        <v>312.98500000000001</v>
      </c>
    </row>
    <row r="73" spans="1:31" ht="17.25" hidden="1" customHeight="1">
      <c r="A73" s="30">
        <v>2775</v>
      </c>
      <c r="B73" s="30" t="s">
        <v>1319</v>
      </c>
      <c r="C73" s="30"/>
      <c r="D73" s="30" t="s">
        <v>1288</v>
      </c>
      <c r="E73" s="30" t="s">
        <v>1306</v>
      </c>
      <c r="F73" s="30"/>
      <c r="G73" s="30" t="s">
        <v>1320</v>
      </c>
      <c r="H73" s="30">
        <v>8</v>
      </c>
      <c r="I73" s="30">
        <f t="shared" si="21"/>
        <v>0</v>
      </c>
      <c r="J73" s="31">
        <f t="shared" si="20"/>
        <v>0</v>
      </c>
      <c r="K73" s="86">
        <v>8</v>
      </c>
      <c r="L73" s="31">
        <v>12</v>
      </c>
      <c r="M73" s="79">
        <f t="shared" si="14"/>
        <v>0</v>
      </c>
      <c r="N73" s="32">
        <f t="shared" si="15"/>
        <v>0</v>
      </c>
      <c r="O73" s="32">
        <f t="shared" si="16"/>
        <v>0</v>
      </c>
      <c r="P73" s="31">
        <f t="shared" si="22"/>
        <v>0</v>
      </c>
      <c r="Q73" s="103">
        <v>0</v>
      </c>
      <c r="R73" s="31">
        <f t="shared" si="17"/>
        <v>0</v>
      </c>
      <c r="S73" s="32">
        <f t="shared" si="18"/>
        <v>0</v>
      </c>
      <c r="T73" s="32">
        <f t="shared" si="19"/>
        <v>8</v>
      </c>
      <c r="U73" s="31">
        <f t="shared" si="13"/>
        <v>1</v>
      </c>
      <c r="V73" s="41" t="str">
        <f>+VLOOKUP(A73,'ANALISIS FRANCYS'!A$3:C$195,3,0)</f>
        <v>NO DISPONIBLE</v>
      </c>
      <c r="W73" s="101">
        <v>1</v>
      </c>
      <c r="X73" s="41"/>
      <c r="Z73" s="34">
        <v>451</v>
      </c>
      <c r="AA73" s="30" t="s">
        <v>338</v>
      </c>
      <c r="AB73" s="35">
        <v>46</v>
      </c>
      <c r="AC73" s="35">
        <v>11</v>
      </c>
      <c r="AD73" s="35">
        <v>182</v>
      </c>
      <c r="AE73" s="35">
        <v>239</v>
      </c>
    </row>
    <row r="74" spans="1:31" ht="17.25" hidden="1" customHeight="1">
      <c r="A74" s="30">
        <v>9631</v>
      </c>
      <c r="B74" s="30" t="s">
        <v>795</v>
      </c>
      <c r="C74" s="30"/>
      <c r="D74" s="30" t="s">
        <v>1288</v>
      </c>
      <c r="E74" s="30" t="s">
        <v>1306</v>
      </c>
      <c r="F74" s="30"/>
      <c r="G74" s="30" t="s">
        <v>1406</v>
      </c>
      <c r="H74" s="30">
        <v>12</v>
      </c>
      <c r="I74" s="30">
        <f t="shared" si="21"/>
        <v>1</v>
      </c>
      <c r="J74" s="31">
        <f t="shared" si="20"/>
        <v>3.3333333333333333E-2</v>
      </c>
      <c r="K74" s="86">
        <v>8</v>
      </c>
      <c r="L74" s="31">
        <v>12</v>
      </c>
      <c r="M74" s="79">
        <f t="shared" si="14"/>
        <v>6.6666666666666666E-2</v>
      </c>
      <c r="N74" s="32">
        <f t="shared" si="15"/>
        <v>0.1</v>
      </c>
      <c r="O74" s="32">
        <f t="shared" si="16"/>
        <v>0.13333333333333333</v>
      </c>
      <c r="P74" s="31">
        <f t="shared" si="22"/>
        <v>0</v>
      </c>
      <c r="Q74" s="103">
        <v>3</v>
      </c>
      <c r="R74" s="31">
        <f t="shared" si="17"/>
        <v>3</v>
      </c>
      <c r="S74" s="32">
        <f t="shared" si="18"/>
        <v>0.1</v>
      </c>
      <c r="T74" s="32">
        <f t="shared" si="19"/>
        <v>5</v>
      </c>
      <c r="U74" s="31">
        <f t="shared" si="13"/>
        <v>0.41666666666666669</v>
      </c>
      <c r="V74" s="41" t="str">
        <f>+VLOOKUP(A74,'ANALISIS FRANCYS'!A$3:C$195,3,0)</f>
        <v>DISPONIBLE</v>
      </c>
      <c r="W74" s="101">
        <v>1</v>
      </c>
      <c r="X74" s="41"/>
      <c r="Z74" s="34">
        <v>453</v>
      </c>
      <c r="AA74" s="30" t="s">
        <v>47</v>
      </c>
      <c r="AB74" s="35">
        <v>24.429999999999989</v>
      </c>
      <c r="AC74" s="35">
        <v>2.8950000000000005</v>
      </c>
      <c r="AD74" s="35">
        <v>58.289999999999992</v>
      </c>
      <c r="AE74" s="35">
        <v>85.614999999999981</v>
      </c>
    </row>
    <row r="75" spans="1:31" ht="17.25" hidden="1" customHeight="1">
      <c r="A75" s="30">
        <v>8200</v>
      </c>
      <c r="B75" s="30" t="s">
        <v>1407</v>
      </c>
      <c r="C75" s="30"/>
      <c r="D75" s="30" t="s">
        <v>1288</v>
      </c>
      <c r="E75" s="30" t="s">
        <v>1306</v>
      </c>
      <c r="F75" s="30"/>
      <c r="G75" s="30" t="s">
        <v>1406</v>
      </c>
      <c r="H75" s="30">
        <v>8</v>
      </c>
      <c r="I75" s="30">
        <f t="shared" si="21"/>
        <v>0</v>
      </c>
      <c r="J75" s="31">
        <f t="shared" si="20"/>
        <v>0</v>
      </c>
      <c r="K75" s="86">
        <v>8</v>
      </c>
      <c r="L75" s="31">
        <v>12</v>
      </c>
      <c r="M75" s="79">
        <f t="shared" si="14"/>
        <v>0</v>
      </c>
      <c r="N75" s="32">
        <f t="shared" si="15"/>
        <v>0</v>
      </c>
      <c r="O75" s="32">
        <f t="shared" si="16"/>
        <v>0</v>
      </c>
      <c r="P75" s="31">
        <f t="shared" si="22"/>
        <v>0</v>
      </c>
      <c r="Q75" s="103">
        <v>0</v>
      </c>
      <c r="R75" s="31">
        <f t="shared" si="17"/>
        <v>0</v>
      </c>
      <c r="S75" s="32">
        <f t="shared" si="18"/>
        <v>0</v>
      </c>
      <c r="T75" s="32">
        <f t="shared" si="19"/>
        <v>8</v>
      </c>
      <c r="U75" s="31">
        <f t="shared" si="13"/>
        <v>1</v>
      </c>
      <c r="V75" s="41" t="str">
        <f>+VLOOKUP(A75,'ANALISIS FRANCYS'!A$3:C$195,3,0)</f>
        <v>NO DISPONIBLE</v>
      </c>
      <c r="W75" s="101">
        <v>1</v>
      </c>
      <c r="X75" s="41"/>
      <c r="Z75" s="34">
        <v>456</v>
      </c>
      <c r="AA75" s="30" t="s">
        <v>2044</v>
      </c>
      <c r="AB75" s="35">
        <v>1</v>
      </c>
      <c r="AC75" s="35"/>
      <c r="AD75" s="35"/>
      <c r="AE75" s="35">
        <v>1</v>
      </c>
    </row>
    <row r="76" spans="1:31" ht="17.25" hidden="1" customHeight="1">
      <c r="A76" s="10">
        <v>5729</v>
      </c>
      <c r="B76" s="30" t="s">
        <v>1189</v>
      </c>
      <c r="C76" s="30">
        <v>150</v>
      </c>
      <c r="D76" s="30" t="s">
        <v>1288</v>
      </c>
      <c r="E76" s="30" t="s">
        <v>1313</v>
      </c>
      <c r="F76" s="30"/>
      <c r="G76" s="30" t="s">
        <v>1386</v>
      </c>
      <c r="H76" s="30">
        <v>12</v>
      </c>
      <c r="I76" s="30">
        <f t="shared" si="21"/>
        <v>9</v>
      </c>
      <c r="J76" s="31">
        <f t="shared" si="20"/>
        <v>0.3</v>
      </c>
      <c r="K76" s="86">
        <v>24</v>
      </c>
      <c r="L76" s="31">
        <v>36</v>
      </c>
      <c r="M76" s="79">
        <f t="shared" si="14"/>
        <v>0.6</v>
      </c>
      <c r="N76" s="32">
        <f t="shared" si="15"/>
        <v>0.89999999999999991</v>
      </c>
      <c r="O76" s="32">
        <f t="shared" si="16"/>
        <v>1.2</v>
      </c>
      <c r="P76" s="31">
        <f t="shared" si="22"/>
        <v>0</v>
      </c>
      <c r="Q76" s="103">
        <v>0</v>
      </c>
      <c r="R76" s="31">
        <f t="shared" si="17"/>
        <v>0</v>
      </c>
      <c r="S76" s="32">
        <f t="shared" si="18"/>
        <v>0.89999999999999991</v>
      </c>
      <c r="T76" s="32">
        <f t="shared" si="19"/>
        <v>24</v>
      </c>
      <c r="U76" s="31">
        <f t="shared" si="13"/>
        <v>2</v>
      </c>
      <c r="V76" s="41" t="s">
        <v>2708</v>
      </c>
      <c r="W76" s="101"/>
      <c r="X76" s="41"/>
      <c r="Z76" s="34">
        <v>459</v>
      </c>
      <c r="AA76" s="30" t="s">
        <v>1449</v>
      </c>
      <c r="AB76" s="35"/>
      <c r="AC76" s="35"/>
      <c r="AD76" s="35">
        <v>241.39999999999998</v>
      </c>
      <c r="AE76" s="35">
        <v>241.39999999999998</v>
      </c>
    </row>
    <row r="77" spans="1:31" ht="17.25" customHeight="1">
      <c r="A77" s="30">
        <v>9005</v>
      </c>
      <c r="B77" s="30" t="s">
        <v>209</v>
      </c>
      <c r="C77" s="30">
        <v>275</v>
      </c>
      <c r="D77" s="30" t="s">
        <v>1288</v>
      </c>
      <c r="E77" s="30" t="s">
        <v>1313</v>
      </c>
      <c r="F77" s="30"/>
      <c r="G77" s="30" t="s">
        <v>1345</v>
      </c>
      <c r="H77" s="30">
        <v>8</v>
      </c>
      <c r="I77" s="30">
        <f t="shared" si="21"/>
        <v>31</v>
      </c>
      <c r="J77" s="31">
        <f t="shared" si="20"/>
        <v>1.0333333333333334</v>
      </c>
      <c r="K77" s="86">
        <v>12</v>
      </c>
      <c r="L77" s="31">
        <v>36</v>
      </c>
      <c r="M77" s="79">
        <f t="shared" si="14"/>
        <v>2.0666666666666669</v>
      </c>
      <c r="N77" s="32">
        <f t="shared" si="15"/>
        <v>3.1000000000000005</v>
      </c>
      <c r="O77" s="32">
        <f t="shared" si="16"/>
        <v>4.1333333333333337</v>
      </c>
      <c r="P77" s="31">
        <f t="shared" si="22"/>
        <v>0</v>
      </c>
      <c r="Q77" s="103">
        <v>0</v>
      </c>
      <c r="R77" s="31">
        <f t="shared" si="17"/>
        <v>0</v>
      </c>
      <c r="S77" s="32">
        <f t="shared" si="18"/>
        <v>3.1000000000000005</v>
      </c>
      <c r="T77" s="32">
        <f t="shared" si="19"/>
        <v>12</v>
      </c>
      <c r="U77" s="101">
        <f t="shared" si="13"/>
        <v>1.5</v>
      </c>
      <c r="V77" s="41" t="str">
        <f>+VLOOKUP(A77,'ANALISIS FRANCYS'!A$3:C$195,3,0)</f>
        <v>DISPONIBLE</v>
      </c>
      <c r="W77" s="101"/>
      <c r="X77" s="41"/>
      <c r="Z77" s="34">
        <v>460</v>
      </c>
      <c r="AA77" s="30" t="s">
        <v>1450</v>
      </c>
      <c r="AB77" s="35"/>
      <c r="AC77" s="35"/>
      <c r="AD77" s="35">
        <v>122</v>
      </c>
      <c r="AE77" s="35">
        <v>122</v>
      </c>
    </row>
    <row r="78" spans="1:31" ht="17.25" customHeight="1">
      <c r="A78" s="30">
        <v>5864</v>
      </c>
      <c r="B78" s="30" t="s">
        <v>459</v>
      </c>
      <c r="C78" s="31">
        <v>48</v>
      </c>
      <c r="D78" s="11">
        <v>53</v>
      </c>
      <c r="E78" s="31">
        <v>3.5833333333333335</v>
      </c>
      <c r="F78" s="31" t="s">
        <v>1878</v>
      </c>
      <c r="K78" s="90">
        <v>12</v>
      </c>
      <c r="Q78" s="116">
        <v>166</v>
      </c>
      <c r="T78" s="47">
        <f t="shared" si="19"/>
        <v>-154</v>
      </c>
      <c r="U78" s="101">
        <v>3</v>
      </c>
      <c r="V78" s="33" t="s">
        <v>1878</v>
      </c>
    </row>
    <row r="79" spans="1:31" ht="17.25" hidden="1" customHeight="1">
      <c r="A79" s="30">
        <v>908</v>
      </c>
      <c r="B79" s="30" t="s">
        <v>1338</v>
      </c>
      <c r="C79" s="30">
        <v>195</v>
      </c>
      <c r="D79" s="30" t="s">
        <v>1288</v>
      </c>
      <c r="E79" s="30" t="s">
        <v>1313</v>
      </c>
      <c r="F79" s="30"/>
      <c r="G79" s="30" t="s">
        <v>1336</v>
      </c>
      <c r="H79" s="30">
        <v>12</v>
      </c>
      <c r="I79" s="30">
        <f t="shared" ref="I79:I109" si="23">IFERROR(VLOOKUP(A79,Z$3:AE$2470,5,0),0)</f>
        <v>0</v>
      </c>
      <c r="J79" s="31">
        <f t="shared" si="20"/>
        <v>0</v>
      </c>
      <c r="K79" s="86">
        <v>12</v>
      </c>
      <c r="L79" s="31">
        <v>48</v>
      </c>
      <c r="M79" s="79">
        <f t="shared" si="14"/>
        <v>0</v>
      </c>
      <c r="N79" s="32">
        <f t="shared" si="15"/>
        <v>0</v>
      </c>
      <c r="O79" s="32">
        <f t="shared" si="16"/>
        <v>0</v>
      </c>
      <c r="P79" s="31">
        <f t="shared" ref="P79:P109" si="24">+IFERROR(VLOOKUP(A79,AH$3:AM$2469,4,0),0)</f>
        <v>0</v>
      </c>
      <c r="Q79" s="103">
        <v>0</v>
      </c>
      <c r="R79" s="31">
        <f t="shared" si="17"/>
        <v>0</v>
      </c>
      <c r="S79" s="32">
        <f t="shared" si="18"/>
        <v>0</v>
      </c>
      <c r="T79" s="32">
        <f t="shared" si="19"/>
        <v>12</v>
      </c>
      <c r="U79" s="31">
        <f t="shared" si="13"/>
        <v>1</v>
      </c>
      <c r="V79" s="41" t="str">
        <f>+VLOOKUP(A79,'ANALISIS FRANCYS'!A$3:C$195,3,0)</f>
        <v>NO DISPONIBLE</v>
      </c>
      <c r="W79" s="101"/>
      <c r="X79" s="41"/>
      <c r="Z79" s="34">
        <v>469</v>
      </c>
      <c r="AA79" s="30" t="s">
        <v>1452</v>
      </c>
      <c r="AB79" s="35"/>
      <c r="AC79" s="35"/>
      <c r="AD79" s="35">
        <v>18.274999999999999</v>
      </c>
      <c r="AE79" s="35">
        <v>18.274999999999999</v>
      </c>
    </row>
    <row r="80" spans="1:31" ht="17.25" customHeight="1">
      <c r="A80" s="30">
        <v>3867</v>
      </c>
      <c r="B80" s="30" t="s">
        <v>233</v>
      </c>
      <c r="C80" s="30">
        <v>285</v>
      </c>
      <c r="D80" s="30" t="s">
        <v>1288</v>
      </c>
      <c r="E80" s="30" t="s">
        <v>1313</v>
      </c>
      <c r="F80" s="30"/>
      <c r="G80" s="30" t="s">
        <v>1312</v>
      </c>
      <c r="H80" s="30">
        <v>12</v>
      </c>
      <c r="I80" s="30">
        <f t="shared" si="23"/>
        <v>57</v>
      </c>
      <c r="J80" s="31">
        <f t="shared" si="20"/>
        <v>1.9</v>
      </c>
      <c r="K80" s="86">
        <v>48</v>
      </c>
      <c r="L80" s="31">
        <v>72</v>
      </c>
      <c r="M80" s="79">
        <f t="shared" si="14"/>
        <v>3.8</v>
      </c>
      <c r="N80" s="32">
        <f t="shared" si="15"/>
        <v>5.6999999999999993</v>
      </c>
      <c r="O80" s="32">
        <f t="shared" si="16"/>
        <v>7.6</v>
      </c>
      <c r="P80" s="31">
        <f t="shared" si="24"/>
        <v>0</v>
      </c>
      <c r="Q80" s="103">
        <v>11</v>
      </c>
      <c r="R80" s="31">
        <f t="shared" si="17"/>
        <v>11</v>
      </c>
      <c r="S80" s="32">
        <f t="shared" si="18"/>
        <v>5.6999999999999993</v>
      </c>
      <c r="T80" s="32">
        <f t="shared" si="19"/>
        <v>37</v>
      </c>
      <c r="U80" s="101">
        <v>1</v>
      </c>
      <c r="V80" s="41" t="str">
        <f>+VLOOKUP(A80,'ANALISIS FRANCYS'!A$3:C$195,3,0)</f>
        <v>DISPONIBLE</v>
      </c>
      <c r="W80" s="101">
        <v>1</v>
      </c>
      <c r="X80" s="41"/>
      <c r="Z80" s="34">
        <v>473</v>
      </c>
      <c r="AA80" s="30" t="s">
        <v>119</v>
      </c>
      <c r="AB80" s="35">
        <v>58.870000000000005</v>
      </c>
      <c r="AC80" s="35">
        <v>12.710000000000003</v>
      </c>
      <c r="AD80" s="35">
        <v>235.29000000000011</v>
      </c>
      <c r="AE80" s="35">
        <v>306.87000000000012</v>
      </c>
    </row>
    <row r="81" spans="1:31" ht="17.25" hidden="1" customHeight="1">
      <c r="A81" s="30">
        <v>9352</v>
      </c>
      <c r="B81" s="30" t="s">
        <v>1339</v>
      </c>
      <c r="C81" s="30">
        <v>113</v>
      </c>
      <c r="D81" s="30" t="s">
        <v>1288</v>
      </c>
      <c r="E81" s="30" t="s">
        <v>1313</v>
      </c>
      <c r="F81" s="30"/>
      <c r="G81" s="30" t="s">
        <v>1336</v>
      </c>
      <c r="H81" s="30">
        <v>12</v>
      </c>
      <c r="I81" s="30">
        <f t="shared" si="23"/>
        <v>0</v>
      </c>
      <c r="J81" s="31">
        <f t="shared" si="20"/>
        <v>0</v>
      </c>
      <c r="K81" s="86">
        <v>12</v>
      </c>
      <c r="L81" s="31">
        <v>36</v>
      </c>
      <c r="M81" s="79">
        <f t="shared" si="14"/>
        <v>0</v>
      </c>
      <c r="N81" s="32">
        <f t="shared" si="15"/>
        <v>0</v>
      </c>
      <c r="O81" s="32">
        <f t="shared" si="16"/>
        <v>0</v>
      </c>
      <c r="P81" s="31">
        <f t="shared" si="24"/>
        <v>0</v>
      </c>
      <c r="Q81" s="103">
        <v>0</v>
      </c>
      <c r="R81" s="31">
        <f t="shared" si="17"/>
        <v>0</v>
      </c>
      <c r="S81" s="32">
        <f t="shared" si="18"/>
        <v>0</v>
      </c>
      <c r="T81" s="32">
        <f t="shared" si="19"/>
        <v>12</v>
      </c>
      <c r="U81" s="31">
        <f t="shared" si="13"/>
        <v>1</v>
      </c>
      <c r="V81" s="41" t="str">
        <f>+VLOOKUP(A81,'ANALISIS FRANCYS'!A$3:C$195,3,0)</f>
        <v>NO DISPONIBLE</v>
      </c>
      <c r="W81" s="101"/>
      <c r="X81" s="41"/>
      <c r="Z81" s="34">
        <v>475</v>
      </c>
      <c r="AA81" s="30" t="s">
        <v>575</v>
      </c>
      <c r="AB81" s="35">
        <v>42.934999999999988</v>
      </c>
      <c r="AC81" s="35">
        <v>9.6449999999999996</v>
      </c>
      <c r="AD81" s="35">
        <v>212.18500000000003</v>
      </c>
      <c r="AE81" s="35">
        <v>264.76499999999999</v>
      </c>
    </row>
    <row r="82" spans="1:31" ht="17.25" hidden="1" customHeight="1">
      <c r="A82" s="30">
        <v>4968</v>
      </c>
      <c r="B82" s="30" t="s">
        <v>604</v>
      </c>
      <c r="C82" s="30">
        <v>190</v>
      </c>
      <c r="D82" s="30" t="s">
        <v>1288</v>
      </c>
      <c r="E82" s="30" t="s">
        <v>1313</v>
      </c>
      <c r="F82" s="30"/>
      <c r="G82" s="30" t="s">
        <v>1336</v>
      </c>
      <c r="H82" s="30">
        <v>12</v>
      </c>
      <c r="I82" s="30">
        <f t="shared" si="23"/>
        <v>13</v>
      </c>
      <c r="J82" s="31">
        <f t="shared" si="20"/>
        <v>0.43333333333333335</v>
      </c>
      <c r="K82" s="86">
        <v>24</v>
      </c>
      <c r="L82" s="31">
        <v>36</v>
      </c>
      <c r="M82" s="79">
        <f t="shared" si="14"/>
        <v>0.8666666666666667</v>
      </c>
      <c r="N82" s="32">
        <f t="shared" si="15"/>
        <v>1.3</v>
      </c>
      <c r="O82" s="32">
        <f t="shared" si="16"/>
        <v>1.7333333333333334</v>
      </c>
      <c r="P82" s="31">
        <f t="shared" si="24"/>
        <v>0</v>
      </c>
      <c r="Q82" s="103">
        <v>52</v>
      </c>
      <c r="R82" s="31">
        <f t="shared" si="17"/>
        <v>52</v>
      </c>
      <c r="S82" s="32">
        <f t="shared" si="18"/>
        <v>1.3</v>
      </c>
      <c r="T82" s="32">
        <f t="shared" si="19"/>
        <v>-28</v>
      </c>
      <c r="U82" s="31" t="str">
        <f t="shared" si="13"/>
        <v>NO COMPRAR</v>
      </c>
      <c r="V82" s="41" t="str">
        <f>+VLOOKUP(A82,'ANALISIS FRANCYS'!A$3:C$195,3,0)</f>
        <v>DISPONIBLE</v>
      </c>
      <c r="W82" s="101"/>
      <c r="X82" s="41"/>
      <c r="Z82" s="34">
        <v>494</v>
      </c>
      <c r="AA82" s="30" t="s">
        <v>1019</v>
      </c>
      <c r="AB82" s="35">
        <v>1</v>
      </c>
      <c r="AC82" s="35">
        <v>3</v>
      </c>
      <c r="AD82" s="35"/>
      <c r="AE82" s="35">
        <v>4</v>
      </c>
    </row>
    <row r="83" spans="1:31" ht="17.25" hidden="1" customHeight="1">
      <c r="A83" s="30">
        <v>4967</v>
      </c>
      <c r="B83" s="30" t="s">
        <v>153</v>
      </c>
      <c r="C83" s="30">
        <v>490</v>
      </c>
      <c r="D83" s="30" t="s">
        <v>1288</v>
      </c>
      <c r="E83" s="30" t="s">
        <v>1313</v>
      </c>
      <c r="F83" s="30"/>
      <c r="G83" s="30" t="s">
        <v>1336</v>
      </c>
      <c r="H83" s="30">
        <v>24</v>
      </c>
      <c r="I83" s="30">
        <f t="shared" si="23"/>
        <v>13</v>
      </c>
      <c r="J83" s="31">
        <f t="shared" si="20"/>
        <v>0.43333333333333335</v>
      </c>
      <c r="K83" s="86">
        <v>24</v>
      </c>
      <c r="L83" s="31">
        <v>36</v>
      </c>
      <c r="M83" s="79">
        <f t="shared" si="14"/>
        <v>0.8666666666666667</v>
      </c>
      <c r="N83" s="32">
        <f t="shared" si="15"/>
        <v>1.3</v>
      </c>
      <c r="O83" s="32">
        <f t="shared" si="16"/>
        <v>1.7333333333333334</v>
      </c>
      <c r="P83" s="31">
        <f t="shared" si="24"/>
        <v>0</v>
      </c>
      <c r="Q83" s="103">
        <v>17</v>
      </c>
      <c r="R83" s="31">
        <f t="shared" si="17"/>
        <v>17</v>
      </c>
      <c r="S83" s="32">
        <f t="shared" si="18"/>
        <v>1.3</v>
      </c>
      <c r="T83" s="32">
        <f t="shared" si="19"/>
        <v>7</v>
      </c>
      <c r="U83" s="31">
        <f t="shared" si="13"/>
        <v>0.29166666666666669</v>
      </c>
      <c r="V83" s="41" t="str">
        <f>+VLOOKUP(A83,'ANALISIS FRANCYS'!A$3:C$195,3,0)</f>
        <v>DISPONIBLE</v>
      </c>
      <c r="W83" s="101"/>
      <c r="X83" s="41"/>
      <c r="Z83" s="34">
        <v>495</v>
      </c>
      <c r="AA83" s="30" t="s">
        <v>1455</v>
      </c>
      <c r="AB83" s="35"/>
      <c r="AC83" s="35"/>
      <c r="AD83" s="35">
        <v>4</v>
      </c>
      <c r="AE83" s="35">
        <v>4</v>
      </c>
    </row>
    <row r="84" spans="1:31" ht="17.25" hidden="1" customHeight="1">
      <c r="A84" s="30">
        <v>6272</v>
      </c>
      <c r="B84" s="30" t="s">
        <v>571</v>
      </c>
      <c r="C84" s="30">
        <v>490</v>
      </c>
      <c r="D84" s="30" t="s">
        <v>1288</v>
      </c>
      <c r="E84" s="30" t="s">
        <v>1313</v>
      </c>
      <c r="F84" s="30"/>
      <c r="G84" s="30" t="s">
        <v>1336</v>
      </c>
      <c r="H84" s="30">
        <v>12</v>
      </c>
      <c r="I84" s="30">
        <f t="shared" si="23"/>
        <v>8</v>
      </c>
      <c r="J84" s="31">
        <f t="shared" si="20"/>
        <v>0.26666666666666666</v>
      </c>
      <c r="K84" s="86">
        <v>12</v>
      </c>
      <c r="L84" s="31">
        <v>36</v>
      </c>
      <c r="M84" s="79">
        <f t="shared" si="14"/>
        <v>0.53333333333333333</v>
      </c>
      <c r="N84" s="32">
        <f t="shared" si="15"/>
        <v>0.8</v>
      </c>
      <c r="O84" s="32">
        <f t="shared" si="16"/>
        <v>1.0666666666666667</v>
      </c>
      <c r="P84" s="31">
        <f t="shared" si="24"/>
        <v>0</v>
      </c>
      <c r="Q84" s="103">
        <v>34</v>
      </c>
      <c r="R84" s="31">
        <f t="shared" si="17"/>
        <v>34</v>
      </c>
      <c r="S84" s="32">
        <f t="shared" si="18"/>
        <v>0.8</v>
      </c>
      <c r="T84" s="32">
        <f t="shared" si="19"/>
        <v>-22</v>
      </c>
      <c r="U84" s="31" t="str">
        <f t="shared" si="13"/>
        <v>NO COMPRAR</v>
      </c>
      <c r="V84" s="41" t="str">
        <f>+VLOOKUP(A84,'ANALISIS FRANCYS'!A$3:C$195,3,0)</f>
        <v>DISPONIBLE</v>
      </c>
      <c r="W84" s="101"/>
      <c r="X84" s="41"/>
      <c r="Z84" s="34">
        <v>497</v>
      </c>
      <c r="AA84" s="30" t="s">
        <v>71</v>
      </c>
      <c r="AB84" s="35">
        <v>2</v>
      </c>
      <c r="AC84" s="35">
        <v>13</v>
      </c>
      <c r="AD84" s="35"/>
      <c r="AE84" s="35">
        <v>15</v>
      </c>
    </row>
    <row r="85" spans="1:31" ht="17.25" hidden="1" customHeight="1">
      <c r="A85" s="30">
        <v>5735</v>
      </c>
      <c r="B85" s="30" t="s">
        <v>281</v>
      </c>
      <c r="C85" s="30">
        <v>300</v>
      </c>
      <c r="D85" s="30" t="s">
        <v>1288</v>
      </c>
      <c r="E85" s="30" t="s">
        <v>1313</v>
      </c>
      <c r="F85" s="30"/>
      <c r="G85" s="30" t="s">
        <v>1321</v>
      </c>
      <c r="H85" s="30">
        <v>24</v>
      </c>
      <c r="I85" s="30">
        <f t="shared" si="23"/>
        <v>7</v>
      </c>
      <c r="J85" s="31">
        <f t="shared" si="20"/>
        <v>0.23333333333333334</v>
      </c>
      <c r="K85" s="86">
        <v>24</v>
      </c>
      <c r="L85" s="31">
        <v>36</v>
      </c>
      <c r="M85" s="79">
        <f t="shared" si="14"/>
        <v>0.46666666666666667</v>
      </c>
      <c r="N85" s="32">
        <f t="shared" si="15"/>
        <v>0.7</v>
      </c>
      <c r="O85" s="32">
        <f t="shared" si="16"/>
        <v>0.93333333333333335</v>
      </c>
      <c r="P85" s="31">
        <f t="shared" si="24"/>
        <v>0</v>
      </c>
      <c r="Q85" s="103">
        <v>16</v>
      </c>
      <c r="R85" s="31">
        <f t="shared" si="17"/>
        <v>16</v>
      </c>
      <c r="S85" s="32">
        <f t="shared" si="18"/>
        <v>0.7</v>
      </c>
      <c r="T85" s="32">
        <f t="shared" si="19"/>
        <v>8</v>
      </c>
      <c r="U85" s="31">
        <f t="shared" si="13"/>
        <v>0.33333333333333331</v>
      </c>
      <c r="V85" s="41" t="str">
        <f>+VLOOKUP(A85,'ANALISIS FRANCYS'!A$3:C$195,3,0)</f>
        <v>DISPONIBLE</v>
      </c>
      <c r="W85" s="101"/>
      <c r="X85" s="41"/>
      <c r="Z85" s="34">
        <v>513</v>
      </c>
      <c r="AA85" s="30" t="s">
        <v>2046</v>
      </c>
      <c r="AB85" s="35">
        <v>3</v>
      </c>
      <c r="AC85" s="35"/>
      <c r="AD85" s="35"/>
      <c r="AE85" s="35">
        <v>3</v>
      </c>
    </row>
    <row r="86" spans="1:31" ht="17.25" hidden="1" customHeight="1">
      <c r="A86" s="30">
        <v>5223</v>
      </c>
      <c r="B86" s="30" t="s">
        <v>1381</v>
      </c>
      <c r="C86" s="30">
        <v>150</v>
      </c>
      <c r="D86" s="30" t="s">
        <v>1288</v>
      </c>
      <c r="E86" s="30" t="s">
        <v>1313</v>
      </c>
      <c r="F86" s="30"/>
      <c r="G86" s="30" t="s">
        <v>1380</v>
      </c>
      <c r="H86" s="30">
        <v>24</v>
      </c>
      <c r="I86" s="30">
        <f t="shared" si="23"/>
        <v>1</v>
      </c>
      <c r="J86" s="31">
        <f t="shared" si="20"/>
        <v>3.3333333333333333E-2</v>
      </c>
      <c r="K86" s="86">
        <v>24</v>
      </c>
      <c r="L86" s="31">
        <v>36</v>
      </c>
      <c r="M86" s="79">
        <f t="shared" si="14"/>
        <v>6.6666666666666666E-2</v>
      </c>
      <c r="N86" s="32">
        <f t="shared" si="15"/>
        <v>0.1</v>
      </c>
      <c r="O86" s="32">
        <f t="shared" si="16"/>
        <v>0.13333333333333333</v>
      </c>
      <c r="P86" s="31">
        <f t="shared" si="24"/>
        <v>0</v>
      </c>
      <c r="Q86" s="103">
        <v>45</v>
      </c>
      <c r="R86" s="31">
        <f t="shared" si="17"/>
        <v>45</v>
      </c>
      <c r="S86" s="32">
        <f t="shared" si="18"/>
        <v>0.1</v>
      </c>
      <c r="T86" s="32">
        <f t="shared" si="19"/>
        <v>-21</v>
      </c>
      <c r="U86" s="31" t="str">
        <f t="shared" si="13"/>
        <v>NO COMPRAR</v>
      </c>
      <c r="V86" s="41" t="str">
        <f>+VLOOKUP(A86,'ANALISIS FRANCYS'!A$3:C$195,3,0)</f>
        <v>DISPONIBLE</v>
      </c>
      <c r="W86" s="101"/>
      <c r="X86" s="41"/>
      <c r="Z86" s="34">
        <v>553</v>
      </c>
      <c r="AA86" s="30" t="s">
        <v>729</v>
      </c>
      <c r="AB86" s="35">
        <v>18</v>
      </c>
      <c r="AC86" s="35">
        <v>2</v>
      </c>
      <c r="AD86" s="35">
        <v>5</v>
      </c>
      <c r="AE86" s="35">
        <v>25</v>
      </c>
    </row>
    <row r="87" spans="1:31" ht="17.25" hidden="1" customHeight="1">
      <c r="A87" s="30">
        <v>5233</v>
      </c>
      <c r="B87" s="30" t="s">
        <v>318</v>
      </c>
      <c r="C87" s="30">
        <v>300</v>
      </c>
      <c r="D87" s="30" t="s">
        <v>1288</v>
      </c>
      <c r="E87" s="30" t="s">
        <v>1313</v>
      </c>
      <c r="F87" s="30"/>
      <c r="G87" s="30" t="s">
        <v>1336</v>
      </c>
      <c r="H87" s="30">
        <v>24</v>
      </c>
      <c r="I87" s="30">
        <f t="shared" si="23"/>
        <v>1</v>
      </c>
      <c r="J87" s="31">
        <f t="shared" si="20"/>
        <v>3.3333333333333333E-2</v>
      </c>
      <c r="K87" s="86">
        <v>12</v>
      </c>
      <c r="L87" s="31">
        <v>36</v>
      </c>
      <c r="M87" s="79">
        <f t="shared" si="14"/>
        <v>6.6666666666666666E-2</v>
      </c>
      <c r="N87" s="32">
        <f t="shared" si="15"/>
        <v>0.1</v>
      </c>
      <c r="O87" s="32">
        <f t="shared" si="16"/>
        <v>0.13333333333333333</v>
      </c>
      <c r="P87" s="31">
        <f t="shared" si="24"/>
        <v>0</v>
      </c>
      <c r="Q87" s="103">
        <v>12</v>
      </c>
      <c r="R87" s="31">
        <f t="shared" si="17"/>
        <v>12</v>
      </c>
      <c r="S87" s="32">
        <f t="shared" si="18"/>
        <v>0.1</v>
      </c>
      <c r="T87" s="32">
        <f t="shared" si="19"/>
        <v>0</v>
      </c>
      <c r="U87" s="31" t="str">
        <f t="shared" si="13"/>
        <v>NO COMPRAR</v>
      </c>
      <c r="V87" s="41" t="str">
        <f>+VLOOKUP(A87,'ANALISIS FRANCYS'!A$3:C$195,3,0)</f>
        <v>DISPONIBLE</v>
      </c>
      <c r="W87" s="101"/>
      <c r="X87" s="41"/>
      <c r="Z87" s="34">
        <v>583</v>
      </c>
      <c r="AA87" s="30" t="s">
        <v>1065</v>
      </c>
      <c r="AB87" s="35">
        <v>65</v>
      </c>
      <c r="AC87" s="35">
        <v>3</v>
      </c>
      <c r="AD87" s="35">
        <v>7</v>
      </c>
      <c r="AE87" s="35">
        <v>75</v>
      </c>
    </row>
    <row r="88" spans="1:31" ht="17.25" hidden="1" customHeight="1">
      <c r="A88" s="30">
        <v>8728</v>
      </c>
      <c r="B88" s="30" t="s">
        <v>934</v>
      </c>
      <c r="C88" s="30">
        <v>150</v>
      </c>
      <c r="D88" s="30" t="s">
        <v>1288</v>
      </c>
      <c r="E88" s="30" t="s">
        <v>1313</v>
      </c>
      <c r="F88" s="30"/>
      <c r="G88" s="30" t="s">
        <v>1414</v>
      </c>
      <c r="H88" s="30"/>
      <c r="I88" s="30">
        <f t="shared" si="23"/>
        <v>0</v>
      </c>
      <c r="J88" s="31">
        <f t="shared" si="20"/>
        <v>0</v>
      </c>
      <c r="K88" s="86">
        <v>24</v>
      </c>
      <c r="L88" s="31">
        <v>36</v>
      </c>
      <c r="M88" s="79">
        <f t="shared" si="14"/>
        <v>0</v>
      </c>
      <c r="N88" s="32">
        <f t="shared" si="15"/>
        <v>0</v>
      </c>
      <c r="O88" s="32">
        <f t="shared" si="16"/>
        <v>0</v>
      </c>
      <c r="P88" s="31">
        <f t="shared" si="24"/>
        <v>0</v>
      </c>
      <c r="Q88" s="103">
        <v>12</v>
      </c>
      <c r="R88" s="31">
        <f t="shared" si="17"/>
        <v>12</v>
      </c>
      <c r="S88" s="32">
        <f t="shared" si="18"/>
        <v>0</v>
      </c>
      <c r="T88" s="32">
        <f t="shared" si="19"/>
        <v>12</v>
      </c>
      <c r="U88" s="31">
        <f t="shared" si="13"/>
        <v>0</v>
      </c>
      <c r="V88" s="41" t="str">
        <f>+VLOOKUP(A88,'ANALISIS FRANCYS'!A$3:C$195,3,0)</f>
        <v>DISPONIBLE</v>
      </c>
      <c r="W88" s="101"/>
      <c r="X88" s="41"/>
      <c r="Z88" s="34">
        <v>602</v>
      </c>
      <c r="AA88" s="30" t="s">
        <v>2051</v>
      </c>
      <c r="AB88" s="35">
        <v>4</v>
      </c>
      <c r="AC88" s="35"/>
      <c r="AD88" s="35"/>
      <c r="AE88" s="35">
        <v>4</v>
      </c>
    </row>
    <row r="89" spans="1:31" ht="17.25" hidden="1" customHeight="1">
      <c r="A89" s="30">
        <v>3628</v>
      </c>
      <c r="B89" s="30" t="s">
        <v>357</v>
      </c>
      <c r="C89" s="30">
        <v>397</v>
      </c>
      <c r="D89" s="30" t="s">
        <v>1288</v>
      </c>
      <c r="E89" s="30" t="s">
        <v>1313</v>
      </c>
      <c r="F89" s="30"/>
      <c r="G89" s="30" t="s">
        <v>1336</v>
      </c>
      <c r="H89" s="30"/>
      <c r="I89" s="30">
        <f t="shared" si="23"/>
        <v>39</v>
      </c>
      <c r="J89" s="31">
        <f t="shared" si="20"/>
        <v>1.3</v>
      </c>
      <c r="K89" s="86">
        <v>72</v>
      </c>
      <c r="L89" s="31">
        <v>96</v>
      </c>
      <c r="M89" s="79">
        <f t="shared" si="14"/>
        <v>2.6</v>
      </c>
      <c r="N89" s="32">
        <f t="shared" si="15"/>
        <v>3.9000000000000004</v>
      </c>
      <c r="O89" s="32">
        <f t="shared" si="16"/>
        <v>5.2</v>
      </c>
      <c r="P89" s="31">
        <f t="shared" si="24"/>
        <v>0</v>
      </c>
      <c r="Q89" s="103">
        <v>0</v>
      </c>
      <c r="R89" s="31">
        <f t="shared" si="17"/>
        <v>0</v>
      </c>
      <c r="S89" s="32">
        <f t="shared" si="18"/>
        <v>3.9000000000000004</v>
      </c>
      <c r="T89" s="32">
        <f t="shared" si="19"/>
        <v>72</v>
      </c>
      <c r="U89" s="31">
        <f t="shared" si="13"/>
        <v>0</v>
      </c>
      <c r="V89" s="41" t="str">
        <f>+VLOOKUP(A89,'ANALISIS FRANCYS'!A$3:C$210,3,0)</f>
        <v>DISPONIBLE</v>
      </c>
      <c r="W89" s="101"/>
      <c r="X89" s="41"/>
      <c r="Z89" s="34">
        <v>661</v>
      </c>
      <c r="AA89" s="30" t="s">
        <v>1265</v>
      </c>
      <c r="AB89" s="35"/>
      <c r="AC89" s="35">
        <v>1</v>
      </c>
      <c r="AD89" s="35">
        <v>4</v>
      </c>
      <c r="AE89" s="35">
        <v>5</v>
      </c>
    </row>
    <row r="90" spans="1:31" ht="17.25" hidden="1" customHeight="1">
      <c r="A90" s="30">
        <v>5731</v>
      </c>
      <c r="B90" s="30" t="s">
        <v>1316</v>
      </c>
      <c r="C90" s="30">
        <v>150</v>
      </c>
      <c r="D90" s="30" t="s">
        <v>1288</v>
      </c>
      <c r="E90" s="30" t="s">
        <v>1313</v>
      </c>
      <c r="F90" s="30"/>
      <c r="G90" s="30" t="s">
        <v>1312</v>
      </c>
      <c r="H90" s="30">
        <v>24</v>
      </c>
      <c r="I90" s="30">
        <f t="shared" si="23"/>
        <v>3</v>
      </c>
      <c r="J90" s="31">
        <f t="shared" si="20"/>
        <v>0.1</v>
      </c>
      <c r="K90" s="86">
        <v>24</v>
      </c>
      <c r="L90" s="31">
        <v>36</v>
      </c>
      <c r="M90" s="79">
        <f t="shared" si="14"/>
        <v>0.2</v>
      </c>
      <c r="N90" s="32">
        <f t="shared" si="15"/>
        <v>0.30000000000000004</v>
      </c>
      <c r="O90" s="32">
        <f t="shared" si="16"/>
        <v>0.4</v>
      </c>
      <c r="P90" s="31">
        <f t="shared" si="24"/>
        <v>0</v>
      </c>
      <c r="Q90" s="103">
        <v>16</v>
      </c>
      <c r="R90" s="31">
        <f t="shared" si="17"/>
        <v>16</v>
      </c>
      <c r="S90" s="32">
        <f t="shared" si="18"/>
        <v>0.30000000000000004</v>
      </c>
      <c r="T90" s="32">
        <f t="shared" si="19"/>
        <v>8</v>
      </c>
      <c r="U90" s="31">
        <f t="shared" si="13"/>
        <v>0.33333333333333331</v>
      </c>
      <c r="V90" s="41" t="str">
        <f>+VLOOKUP(A90,'ANALISIS FRANCYS'!A$3:C$210,3,0)</f>
        <v>DISPONIBLE</v>
      </c>
      <c r="W90" s="101"/>
      <c r="X90" s="41"/>
      <c r="Z90" s="34">
        <v>665</v>
      </c>
      <c r="AA90" s="30" t="s">
        <v>202</v>
      </c>
      <c r="AB90" s="35"/>
      <c r="AC90" s="35">
        <v>3</v>
      </c>
      <c r="AD90" s="35"/>
      <c r="AE90" s="35">
        <v>3</v>
      </c>
    </row>
    <row r="91" spans="1:31" ht="17.25" hidden="1" customHeight="1">
      <c r="A91" s="30">
        <v>5740</v>
      </c>
      <c r="B91" s="30" t="s">
        <v>1379</v>
      </c>
      <c r="C91" s="30">
        <v>150</v>
      </c>
      <c r="D91" s="30" t="s">
        <v>1288</v>
      </c>
      <c r="E91" s="30" t="s">
        <v>1313</v>
      </c>
      <c r="F91" s="30"/>
      <c r="G91" s="30" t="s">
        <v>1377</v>
      </c>
      <c r="H91" s="30">
        <v>24</v>
      </c>
      <c r="I91" s="30">
        <f t="shared" si="23"/>
        <v>0</v>
      </c>
      <c r="J91" s="31">
        <f t="shared" si="20"/>
        <v>0</v>
      </c>
      <c r="K91" s="86">
        <v>24</v>
      </c>
      <c r="L91" s="31">
        <v>36</v>
      </c>
      <c r="M91" s="79">
        <f t="shared" si="14"/>
        <v>0</v>
      </c>
      <c r="N91" s="32">
        <f t="shared" si="15"/>
        <v>0</v>
      </c>
      <c r="O91" s="32">
        <f t="shared" si="16"/>
        <v>0</v>
      </c>
      <c r="P91" s="31">
        <f t="shared" si="24"/>
        <v>0</v>
      </c>
      <c r="Q91" s="103">
        <v>18</v>
      </c>
      <c r="R91" s="31">
        <f t="shared" si="17"/>
        <v>18</v>
      </c>
      <c r="S91" s="32">
        <f t="shared" si="18"/>
        <v>0</v>
      </c>
      <c r="T91" s="32">
        <f t="shared" si="19"/>
        <v>6</v>
      </c>
      <c r="U91" s="31">
        <f t="shared" si="13"/>
        <v>0.25</v>
      </c>
      <c r="V91" s="41" t="str">
        <f>+VLOOKUP(A91,'ANALISIS FRANCYS'!A$3:C$210,3,0)</f>
        <v>DISPONIBLE</v>
      </c>
      <c r="W91" s="101"/>
      <c r="X91" s="41"/>
      <c r="Z91" s="34">
        <v>679</v>
      </c>
      <c r="AA91" s="30" t="s">
        <v>2053</v>
      </c>
      <c r="AB91" s="35">
        <v>1</v>
      </c>
      <c r="AC91" s="35"/>
      <c r="AD91" s="35"/>
      <c r="AE91" s="35">
        <v>1</v>
      </c>
    </row>
    <row r="92" spans="1:31" ht="17.25" hidden="1" customHeight="1">
      <c r="A92" s="30">
        <v>6401</v>
      </c>
      <c r="B92" s="30" t="s">
        <v>948</v>
      </c>
      <c r="C92" s="30">
        <v>300</v>
      </c>
      <c r="D92" s="30" t="s">
        <v>1288</v>
      </c>
      <c r="E92" s="30" t="s">
        <v>1313</v>
      </c>
      <c r="F92" s="30"/>
      <c r="G92" s="30" t="s">
        <v>1336</v>
      </c>
      <c r="H92" s="30">
        <v>24</v>
      </c>
      <c r="I92" s="30">
        <f t="shared" si="23"/>
        <v>0</v>
      </c>
      <c r="J92" s="31">
        <f t="shared" si="20"/>
        <v>0</v>
      </c>
      <c r="K92" s="86">
        <v>24</v>
      </c>
      <c r="L92" s="31">
        <v>36</v>
      </c>
      <c r="M92" s="79">
        <f t="shared" si="14"/>
        <v>0</v>
      </c>
      <c r="N92" s="32">
        <f t="shared" si="15"/>
        <v>0</v>
      </c>
      <c r="O92" s="32">
        <f t="shared" si="16"/>
        <v>0</v>
      </c>
      <c r="P92" s="31">
        <f t="shared" si="24"/>
        <v>0</v>
      </c>
      <c r="Q92" s="103">
        <v>21</v>
      </c>
      <c r="R92" s="31">
        <f t="shared" si="17"/>
        <v>21</v>
      </c>
      <c r="S92" s="32">
        <f t="shared" si="18"/>
        <v>0</v>
      </c>
      <c r="T92" s="32">
        <f t="shared" si="19"/>
        <v>3</v>
      </c>
      <c r="U92" s="31">
        <f t="shared" si="13"/>
        <v>0.125</v>
      </c>
      <c r="V92" s="41" t="str">
        <f>+VLOOKUP(A92,'ANALISIS FRANCYS'!A$3:C$210,3,0)</f>
        <v>DISPONIBLE</v>
      </c>
      <c r="W92" s="101"/>
      <c r="X92" s="41"/>
      <c r="Z92" s="34">
        <v>687</v>
      </c>
      <c r="AA92" s="30" t="s">
        <v>2054</v>
      </c>
      <c r="AB92" s="35">
        <v>1</v>
      </c>
      <c r="AC92" s="35"/>
      <c r="AD92" s="35"/>
      <c r="AE92" s="35">
        <v>1</v>
      </c>
    </row>
    <row r="93" spans="1:31" ht="17.25" hidden="1" customHeight="1">
      <c r="A93" s="30">
        <v>4964</v>
      </c>
      <c r="B93" s="30" t="s">
        <v>581</v>
      </c>
      <c r="C93" s="30">
        <v>397</v>
      </c>
      <c r="D93" s="30" t="s">
        <v>1288</v>
      </c>
      <c r="E93" s="30" t="s">
        <v>1313</v>
      </c>
      <c r="F93" s="30"/>
      <c r="G93" s="30" t="s">
        <v>1336</v>
      </c>
      <c r="H93" s="30">
        <v>12</v>
      </c>
      <c r="I93" s="30">
        <f t="shared" si="23"/>
        <v>7</v>
      </c>
      <c r="J93" s="31">
        <f t="shared" si="20"/>
        <v>0.23333333333333334</v>
      </c>
      <c r="K93" s="86">
        <v>12</v>
      </c>
      <c r="L93" s="31">
        <v>36</v>
      </c>
      <c r="M93" s="79">
        <f t="shared" si="14"/>
        <v>0.46666666666666667</v>
      </c>
      <c r="N93" s="32">
        <f t="shared" si="15"/>
        <v>0.7</v>
      </c>
      <c r="O93" s="32">
        <f t="shared" si="16"/>
        <v>0.93333333333333335</v>
      </c>
      <c r="P93" s="31">
        <f t="shared" si="24"/>
        <v>0</v>
      </c>
      <c r="Q93" s="103">
        <v>15</v>
      </c>
      <c r="R93" s="31">
        <f t="shared" si="17"/>
        <v>15</v>
      </c>
      <c r="S93" s="32">
        <f t="shared" si="18"/>
        <v>0.7</v>
      </c>
      <c r="T93" s="32">
        <f t="shared" si="19"/>
        <v>-3</v>
      </c>
      <c r="U93" s="31" t="str">
        <f t="shared" si="13"/>
        <v>NO COMPRAR</v>
      </c>
      <c r="V93" s="41" t="str">
        <f>+VLOOKUP(A93,'ANALISIS FRANCYS'!A$3:C$210,3,0)</f>
        <v>DISPONIBLE</v>
      </c>
      <c r="W93" s="101"/>
      <c r="X93" s="41"/>
      <c r="Z93" s="34">
        <v>708</v>
      </c>
      <c r="AA93" s="30" t="s">
        <v>97</v>
      </c>
      <c r="AB93" s="35">
        <v>24</v>
      </c>
      <c r="AC93" s="35">
        <v>5</v>
      </c>
      <c r="AD93" s="35">
        <v>10</v>
      </c>
      <c r="AE93" s="35">
        <v>39</v>
      </c>
    </row>
    <row r="94" spans="1:31" ht="17.25" hidden="1" customHeight="1">
      <c r="A94" s="30">
        <v>6955</v>
      </c>
      <c r="B94" s="30" t="s">
        <v>1342</v>
      </c>
      <c r="C94" s="30">
        <v>567</v>
      </c>
      <c r="D94" s="30" t="s">
        <v>1288</v>
      </c>
      <c r="E94" s="30" t="s">
        <v>1313</v>
      </c>
      <c r="F94" s="30"/>
      <c r="G94" s="30" t="s">
        <v>1336</v>
      </c>
      <c r="H94" s="30">
        <v>24</v>
      </c>
      <c r="I94" s="30">
        <f t="shared" si="23"/>
        <v>0</v>
      </c>
      <c r="J94" s="31">
        <f t="shared" si="20"/>
        <v>0</v>
      </c>
      <c r="K94" s="86">
        <v>24</v>
      </c>
      <c r="L94" s="31">
        <v>72</v>
      </c>
      <c r="M94" s="79">
        <f t="shared" si="14"/>
        <v>0</v>
      </c>
      <c r="N94" s="32">
        <f t="shared" si="15"/>
        <v>0</v>
      </c>
      <c r="O94" s="32">
        <f t="shared" si="16"/>
        <v>0</v>
      </c>
      <c r="P94" s="31">
        <f t="shared" si="24"/>
        <v>0</v>
      </c>
      <c r="Q94" s="103">
        <v>0</v>
      </c>
      <c r="R94" s="31">
        <f t="shared" si="17"/>
        <v>0</v>
      </c>
      <c r="S94" s="32">
        <f t="shared" si="18"/>
        <v>0</v>
      </c>
      <c r="T94" s="32">
        <f t="shared" si="19"/>
        <v>24</v>
      </c>
      <c r="U94" s="31">
        <f t="shared" si="13"/>
        <v>1</v>
      </c>
      <c r="V94" s="41" t="str">
        <f>+VLOOKUP(A94,'ANALISIS FRANCYS'!A$3:C$210,3,0)</f>
        <v>NO DISPONIBLE</v>
      </c>
      <c r="W94" s="101"/>
      <c r="X94" s="41"/>
      <c r="Z94" s="34">
        <v>710</v>
      </c>
      <c r="AA94" s="30" t="s">
        <v>724</v>
      </c>
      <c r="AB94" s="35">
        <v>10</v>
      </c>
      <c r="AC94" s="35">
        <v>2</v>
      </c>
      <c r="AD94" s="35">
        <v>1</v>
      </c>
      <c r="AE94" s="35">
        <v>13</v>
      </c>
    </row>
    <row r="95" spans="1:31" ht="17.25" hidden="1" customHeight="1">
      <c r="A95" s="30">
        <v>9009</v>
      </c>
      <c r="B95" s="30" t="s">
        <v>495</v>
      </c>
      <c r="C95" s="30">
        <v>195</v>
      </c>
      <c r="D95" s="30" t="s">
        <v>1288</v>
      </c>
      <c r="E95" s="30" t="s">
        <v>1313</v>
      </c>
      <c r="F95" s="30"/>
      <c r="G95" s="30" t="s">
        <v>1336</v>
      </c>
      <c r="H95" s="30">
        <v>24</v>
      </c>
      <c r="I95" s="30">
        <f t="shared" si="23"/>
        <v>5</v>
      </c>
      <c r="J95" s="31">
        <f t="shared" si="20"/>
        <v>0.16666666666666666</v>
      </c>
      <c r="K95" s="86">
        <v>24</v>
      </c>
      <c r="L95" s="31">
        <v>72</v>
      </c>
      <c r="M95" s="79">
        <f t="shared" si="14"/>
        <v>0.33333333333333331</v>
      </c>
      <c r="N95" s="32">
        <f t="shared" si="15"/>
        <v>0.5</v>
      </c>
      <c r="O95" s="32">
        <f t="shared" si="16"/>
        <v>0.66666666666666663</v>
      </c>
      <c r="P95" s="31">
        <f t="shared" si="24"/>
        <v>0</v>
      </c>
      <c r="Q95" s="103">
        <v>23</v>
      </c>
      <c r="R95" s="31">
        <f t="shared" si="17"/>
        <v>23</v>
      </c>
      <c r="S95" s="32">
        <f t="shared" si="18"/>
        <v>0.5</v>
      </c>
      <c r="T95" s="32">
        <f t="shared" si="19"/>
        <v>1</v>
      </c>
      <c r="U95" s="31">
        <f t="shared" si="13"/>
        <v>4.1666666666666664E-2</v>
      </c>
      <c r="V95" s="41" t="str">
        <f>+VLOOKUP(A95,'ANALISIS FRANCYS'!A$3:C$210,3,0)</f>
        <v>NO DISPONIBLE</v>
      </c>
      <c r="W95" s="101"/>
      <c r="X95" s="41"/>
      <c r="Z95" s="34">
        <v>711</v>
      </c>
      <c r="AA95" s="30" t="s">
        <v>1459</v>
      </c>
      <c r="AB95" s="35">
        <v>9</v>
      </c>
      <c r="AC95" s="35"/>
      <c r="AD95" s="35">
        <v>4</v>
      </c>
      <c r="AE95" s="35">
        <v>13</v>
      </c>
    </row>
    <row r="96" spans="1:31" ht="17.25" hidden="1" customHeight="1">
      <c r="A96" s="30">
        <v>828</v>
      </c>
      <c r="B96" s="30" t="s">
        <v>379</v>
      </c>
      <c r="C96" s="30">
        <v>495</v>
      </c>
      <c r="D96" s="30" t="s">
        <v>1288</v>
      </c>
      <c r="E96" s="30" t="s">
        <v>1313</v>
      </c>
      <c r="F96" s="30"/>
      <c r="G96" s="30" t="s">
        <v>1336</v>
      </c>
      <c r="H96" s="30">
        <v>24</v>
      </c>
      <c r="I96" s="30">
        <f t="shared" si="23"/>
        <v>4</v>
      </c>
      <c r="J96" s="31">
        <f t="shared" si="20"/>
        <v>0.13333333333333333</v>
      </c>
      <c r="K96" s="86">
        <v>24</v>
      </c>
      <c r="L96" s="31">
        <v>36</v>
      </c>
      <c r="M96" s="79">
        <f t="shared" si="14"/>
        <v>0.26666666666666666</v>
      </c>
      <c r="N96" s="32">
        <f t="shared" si="15"/>
        <v>0.4</v>
      </c>
      <c r="O96" s="32">
        <f t="shared" si="16"/>
        <v>0.53333333333333333</v>
      </c>
      <c r="P96" s="31">
        <f t="shared" si="24"/>
        <v>0</v>
      </c>
      <c r="Q96" s="103">
        <v>98</v>
      </c>
      <c r="R96" s="31">
        <f t="shared" si="17"/>
        <v>98</v>
      </c>
      <c r="S96" s="32">
        <f t="shared" si="18"/>
        <v>0.4</v>
      </c>
      <c r="T96" s="32">
        <f t="shared" si="19"/>
        <v>-74</v>
      </c>
      <c r="U96" s="31" t="str">
        <f t="shared" si="13"/>
        <v>NO COMPRAR</v>
      </c>
      <c r="V96" s="41" t="str">
        <f>+VLOOKUP(A96,'ANALISIS FRANCYS'!A$3:C$210,3,0)</f>
        <v>DISPONIBLE</v>
      </c>
      <c r="W96" s="101"/>
      <c r="X96" s="41"/>
      <c r="Z96" s="34">
        <v>713</v>
      </c>
      <c r="AA96" s="30" t="s">
        <v>2055</v>
      </c>
      <c r="AB96" s="35">
        <v>5</v>
      </c>
      <c r="AC96" s="35"/>
      <c r="AD96" s="35"/>
      <c r="AE96" s="35">
        <v>5</v>
      </c>
    </row>
    <row r="97" spans="1:31" ht="17.25" hidden="1" customHeight="1">
      <c r="A97" s="30">
        <v>9118</v>
      </c>
      <c r="B97" s="30" t="s">
        <v>1332</v>
      </c>
      <c r="C97" s="30">
        <v>145</v>
      </c>
      <c r="D97" s="30" t="s">
        <v>1288</v>
      </c>
      <c r="E97" s="30" t="s">
        <v>1313</v>
      </c>
      <c r="F97" s="30"/>
      <c r="G97" s="30" t="s">
        <v>1329</v>
      </c>
      <c r="H97" s="30">
        <v>12</v>
      </c>
      <c r="I97" s="30">
        <f t="shared" si="23"/>
        <v>0</v>
      </c>
      <c r="J97" s="31">
        <f t="shared" si="20"/>
        <v>0</v>
      </c>
      <c r="K97" s="86">
        <v>24</v>
      </c>
      <c r="L97" s="31">
        <v>36</v>
      </c>
      <c r="M97" s="79">
        <f t="shared" si="14"/>
        <v>0</v>
      </c>
      <c r="N97" s="32">
        <f t="shared" si="15"/>
        <v>0</v>
      </c>
      <c r="O97" s="32">
        <f t="shared" si="16"/>
        <v>0</v>
      </c>
      <c r="P97" s="31">
        <f t="shared" si="24"/>
        <v>0</v>
      </c>
      <c r="Q97" s="103">
        <v>24</v>
      </c>
      <c r="R97" s="31">
        <f t="shared" si="17"/>
        <v>24</v>
      </c>
      <c r="S97" s="32">
        <f t="shared" si="18"/>
        <v>0</v>
      </c>
      <c r="T97" s="32">
        <f t="shared" si="19"/>
        <v>0</v>
      </c>
      <c r="U97" s="31" t="str">
        <f t="shared" si="13"/>
        <v>NO COMPRAR</v>
      </c>
      <c r="V97" s="41" t="str">
        <f>+VLOOKUP(A97,'ANALISIS FRANCYS'!A$3:C$210,3,0)</f>
        <v>DISPONIBLE</v>
      </c>
      <c r="W97" s="101"/>
      <c r="X97" s="41"/>
      <c r="Z97" s="34">
        <v>734</v>
      </c>
      <c r="AA97" s="30" t="s">
        <v>1136</v>
      </c>
      <c r="AB97" s="35"/>
      <c r="AC97" s="35">
        <v>1</v>
      </c>
      <c r="AD97" s="35"/>
      <c r="AE97" s="35">
        <v>1</v>
      </c>
    </row>
    <row r="98" spans="1:31" ht="17.25" customHeight="1">
      <c r="A98" s="30">
        <v>6569</v>
      </c>
      <c r="B98" s="30" t="s">
        <v>219</v>
      </c>
      <c r="C98" s="30">
        <v>34</v>
      </c>
      <c r="D98" s="30" t="s">
        <v>1288</v>
      </c>
      <c r="E98" s="30" t="s">
        <v>1313</v>
      </c>
      <c r="F98" s="30"/>
      <c r="G98" s="30" t="s">
        <v>1329</v>
      </c>
      <c r="H98" s="30">
        <v>24</v>
      </c>
      <c r="I98" s="30">
        <f t="shared" si="23"/>
        <v>17</v>
      </c>
      <c r="J98" s="31">
        <f t="shared" si="20"/>
        <v>0.56666666666666665</v>
      </c>
      <c r="K98" s="86">
        <v>24</v>
      </c>
      <c r="L98" s="31"/>
      <c r="M98" s="79">
        <f t="shared" si="14"/>
        <v>1.1333333333333333</v>
      </c>
      <c r="N98" s="32">
        <f t="shared" si="15"/>
        <v>1.7</v>
      </c>
      <c r="O98" s="32">
        <f t="shared" si="16"/>
        <v>2.2666666666666666</v>
      </c>
      <c r="P98" s="31">
        <f t="shared" si="24"/>
        <v>0</v>
      </c>
      <c r="Q98" s="103">
        <v>7</v>
      </c>
      <c r="R98" s="31">
        <f t="shared" si="17"/>
        <v>7</v>
      </c>
      <c r="S98" s="32">
        <f t="shared" si="18"/>
        <v>1.7</v>
      </c>
      <c r="T98" s="32">
        <f t="shared" si="19"/>
        <v>17</v>
      </c>
      <c r="U98" s="101">
        <f t="shared" si="13"/>
        <v>0.70833333333333337</v>
      </c>
      <c r="V98" s="41" t="str">
        <f>+VLOOKUP(A98,'ANALISIS FRANCYS'!A$3:C$210,3,0)</f>
        <v>DISPONIBLE</v>
      </c>
      <c r="W98" s="101"/>
      <c r="X98" s="41"/>
      <c r="Z98" s="34">
        <v>736</v>
      </c>
      <c r="AA98" s="30" t="s">
        <v>139</v>
      </c>
      <c r="AB98" s="35">
        <v>1</v>
      </c>
      <c r="AC98" s="35">
        <v>4</v>
      </c>
      <c r="AD98" s="35">
        <v>6</v>
      </c>
      <c r="AE98" s="35">
        <v>11</v>
      </c>
    </row>
    <row r="99" spans="1:31" ht="17.25" hidden="1" customHeight="1">
      <c r="A99" s="30">
        <v>8199</v>
      </c>
      <c r="B99" s="30" t="s">
        <v>565</v>
      </c>
      <c r="C99" s="30">
        <v>495</v>
      </c>
      <c r="D99" s="30" t="s">
        <v>1288</v>
      </c>
      <c r="E99" s="30" t="s">
        <v>1313</v>
      </c>
      <c r="F99" s="30"/>
      <c r="G99" s="30" t="s">
        <v>1336</v>
      </c>
      <c r="H99" s="30">
        <v>18</v>
      </c>
      <c r="I99" s="30">
        <f t="shared" si="23"/>
        <v>0</v>
      </c>
      <c r="J99" s="31">
        <f t="shared" si="20"/>
        <v>0</v>
      </c>
      <c r="K99" s="86">
        <v>18</v>
      </c>
      <c r="L99" s="31">
        <v>36</v>
      </c>
      <c r="M99" s="79">
        <f t="shared" si="14"/>
        <v>0</v>
      </c>
      <c r="N99" s="32">
        <f t="shared" si="15"/>
        <v>0</v>
      </c>
      <c r="O99" s="32">
        <f t="shared" si="16"/>
        <v>0</v>
      </c>
      <c r="P99" s="31">
        <f t="shared" si="24"/>
        <v>0</v>
      </c>
      <c r="Q99" s="103">
        <v>32</v>
      </c>
      <c r="R99" s="31">
        <f t="shared" si="17"/>
        <v>32</v>
      </c>
      <c r="S99" s="32">
        <f t="shared" si="18"/>
        <v>0</v>
      </c>
      <c r="T99" s="32">
        <f t="shared" si="19"/>
        <v>-14</v>
      </c>
      <c r="U99" s="31" t="str">
        <f t="shared" si="13"/>
        <v>NO COMPRAR</v>
      </c>
      <c r="V99" s="41" t="str">
        <f>+VLOOKUP(A99,'ANALISIS FRANCYS'!A$3:C$210,3,0)</f>
        <v>DISPONIBLE</v>
      </c>
      <c r="W99" s="101"/>
      <c r="X99" s="41"/>
      <c r="Z99" s="34">
        <v>739</v>
      </c>
      <c r="AA99" s="30" t="s">
        <v>1461</v>
      </c>
      <c r="AB99" s="35"/>
      <c r="AC99" s="35"/>
      <c r="AD99" s="35">
        <v>1</v>
      </c>
      <c r="AE99" s="35">
        <v>1</v>
      </c>
    </row>
    <row r="100" spans="1:31" ht="17.25" hidden="1" customHeight="1">
      <c r="A100" s="30">
        <v>9179</v>
      </c>
      <c r="B100" s="30" t="s">
        <v>767</v>
      </c>
      <c r="C100" s="30">
        <v>150</v>
      </c>
      <c r="D100" s="30" t="s">
        <v>1288</v>
      </c>
      <c r="E100" s="30" t="s">
        <v>1313</v>
      </c>
      <c r="F100" s="30"/>
      <c r="G100" s="30" t="s">
        <v>1336</v>
      </c>
      <c r="H100" s="30">
        <v>12</v>
      </c>
      <c r="I100" s="30">
        <f t="shared" si="23"/>
        <v>2</v>
      </c>
      <c r="J100" s="31">
        <f t="shared" si="20"/>
        <v>6.6666666666666666E-2</v>
      </c>
      <c r="K100" s="86">
        <v>12</v>
      </c>
      <c r="L100" s="31">
        <v>36</v>
      </c>
      <c r="M100" s="79">
        <f t="shared" si="14"/>
        <v>0.13333333333333333</v>
      </c>
      <c r="N100" s="32">
        <f t="shared" si="15"/>
        <v>0.2</v>
      </c>
      <c r="O100" s="32">
        <f t="shared" si="16"/>
        <v>0.26666666666666666</v>
      </c>
      <c r="P100" s="31">
        <f t="shared" si="24"/>
        <v>0</v>
      </c>
      <c r="Q100" s="103">
        <v>12</v>
      </c>
      <c r="R100" s="31">
        <f t="shared" si="17"/>
        <v>12</v>
      </c>
      <c r="S100" s="32">
        <f t="shared" si="18"/>
        <v>0.2</v>
      </c>
      <c r="T100" s="32">
        <f t="shared" si="19"/>
        <v>0</v>
      </c>
      <c r="U100" s="31" t="str">
        <f t="shared" si="13"/>
        <v>NO COMPRAR</v>
      </c>
      <c r="V100" s="41" t="str">
        <f>+VLOOKUP(A100,'ANALISIS FRANCYS'!A$3:C$210,3,0)</f>
        <v>NO DISPONIBLE</v>
      </c>
      <c r="W100" s="101"/>
      <c r="X100" s="41"/>
      <c r="Z100" s="34">
        <v>756</v>
      </c>
      <c r="AA100" s="30" t="s">
        <v>1462</v>
      </c>
      <c r="AB100" s="35"/>
      <c r="AC100" s="35"/>
      <c r="AD100" s="35">
        <v>16</v>
      </c>
      <c r="AE100" s="35">
        <v>16</v>
      </c>
    </row>
    <row r="101" spans="1:31" ht="17.25" hidden="1" customHeight="1">
      <c r="A101" s="30">
        <v>8716</v>
      </c>
      <c r="B101" s="30" t="s">
        <v>914</v>
      </c>
      <c r="C101" s="30">
        <v>397</v>
      </c>
      <c r="D101" s="30" t="s">
        <v>1288</v>
      </c>
      <c r="E101" s="30" t="s">
        <v>1313</v>
      </c>
      <c r="F101" s="30"/>
      <c r="G101" s="30" t="s">
        <v>1321</v>
      </c>
      <c r="H101" s="30">
        <v>24</v>
      </c>
      <c r="I101" s="30">
        <f t="shared" si="23"/>
        <v>24</v>
      </c>
      <c r="J101" s="31">
        <f t="shared" si="20"/>
        <v>0.8</v>
      </c>
      <c r="K101" s="86">
        <v>24</v>
      </c>
      <c r="L101" s="31">
        <v>72</v>
      </c>
      <c r="M101" s="79">
        <f t="shared" si="14"/>
        <v>1.6</v>
      </c>
      <c r="N101" s="32">
        <f t="shared" si="15"/>
        <v>2.4000000000000004</v>
      </c>
      <c r="O101" s="32">
        <f t="shared" si="16"/>
        <v>3.2</v>
      </c>
      <c r="P101" s="31">
        <f t="shared" si="24"/>
        <v>0</v>
      </c>
      <c r="Q101" s="103">
        <v>37</v>
      </c>
      <c r="R101" s="31">
        <f t="shared" si="17"/>
        <v>37</v>
      </c>
      <c r="S101" s="32">
        <f t="shared" si="18"/>
        <v>2.4000000000000004</v>
      </c>
      <c r="T101" s="32">
        <f t="shared" si="19"/>
        <v>-13</v>
      </c>
      <c r="U101" s="31" t="str">
        <f t="shared" si="13"/>
        <v>NO COMPRAR</v>
      </c>
      <c r="V101" s="41" t="str">
        <f>+VLOOKUP(A101,'ANALISIS FRANCYS'!A$3:C$210,3,0)</f>
        <v>DISPONIBLE</v>
      </c>
      <c r="W101" s="101"/>
      <c r="X101" s="41"/>
      <c r="Z101" s="34">
        <v>757</v>
      </c>
      <c r="AA101" s="30" t="s">
        <v>1463</v>
      </c>
      <c r="AB101" s="35">
        <v>12</v>
      </c>
      <c r="AC101" s="35"/>
      <c r="AD101" s="35">
        <v>3</v>
      </c>
      <c r="AE101" s="35">
        <v>15</v>
      </c>
    </row>
    <row r="102" spans="1:31" ht="17.25" hidden="1" customHeight="1">
      <c r="A102" s="30">
        <v>10713</v>
      </c>
      <c r="B102" s="30" t="s">
        <v>1260</v>
      </c>
      <c r="C102" s="30"/>
      <c r="D102" s="30" t="s">
        <v>1288</v>
      </c>
      <c r="E102" s="30" t="s">
        <v>1302</v>
      </c>
      <c r="F102" s="30"/>
      <c r="G102" s="30" t="s">
        <v>1385</v>
      </c>
      <c r="H102" s="30">
        <v>50</v>
      </c>
      <c r="I102" s="30">
        <f t="shared" si="23"/>
        <v>39</v>
      </c>
      <c r="J102" s="31">
        <f t="shared" si="20"/>
        <v>1.3</v>
      </c>
      <c r="K102" s="86">
        <v>50</v>
      </c>
      <c r="L102" s="31">
        <v>100</v>
      </c>
      <c r="M102" s="79">
        <f t="shared" si="14"/>
        <v>2.6</v>
      </c>
      <c r="N102" s="32">
        <f t="shared" si="15"/>
        <v>3.9000000000000004</v>
      </c>
      <c r="O102" s="32">
        <f t="shared" si="16"/>
        <v>5.2</v>
      </c>
      <c r="P102" s="31">
        <f t="shared" si="24"/>
        <v>0</v>
      </c>
      <c r="Q102" s="103" t="s">
        <v>2733</v>
      </c>
      <c r="R102" s="31" t="e">
        <f t="shared" si="17"/>
        <v>#VALUE!</v>
      </c>
      <c r="S102" s="32">
        <f t="shared" si="18"/>
        <v>3.9000000000000004</v>
      </c>
      <c r="T102" s="32" t="e">
        <f t="shared" si="19"/>
        <v>#VALUE!</v>
      </c>
      <c r="U102" s="31">
        <f t="shared" si="13"/>
        <v>0</v>
      </c>
      <c r="V102" s="41" t="str">
        <f>+VLOOKUP(A102,'ANALISIS FRANCYS'!A$3:C$210,3,0)</f>
        <v>NO DISPONIBLE</v>
      </c>
      <c r="W102" s="101"/>
      <c r="X102" s="41"/>
      <c r="Z102" s="34">
        <v>766</v>
      </c>
      <c r="AA102" s="30" t="s">
        <v>1075</v>
      </c>
      <c r="AB102" s="35"/>
      <c r="AC102" s="35">
        <v>1</v>
      </c>
      <c r="AD102" s="35">
        <v>2</v>
      </c>
      <c r="AE102" s="35">
        <v>3</v>
      </c>
    </row>
    <row r="103" spans="1:31" ht="17.25" hidden="1" customHeight="1">
      <c r="A103" s="30">
        <v>10520</v>
      </c>
      <c r="B103" s="30" t="s">
        <v>1417</v>
      </c>
      <c r="C103" s="30"/>
      <c r="D103" s="30" t="s">
        <v>1288</v>
      </c>
      <c r="E103" s="30" t="s">
        <v>1302</v>
      </c>
      <c r="F103" s="30"/>
      <c r="G103" s="30" t="s">
        <v>1416</v>
      </c>
      <c r="H103" s="30">
        <v>50</v>
      </c>
      <c r="I103" s="30">
        <f t="shared" si="23"/>
        <v>58</v>
      </c>
      <c r="J103" s="31">
        <f t="shared" si="20"/>
        <v>1.9333333333333333</v>
      </c>
      <c r="K103" s="86">
        <v>50</v>
      </c>
      <c r="L103" s="31"/>
      <c r="M103" s="79">
        <f t="shared" si="14"/>
        <v>3.8666666666666667</v>
      </c>
      <c r="N103" s="32">
        <f t="shared" si="15"/>
        <v>5.8</v>
      </c>
      <c r="O103" s="32">
        <f t="shared" si="16"/>
        <v>7.7333333333333334</v>
      </c>
      <c r="P103" s="31">
        <f t="shared" si="24"/>
        <v>0</v>
      </c>
      <c r="Q103" s="103" t="s">
        <v>2733</v>
      </c>
      <c r="R103" s="31" t="e">
        <f t="shared" si="17"/>
        <v>#VALUE!</v>
      </c>
      <c r="S103" s="32">
        <f t="shared" si="18"/>
        <v>5.8</v>
      </c>
      <c r="T103" s="32" t="e">
        <f t="shared" si="19"/>
        <v>#VALUE!</v>
      </c>
      <c r="U103" s="31">
        <f t="shared" si="13"/>
        <v>0</v>
      </c>
      <c r="V103" s="41" t="str">
        <f>+VLOOKUP(A103,'ANALISIS FRANCYS'!A$3:C$210,3,0)</f>
        <v>NO DISPONIBLE</v>
      </c>
      <c r="W103" s="101"/>
      <c r="X103" s="41"/>
      <c r="Z103" s="34">
        <v>770</v>
      </c>
      <c r="AA103" s="30" t="s">
        <v>1464</v>
      </c>
      <c r="AB103" s="35">
        <v>6</v>
      </c>
      <c r="AC103" s="35"/>
      <c r="AD103" s="35">
        <v>4</v>
      </c>
      <c r="AE103" s="35">
        <v>10</v>
      </c>
    </row>
    <row r="104" spans="1:31" ht="17.25" hidden="1" customHeight="1">
      <c r="A104" s="30">
        <v>7886</v>
      </c>
      <c r="B104" s="30" t="s">
        <v>982</v>
      </c>
      <c r="C104" s="30">
        <v>300</v>
      </c>
      <c r="D104" s="30" t="s">
        <v>1288</v>
      </c>
      <c r="E104" s="30" t="s">
        <v>2702</v>
      </c>
      <c r="F104" s="30" t="s">
        <v>2703</v>
      </c>
      <c r="G104" s="30" t="s">
        <v>1345</v>
      </c>
      <c r="H104" s="30">
        <v>8</v>
      </c>
      <c r="I104" s="30">
        <f t="shared" si="23"/>
        <v>27</v>
      </c>
      <c r="J104" s="31">
        <f t="shared" si="20"/>
        <v>0.9</v>
      </c>
      <c r="K104" s="86">
        <v>12</v>
      </c>
      <c r="L104" s="31">
        <v>24</v>
      </c>
      <c r="M104" s="79">
        <f t="shared" si="14"/>
        <v>1.8</v>
      </c>
      <c r="N104" s="32">
        <f t="shared" si="15"/>
        <v>2.7</v>
      </c>
      <c r="O104" s="32">
        <f t="shared" si="16"/>
        <v>3.6</v>
      </c>
      <c r="P104" s="31">
        <f t="shared" si="24"/>
        <v>0</v>
      </c>
      <c r="Q104" s="104">
        <v>0</v>
      </c>
      <c r="R104" s="31">
        <f t="shared" si="17"/>
        <v>0</v>
      </c>
      <c r="S104" s="32">
        <f t="shared" si="18"/>
        <v>2.7</v>
      </c>
      <c r="T104" s="32">
        <f t="shared" si="19"/>
        <v>12</v>
      </c>
      <c r="U104" s="31">
        <f t="shared" si="13"/>
        <v>1.5</v>
      </c>
      <c r="V104" s="41" t="str">
        <f>+VLOOKUP(A104,'ANALISIS FRANCYS'!A$3:C$210,3,0)</f>
        <v>NO DISPONIBLE</v>
      </c>
      <c r="W104" s="101"/>
      <c r="X104" s="41"/>
      <c r="Z104" s="34">
        <v>774</v>
      </c>
      <c r="AA104" s="30" t="s">
        <v>390</v>
      </c>
      <c r="AB104" s="35">
        <v>5</v>
      </c>
      <c r="AC104" s="35">
        <v>3</v>
      </c>
      <c r="AD104" s="35"/>
      <c r="AE104" s="35">
        <v>8</v>
      </c>
    </row>
    <row r="105" spans="1:31" ht="17.25" hidden="1" customHeight="1">
      <c r="A105" s="30">
        <v>2287</v>
      </c>
      <c r="B105" s="30" t="s">
        <v>1383</v>
      </c>
      <c r="C105" s="30"/>
      <c r="D105" s="30" t="s">
        <v>1288</v>
      </c>
      <c r="E105" s="30" t="s">
        <v>1309</v>
      </c>
      <c r="F105" s="30"/>
      <c r="G105" s="30" t="s">
        <v>1384</v>
      </c>
      <c r="H105" s="30">
        <v>80</v>
      </c>
      <c r="I105" s="30">
        <f t="shared" si="23"/>
        <v>119</v>
      </c>
      <c r="J105" s="31">
        <f t="shared" si="20"/>
        <v>3.9666666666666668</v>
      </c>
      <c r="K105" s="86">
        <v>80</v>
      </c>
      <c r="L105" s="31"/>
      <c r="M105" s="79">
        <f t="shared" si="14"/>
        <v>7.9333333333333336</v>
      </c>
      <c r="N105" s="32">
        <f t="shared" si="15"/>
        <v>11.9</v>
      </c>
      <c r="O105" s="32">
        <f t="shared" si="16"/>
        <v>15.866666666666667</v>
      </c>
      <c r="P105" s="31">
        <f t="shared" si="24"/>
        <v>0</v>
      </c>
      <c r="Q105" s="103">
        <v>26</v>
      </c>
      <c r="R105" s="31">
        <f t="shared" si="17"/>
        <v>26</v>
      </c>
      <c r="S105" s="32">
        <f t="shared" si="18"/>
        <v>11.9</v>
      </c>
      <c r="T105" s="32">
        <f t="shared" si="19"/>
        <v>54</v>
      </c>
      <c r="U105" s="31">
        <f t="shared" si="13"/>
        <v>0.67500000000000004</v>
      </c>
      <c r="V105" s="41" t="str">
        <f>+VLOOKUP(A105,'ANALISIS FRANCYS'!A$3:C$210,3,0)</f>
        <v>NO PEDIR</v>
      </c>
      <c r="W105" s="101"/>
      <c r="X105" s="41"/>
      <c r="Z105" s="34">
        <v>783</v>
      </c>
      <c r="AA105" s="30" t="s">
        <v>632</v>
      </c>
      <c r="AB105" s="35">
        <v>10</v>
      </c>
      <c r="AC105" s="35">
        <v>3</v>
      </c>
      <c r="AD105" s="35">
        <v>11</v>
      </c>
      <c r="AE105" s="35">
        <v>24</v>
      </c>
    </row>
    <row r="106" spans="1:31" ht="17.25" hidden="1" customHeight="1">
      <c r="A106" s="30">
        <v>10714</v>
      </c>
      <c r="B106" s="30" t="s">
        <v>1243</v>
      </c>
      <c r="C106" s="30"/>
      <c r="D106" s="30" t="s">
        <v>1288</v>
      </c>
      <c r="E106" s="30" t="s">
        <v>1309</v>
      </c>
      <c r="F106" s="30"/>
      <c r="G106" s="30" t="s">
        <v>1310</v>
      </c>
      <c r="H106" s="30">
        <v>80</v>
      </c>
      <c r="I106" s="30">
        <f t="shared" si="23"/>
        <v>31</v>
      </c>
      <c r="J106" s="31">
        <f t="shared" si="20"/>
        <v>1.0333333333333334</v>
      </c>
      <c r="K106" s="86">
        <v>80</v>
      </c>
      <c r="L106" s="31">
        <v>120</v>
      </c>
      <c r="M106" s="79">
        <f t="shared" si="14"/>
        <v>2.0666666666666669</v>
      </c>
      <c r="N106" s="32">
        <f t="shared" si="15"/>
        <v>3.1000000000000005</v>
      </c>
      <c r="O106" s="32">
        <f t="shared" si="16"/>
        <v>4.1333333333333337</v>
      </c>
      <c r="P106" s="31">
        <f t="shared" si="24"/>
        <v>0</v>
      </c>
      <c r="Q106" s="103" t="s">
        <v>2733</v>
      </c>
      <c r="R106" s="31" t="e">
        <f t="shared" si="17"/>
        <v>#VALUE!</v>
      </c>
      <c r="S106" s="32">
        <f t="shared" si="18"/>
        <v>3.1000000000000005</v>
      </c>
      <c r="T106" s="32" t="e">
        <f t="shared" si="19"/>
        <v>#VALUE!</v>
      </c>
      <c r="U106" s="31">
        <f t="shared" si="13"/>
        <v>0</v>
      </c>
      <c r="V106" s="41" t="str">
        <f>+VLOOKUP(A106,'ANALISIS FRANCYS'!A$3:C$210,3,0)</f>
        <v>NO PEDIR</v>
      </c>
      <c r="W106" s="101"/>
      <c r="X106" s="41"/>
      <c r="Z106" s="34">
        <v>784</v>
      </c>
      <c r="AA106" s="30" t="s">
        <v>244</v>
      </c>
      <c r="AB106" s="35">
        <v>47</v>
      </c>
      <c r="AC106" s="35">
        <v>18</v>
      </c>
      <c r="AD106" s="35">
        <v>32</v>
      </c>
      <c r="AE106" s="35">
        <v>97</v>
      </c>
    </row>
    <row r="107" spans="1:31" ht="17.25" hidden="1" customHeight="1">
      <c r="A107" s="30">
        <v>848</v>
      </c>
      <c r="B107" s="30" t="s">
        <v>1375</v>
      </c>
      <c r="C107" s="30"/>
      <c r="D107" s="30" t="s">
        <v>1288</v>
      </c>
      <c r="E107" s="30" t="s">
        <v>1309</v>
      </c>
      <c r="F107" s="30"/>
      <c r="G107" s="30" t="s">
        <v>1376</v>
      </c>
      <c r="H107" s="30">
        <v>80</v>
      </c>
      <c r="I107" s="30">
        <f t="shared" si="23"/>
        <v>0</v>
      </c>
      <c r="J107" s="31">
        <f t="shared" si="20"/>
        <v>0</v>
      </c>
      <c r="K107" s="86">
        <v>80</v>
      </c>
      <c r="L107" s="31"/>
      <c r="M107" s="79">
        <f t="shared" si="14"/>
        <v>0</v>
      </c>
      <c r="N107" s="32">
        <f t="shared" si="15"/>
        <v>0</v>
      </c>
      <c r="O107" s="32">
        <f t="shared" si="16"/>
        <v>0</v>
      </c>
      <c r="P107" s="31">
        <f t="shared" si="24"/>
        <v>0</v>
      </c>
      <c r="Q107" s="103" t="s">
        <v>2733</v>
      </c>
      <c r="R107" s="31" t="e">
        <f t="shared" si="17"/>
        <v>#VALUE!</v>
      </c>
      <c r="S107" s="32">
        <f t="shared" si="18"/>
        <v>0</v>
      </c>
      <c r="T107" s="32" t="e">
        <f t="shared" si="19"/>
        <v>#VALUE!</v>
      </c>
      <c r="U107" s="31">
        <f t="shared" si="13"/>
        <v>0</v>
      </c>
      <c r="V107" s="41" t="str">
        <f>+VLOOKUP(A107,'ANALISIS FRANCYS'!A$3:C$210,3,0)</f>
        <v>NO PEDIR</v>
      </c>
      <c r="W107" s="101"/>
      <c r="X107" s="41"/>
      <c r="Z107" s="34">
        <v>786</v>
      </c>
      <c r="AA107" s="30" t="s">
        <v>246</v>
      </c>
      <c r="AB107" s="35"/>
      <c r="AC107" s="35">
        <v>1</v>
      </c>
      <c r="AD107" s="35">
        <v>1</v>
      </c>
      <c r="AE107" s="35">
        <v>2</v>
      </c>
    </row>
    <row r="108" spans="1:31" ht="17.25" hidden="1" customHeight="1">
      <c r="A108" s="30">
        <v>4064</v>
      </c>
      <c r="B108" s="30" t="s">
        <v>799</v>
      </c>
      <c r="C108" s="30"/>
      <c r="D108" s="30" t="s">
        <v>1288</v>
      </c>
      <c r="E108" s="30" t="s">
        <v>1317</v>
      </c>
      <c r="F108" s="30"/>
      <c r="G108" s="30" t="s">
        <v>1336</v>
      </c>
      <c r="H108" s="30">
        <v>80</v>
      </c>
      <c r="I108" s="30">
        <f t="shared" si="23"/>
        <v>5</v>
      </c>
      <c r="J108" s="31">
        <f t="shared" si="20"/>
        <v>0.16666666666666666</v>
      </c>
      <c r="K108" s="86">
        <v>12</v>
      </c>
      <c r="L108" s="31">
        <v>60</v>
      </c>
      <c r="M108" s="79">
        <f t="shared" si="14"/>
        <v>0.33333333333333331</v>
      </c>
      <c r="N108" s="32">
        <f t="shared" si="15"/>
        <v>0.5</v>
      </c>
      <c r="O108" s="32">
        <f t="shared" si="16"/>
        <v>0.66666666666666663</v>
      </c>
      <c r="P108" s="31">
        <f t="shared" si="24"/>
        <v>0</v>
      </c>
      <c r="Q108" s="103">
        <v>91</v>
      </c>
      <c r="R108" s="31">
        <f t="shared" si="17"/>
        <v>91</v>
      </c>
      <c r="S108" s="32">
        <f t="shared" si="18"/>
        <v>0.5</v>
      </c>
      <c r="T108" s="32">
        <f t="shared" si="19"/>
        <v>-79</v>
      </c>
      <c r="U108" s="31" t="str">
        <f t="shared" si="13"/>
        <v>NO COMPRAR</v>
      </c>
      <c r="V108" s="41" t="str">
        <f>+VLOOKUP(A108,'ANALISIS FRANCYS'!A$3:C$210,3,0)</f>
        <v>DISPONIBLE</v>
      </c>
      <c r="W108" s="101"/>
      <c r="X108" s="41"/>
      <c r="Z108" s="34">
        <v>787</v>
      </c>
      <c r="AA108" s="30" t="s">
        <v>236</v>
      </c>
      <c r="AB108" s="35">
        <v>109</v>
      </c>
      <c r="AC108" s="35">
        <v>89</v>
      </c>
      <c r="AD108" s="35">
        <v>80</v>
      </c>
      <c r="AE108" s="35">
        <v>278</v>
      </c>
    </row>
    <row r="109" spans="1:31" ht="17.25" hidden="1" customHeight="1">
      <c r="A109" s="30">
        <v>5719</v>
      </c>
      <c r="B109" s="30" t="s">
        <v>848</v>
      </c>
      <c r="C109" s="30"/>
      <c r="D109" s="30" t="s">
        <v>1288</v>
      </c>
      <c r="E109" s="30" t="s">
        <v>1317</v>
      </c>
      <c r="F109" s="30"/>
      <c r="G109" s="30" t="s">
        <v>1414</v>
      </c>
      <c r="H109" s="30">
        <v>24</v>
      </c>
      <c r="I109" s="30">
        <f t="shared" si="23"/>
        <v>3</v>
      </c>
      <c r="J109" s="31">
        <f t="shared" si="20"/>
        <v>0.1</v>
      </c>
      <c r="K109" s="86">
        <v>12</v>
      </c>
      <c r="L109" s="31"/>
      <c r="M109" s="79">
        <f t="shared" si="14"/>
        <v>0.2</v>
      </c>
      <c r="N109" s="32">
        <f t="shared" si="15"/>
        <v>0.30000000000000004</v>
      </c>
      <c r="O109" s="32">
        <f t="shared" si="16"/>
        <v>0.4</v>
      </c>
      <c r="P109" s="31">
        <f t="shared" si="24"/>
        <v>0</v>
      </c>
      <c r="Q109" s="103">
        <v>51</v>
      </c>
      <c r="R109" s="31">
        <f t="shared" si="17"/>
        <v>51</v>
      </c>
      <c r="S109" s="32">
        <f t="shared" si="18"/>
        <v>0.30000000000000004</v>
      </c>
      <c r="T109" s="32">
        <f t="shared" si="19"/>
        <v>-39</v>
      </c>
      <c r="U109" s="31" t="str">
        <f t="shared" si="13"/>
        <v>NO COMPRAR</v>
      </c>
      <c r="V109" s="41" t="str">
        <f>+VLOOKUP(A109,'ANALISIS FRANCYS'!A$3:C$210,3,0)</f>
        <v>DISPONIBLE</v>
      </c>
      <c r="W109" s="101"/>
      <c r="X109" s="41"/>
      <c r="Z109" s="34">
        <v>801</v>
      </c>
      <c r="AA109" s="30" t="s">
        <v>1465</v>
      </c>
      <c r="AB109" s="35">
        <v>17</v>
      </c>
      <c r="AC109" s="35"/>
      <c r="AD109" s="35">
        <v>1</v>
      </c>
      <c r="AE109" s="35">
        <v>18</v>
      </c>
    </row>
    <row r="110" spans="1:31" ht="15" hidden="1" customHeight="1">
      <c r="A110" s="30"/>
      <c r="B110" s="30" t="s">
        <v>2711</v>
      </c>
      <c r="C110" s="30" t="s">
        <v>1878</v>
      </c>
      <c r="D110" s="30"/>
      <c r="E110" s="30"/>
      <c r="F110" s="30"/>
      <c r="G110" s="30"/>
      <c r="H110" s="30">
        <v>12</v>
      </c>
      <c r="I110" s="30"/>
      <c r="J110" s="30"/>
      <c r="K110" s="85">
        <v>12</v>
      </c>
      <c r="L110" s="30">
        <v>12</v>
      </c>
      <c r="M110" s="64"/>
      <c r="N110" s="30"/>
      <c r="O110" s="30"/>
      <c r="P110" s="30"/>
      <c r="Q110" s="106">
        <v>5</v>
      </c>
      <c r="R110" s="30"/>
      <c r="S110" s="30"/>
      <c r="T110" s="32">
        <f t="shared" si="19"/>
        <v>7</v>
      </c>
      <c r="U110" s="42">
        <f t="shared" ref="U110:U125" si="25">IFERROR(IF(T110&gt;0.1,(T110/H110),"NO COMPRAR"),0)</f>
        <v>0.58333333333333337</v>
      </c>
      <c r="V110" s="41" t="e">
        <f>+VLOOKUP(A110,'ANALISIS FRANCYS'!A$3:C$210,3,0)</f>
        <v>#N/A</v>
      </c>
      <c r="W110" s="111"/>
      <c r="Z110" s="34">
        <v>804</v>
      </c>
      <c r="AA110" s="30" t="s">
        <v>1074</v>
      </c>
      <c r="AB110" s="35">
        <v>5</v>
      </c>
      <c r="AC110" s="35">
        <v>1</v>
      </c>
      <c r="AD110" s="35">
        <v>3</v>
      </c>
      <c r="AE110" s="35">
        <v>9</v>
      </c>
    </row>
    <row r="111" spans="1:31" ht="15" hidden="1" customHeight="1">
      <c r="A111" s="30"/>
      <c r="B111" s="30" t="s">
        <v>2712</v>
      </c>
      <c r="C111" s="30" t="s">
        <v>1878</v>
      </c>
      <c r="D111" s="30"/>
      <c r="E111" s="30"/>
      <c r="F111" s="30"/>
      <c r="G111" s="30"/>
      <c r="H111" s="30">
        <v>12</v>
      </c>
      <c r="I111" s="30"/>
      <c r="J111" s="30"/>
      <c r="K111" s="85">
        <v>12</v>
      </c>
      <c r="L111" s="30">
        <v>12</v>
      </c>
      <c r="M111" s="64"/>
      <c r="N111" s="30"/>
      <c r="O111" s="30"/>
      <c r="P111" s="30"/>
      <c r="Q111" s="106">
        <v>0</v>
      </c>
      <c r="R111" s="30"/>
      <c r="S111" s="30"/>
      <c r="T111" s="32">
        <f t="shared" si="19"/>
        <v>12</v>
      </c>
      <c r="U111" s="42">
        <f t="shared" si="25"/>
        <v>1</v>
      </c>
      <c r="V111" s="41" t="e">
        <f>+VLOOKUP(A111,'ANALISIS FRANCYS'!A$3:C$210,3,0)</f>
        <v>#N/A</v>
      </c>
      <c r="W111" s="111"/>
      <c r="Z111" s="34">
        <v>806</v>
      </c>
      <c r="AA111" s="30" t="s">
        <v>623</v>
      </c>
      <c r="AB111" s="35">
        <v>5</v>
      </c>
      <c r="AC111" s="35">
        <v>5</v>
      </c>
      <c r="AD111" s="35">
        <v>1</v>
      </c>
      <c r="AE111" s="35">
        <v>11</v>
      </c>
    </row>
    <row r="112" spans="1:31" ht="15" hidden="1" customHeight="1">
      <c r="A112" s="30"/>
      <c r="B112" s="30" t="s">
        <v>2713</v>
      </c>
      <c r="C112" s="30" t="s">
        <v>1878</v>
      </c>
      <c r="D112" s="30"/>
      <c r="E112" s="30"/>
      <c r="F112" s="30"/>
      <c r="G112" s="30"/>
      <c r="H112" s="30">
        <v>12</v>
      </c>
      <c r="I112" s="30"/>
      <c r="J112" s="30"/>
      <c r="K112" s="85">
        <v>6</v>
      </c>
      <c r="L112" s="30">
        <v>12</v>
      </c>
      <c r="M112" s="64"/>
      <c r="N112" s="30"/>
      <c r="O112" s="30"/>
      <c r="P112" s="30"/>
      <c r="Q112" s="106">
        <v>5</v>
      </c>
      <c r="R112" s="30"/>
      <c r="S112" s="30"/>
      <c r="T112" s="32">
        <f t="shared" si="19"/>
        <v>1</v>
      </c>
      <c r="U112" s="42">
        <f t="shared" si="25"/>
        <v>8.3333333333333329E-2</v>
      </c>
      <c r="V112" s="41" t="e">
        <f>+VLOOKUP(A112,'ANALISIS FRANCYS'!A$3:C$210,3,0)</f>
        <v>#N/A</v>
      </c>
      <c r="W112" s="111">
        <v>1</v>
      </c>
      <c r="Z112" s="34">
        <v>807</v>
      </c>
      <c r="AA112" s="30" t="s">
        <v>1076</v>
      </c>
      <c r="AB112" s="35">
        <v>7</v>
      </c>
      <c r="AC112" s="35">
        <v>2</v>
      </c>
      <c r="AD112" s="35">
        <v>2</v>
      </c>
      <c r="AE112" s="35">
        <v>11</v>
      </c>
    </row>
    <row r="113" spans="1:31" ht="15" hidden="1" customHeight="1">
      <c r="A113" s="30"/>
      <c r="B113" s="30" t="s">
        <v>2729</v>
      </c>
      <c r="C113" s="30" t="s">
        <v>1878</v>
      </c>
      <c r="D113" s="30"/>
      <c r="E113" s="30"/>
      <c r="F113" s="30"/>
      <c r="G113" s="30"/>
      <c r="H113" s="30">
        <v>18</v>
      </c>
      <c r="I113" s="30"/>
      <c r="J113" s="30"/>
      <c r="K113" s="85">
        <v>18</v>
      </c>
      <c r="L113" s="30">
        <v>24</v>
      </c>
      <c r="M113" s="64"/>
      <c r="N113" s="30"/>
      <c r="O113" s="30"/>
      <c r="P113" s="30"/>
      <c r="Q113" s="106">
        <v>0</v>
      </c>
      <c r="R113" s="30"/>
      <c r="S113" s="30"/>
      <c r="T113" s="32">
        <f t="shared" si="19"/>
        <v>18</v>
      </c>
      <c r="U113" s="42">
        <f t="shared" si="25"/>
        <v>1</v>
      </c>
      <c r="V113" s="41" t="e">
        <f>+VLOOKUP(A113,'ANALISIS FRANCYS'!A$3:C$210,3,0)</f>
        <v>#N/A</v>
      </c>
      <c r="W113" s="111"/>
      <c r="Z113" s="34">
        <v>809</v>
      </c>
      <c r="AA113" s="30" t="s">
        <v>414</v>
      </c>
      <c r="AB113" s="35">
        <v>69</v>
      </c>
      <c r="AC113" s="35">
        <v>1</v>
      </c>
      <c r="AD113" s="35">
        <v>4</v>
      </c>
      <c r="AE113" s="35">
        <v>74</v>
      </c>
    </row>
    <row r="114" spans="1:31" ht="15" hidden="1" customHeight="1">
      <c r="A114" s="30"/>
      <c r="B114" s="30" t="s">
        <v>2714</v>
      </c>
      <c r="C114" s="30" t="s">
        <v>1878</v>
      </c>
      <c r="D114" s="30"/>
      <c r="E114" s="30"/>
      <c r="F114" s="30"/>
      <c r="G114" s="30"/>
      <c r="H114" s="30">
        <v>24</v>
      </c>
      <c r="I114" s="30"/>
      <c r="J114" s="30"/>
      <c r="K114" s="85">
        <v>12</v>
      </c>
      <c r="L114" s="30">
        <v>24</v>
      </c>
      <c r="M114" s="64"/>
      <c r="N114" s="30"/>
      <c r="O114" s="30"/>
      <c r="P114" s="30"/>
      <c r="Q114" s="106">
        <v>0</v>
      </c>
      <c r="R114" s="30"/>
      <c r="S114" s="30"/>
      <c r="T114" s="32">
        <f t="shared" si="19"/>
        <v>12</v>
      </c>
      <c r="U114" s="42">
        <f t="shared" si="25"/>
        <v>0.5</v>
      </c>
      <c r="V114" s="41" t="e">
        <f>+VLOOKUP(A114,'ANALISIS FRANCYS'!A$3:C$210,3,0)</f>
        <v>#N/A</v>
      </c>
      <c r="W114" s="111"/>
      <c r="Z114" s="34">
        <v>810</v>
      </c>
      <c r="AA114" s="30" t="s">
        <v>859</v>
      </c>
      <c r="AB114" s="35">
        <v>14</v>
      </c>
      <c r="AC114" s="35">
        <v>7</v>
      </c>
      <c r="AD114" s="35">
        <v>13</v>
      </c>
      <c r="AE114" s="35">
        <v>34</v>
      </c>
    </row>
    <row r="115" spans="1:31" ht="15" hidden="1" customHeight="1">
      <c r="A115" s="30"/>
      <c r="B115" s="30" t="s">
        <v>2715</v>
      </c>
      <c r="C115" s="30" t="s">
        <v>1878</v>
      </c>
      <c r="D115" s="30"/>
      <c r="E115" s="30"/>
      <c r="F115" s="30"/>
      <c r="G115" s="30"/>
      <c r="H115" s="30">
        <v>24</v>
      </c>
      <c r="I115" s="30"/>
      <c r="J115" s="30"/>
      <c r="K115" s="85">
        <v>24</v>
      </c>
      <c r="L115" s="30">
        <v>24</v>
      </c>
      <c r="M115" s="64"/>
      <c r="N115" s="30"/>
      <c r="O115" s="30"/>
      <c r="P115" s="30"/>
      <c r="Q115" s="106">
        <v>12</v>
      </c>
      <c r="R115" s="30"/>
      <c r="S115" s="30"/>
      <c r="T115" s="32">
        <f t="shared" si="19"/>
        <v>12</v>
      </c>
      <c r="U115" s="42">
        <f t="shared" si="25"/>
        <v>0.5</v>
      </c>
      <c r="V115" s="41" t="e">
        <f>+VLOOKUP(A115,'ANALISIS FRANCYS'!A$3:C$210,3,0)</f>
        <v>#N/A</v>
      </c>
      <c r="W115" s="111"/>
      <c r="Z115" s="34">
        <v>811</v>
      </c>
      <c r="AA115" s="30" t="s">
        <v>1466</v>
      </c>
      <c r="AB115" s="35">
        <v>10</v>
      </c>
      <c r="AC115" s="35"/>
      <c r="AD115" s="35">
        <v>7</v>
      </c>
      <c r="AE115" s="35">
        <v>17</v>
      </c>
    </row>
    <row r="116" spans="1:31" ht="15" hidden="1" customHeight="1">
      <c r="A116" s="10"/>
      <c r="B116" s="10" t="s">
        <v>2716</v>
      </c>
      <c r="C116" s="30" t="s">
        <v>1878</v>
      </c>
      <c r="D116" s="30"/>
      <c r="E116" s="30"/>
      <c r="F116" s="30"/>
      <c r="G116" s="30"/>
      <c r="H116" s="10">
        <v>6</v>
      </c>
      <c r="I116" s="30"/>
      <c r="J116" s="30"/>
      <c r="K116" s="85">
        <v>6</v>
      </c>
      <c r="L116" s="10">
        <v>12</v>
      </c>
      <c r="M116" s="64"/>
      <c r="N116" s="30"/>
      <c r="O116" s="30"/>
      <c r="P116" s="10"/>
      <c r="Q116" s="106">
        <v>0</v>
      </c>
      <c r="R116" s="30"/>
      <c r="S116" s="10"/>
      <c r="T116" s="32">
        <f t="shared" ref="T116:T144" si="26">+K116-Q116</f>
        <v>6</v>
      </c>
      <c r="U116" s="46">
        <f t="shared" si="25"/>
        <v>1</v>
      </c>
      <c r="V116" s="41" t="e">
        <f>+VLOOKUP(A116,'ANALISIS FRANCYS'!A$3:C$210,3,0)</f>
        <v>#N/A</v>
      </c>
      <c r="W116" s="111">
        <v>1</v>
      </c>
      <c r="Z116" s="34">
        <v>814</v>
      </c>
      <c r="AA116" s="30" t="s">
        <v>52</v>
      </c>
      <c r="AB116" s="35">
        <v>53</v>
      </c>
      <c r="AC116" s="35">
        <v>21</v>
      </c>
      <c r="AD116" s="35">
        <v>30</v>
      </c>
      <c r="AE116" s="35">
        <v>104</v>
      </c>
    </row>
    <row r="117" spans="1:31" ht="15" hidden="1" customHeight="1">
      <c r="A117" s="10"/>
      <c r="B117" s="10" t="s">
        <v>2717</v>
      </c>
      <c r="C117" s="30" t="s">
        <v>1878</v>
      </c>
      <c r="D117" s="30"/>
      <c r="E117" s="30"/>
      <c r="F117" s="30"/>
      <c r="G117" s="30"/>
      <c r="H117" s="10">
        <v>6</v>
      </c>
      <c r="I117" s="30"/>
      <c r="J117" s="30"/>
      <c r="K117" s="85">
        <v>6</v>
      </c>
      <c r="L117" s="10">
        <v>12</v>
      </c>
      <c r="M117" s="64"/>
      <c r="N117" s="30"/>
      <c r="O117" s="30"/>
      <c r="P117" s="10"/>
      <c r="Q117" s="106">
        <v>12</v>
      </c>
      <c r="R117" s="30"/>
      <c r="S117" s="10"/>
      <c r="T117" s="32">
        <f t="shared" si="26"/>
        <v>-6</v>
      </c>
      <c r="U117" s="46" t="str">
        <f t="shared" si="25"/>
        <v>NO COMPRAR</v>
      </c>
      <c r="V117" s="41" t="e">
        <f>+VLOOKUP(A117,'ANALISIS FRANCYS'!A$3:C$210,3,0)</f>
        <v>#N/A</v>
      </c>
      <c r="W117" s="111"/>
      <c r="Z117" s="34">
        <v>815</v>
      </c>
      <c r="AA117" s="30" t="s">
        <v>529</v>
      </c>
      <c r="AB117" s="35">
        <v>35</v>
      </c>
      <c r="AC117" s="35">
        <v>2</v>
      </c>
      <c r="AD117" s="35">
        <v>1</v>
      </c>
      <c r="AE117" s="35">
        <v>38</v>
      </c>
    </row>
    <row r="118" spans="1:31" ht="15" hidden="1" customHeight="1">
      <c r="A118" s="10"/>
      <c r="B118" s="10" t="s">
        <v>2718</v>
      </c>
      <c r="C118" s="30" t="s">
        <v>1878</v>
      </c>
      <c r="D118" s="30"/>
      <c r="E118" s="30"/>
      <c r="F118" s="30"/>
      <c r="G118" s="30"/>
      <c r="H118" s="10">
        <v>6</v>
      </c>
      <c r="I118" s="30"/>
      <c r="J118" s="30"/>
      <c r="K118" s="85">
        <v>6</v>
      </c>
      <c r="L118" s="10">
        <v>12</v>
      </c>
      <c r="M118" s="64"/>
      <c r="N118" s="30"/>
      <c r="O118" s="30"/>
      <c r="P118" s="10"/>
      <c r="Q118" s="106">
        <v>34</v>
      </c>
      <c r="R118" s="30"/>
      <c r="S118" s="10"/>
      <c r="T118" s="32">
        <f t="shared" si="26"/>
        <v>-28</v>
      </c>
      <c r="U118" s="46" t="str">
        <f t="shared" si="25"/>
        <v>NO COMPRAR</v>
      </c>
      <c r="V118" s="41" t="e">
        <f>+VLOOKUP(A118,'ANALISIS FRANCYS'!A$3:C$210,3,0)</f>
        <v>#N/A</v>
      </c>
      <c r="W118" s="111"/>
      <c r="Z118" s="34">
        <v>816</v>
      </c>
      <c r="AA118" s="30" t="s">
        <v>1467</v>
      </c>
      <c r="AB118" s="35">
        <v>17</v>
      </c>
      <c r="AC118" s="35"/>
      <c r="AD118" s="35">
        <v>2</v>
      </c>
      <c r="AE118" s="35">
        <v>19</v>
      </c>
    </row>
    <row r="119" spans="1:31" ht="15" hidden="1" customHeight="1">
      <c r="A119" s="10"/>
      <c r="B119" s="10" t="s">
        <v>2734</v>
      </c>
      <c r="C119" s="30" t="s">
        <v>1878</v>
      </c>
      <c r="D119" s="30"/>
      <c r="E119" s="30"/>
      <c r="F119" s="30"/>
      <c r="G119" s="30"/>
      <c r="H119" s="10">
        <v>24</v>
      </c>
      <c r="I119" s="30"/>
      <c r="J119" s="30"/>
      <c r="K119" s="85">
        <v>12</v>
      </c>
      <c r="L119" s="10">
        <v>24</v>
      </c>
      <c r="M119" s="64"/>
      <c r="N119" s="30"/>
      <c r="O119" s="30"/>
      <c r="P119" s="10"/>
      <c r="Q119" s="106">
        <v>0</v>
      </c>
      <c r="R119" s="30"/>
      <c r="S119" s="10"/>
      <c r="T119" s="32">
        <f t="shared" si="26"/>
        <v>12</v>
      </c>
      <c r="U119" s="46">
        <f t="shared" si="25"/>
        <v>0.5</v>
      </c>
      <c r="V119" s="41" t="e">
        <f>+VLOOKUP(A119,'ANALISIS FRANCYS'!A$3:C$210,3,0)</f>
        <v>#N/A</v>
      </c>
      <c r="W119" s="111"/>
      <c r="Z119" s="34">
        <v>818</v>
      </c>
      <c r="AA119" s="30" t="s">
        <v>1468</v>
      </c>
      <c r="AB119" s="35">
        <v>21</v>
      </c>
      <c r="AC119" s="35"/>
      <c r="AD119" s="35">
        <v>7</v>
      </c>
      <c r="AE119" s="35">
        <v>28</v>
      </c>
    </row>
    <row r="120" spans="1:31" ht="15" hidden="1" customHeight="1">
      <c r="A120" s="30"/>
      <c r="B120" s="30" t="s">
        <v>2736</v>
      </c>
      <c r="C120" s="30" t="s">
        <v>1878</v>
      </c>
      <c r="D120" s="30"/>
      <c r="E120" s="30"/>
      <c r="F120" s="30"/>
      <c r="G120" s="30"/>
      <c r="H120" s="30">
        <v>12</v>
      </c>
      <c r="I120" s="30"/>
      <c r="J120" s="30"/>
      <c r="K120" s="85">
        <v>12</v>
      </c>
      <c r="L120" s="30">
        <v>18</v>
      </c>
      <c r="M120" s="64"/>
      <c r="N120" s="30"/>
      <c r="O120" s="30"/>
      <c r="P120" s="30"/>
      <c r="Q120" s="106">
        <v>0</v>
      </c>
      <c r="R120" s="30"/>
      <c r="S120" s="30"/>
      <c r="T120" s="32">
        <f t="shared" si="26"/>
        <v>12</v>
      </c>
      <c r="U120" s="42">
        <f t="shared" si="25"/>
        <v>1</v>
      </c>
      <c r="V120" s="41" t="e">
        <f>+VLOOKUP(A120,'ANALISIS FRANCYS'!A$3:C$210,3,0)</f>
        <v>#N/A</v>
      </c>
      <c r="W120" s="111"/>
      <c r="Z120" s="34">
        <v>822</v>
      </c>
      <c r="AA120" s="30" t="s">
        <v>1356</v>
      </c>
      <c r="AB120" s="35">
        <v>3</v>
      </c>
      <c r="AC120" s="35"/>
      <c r="AD120" s="35"/>
      <c r="AE120" s="35">
        <v>3</v>
      </c>
    </row>
    <row r="121" spans="1:31" ht="15" hidden="1" customHeight="1">
      <c r="A121" s="30"/>
      <c r="B121" s="30" t="s">
        <v>2737</v>
      </c>
      <c r="C121" s="30" t="s">
        <v>1878</v>
      </c>
      <c r="D121" s="30"/>
      <c r="E121" s="30"/>
      <c r="F121" s="30"/>
      <c r="G121" s="30"/>
      <c r="H121" s="30">
        <v>12</v>
      </c>
      <c r="I121" s="30"/>
      <c r="J121" s="30"/>
      <c r="K121" s="85">
        <v>12</v>
      </c>
      <c r="L121" s="30">
        <v>18</v>
      </c>
      <c r="M121" s="64"/>
      <c r="N121" s="30"/>
      <c r="O121" s="30"/>
      <c r="P121" s="30"/>
      <c r="Q121" s="106">
        <v>9</v>
      </c>
      <c r="R121" s="30"/>
      <c r="S121" s="30"/>
      <c r="T121" s="32">
        <f t="shared" si="26"/>
        <v>3</v>
      </c>
      <c r="U121" s="42">
        <f t="shared" si="25"/>
        <v>0.25</v>
      </c>
      <c r="V121" s="41" t="e">
        <f>+VLOOKUP(A121,'ANALISIS FRANCYS'!A$3:C$210,3,0)</f>
        <v>#N/A</v>
      </c>
      <c r="W121" s="111"/>
      <c r="Z121" s="34">
        <v>823</v>
      </c>
      <c r="AA121" s="30" t="s">
        <v>353</v>
      </c>
      <c r="AB121" s="35">
        <v>96</v>
      </c>
      <c r="AC121" s="35">
        <v>14</v>
      </c>
      <c r="AD121" s="35">
        <v>30</v>
      </c>
      <c r="AE121" s="35">
        <v>140</v>
      </c>
    </row>
    <row r="122" spans="1:31" ht="15" hidden="1" customHeight="1">
      <c r="A122" s="30"/>
      <c r="B122" s="30" t="s">
        <v>2738</v>
      </c>
      <c r="C122" s="30" t="s">
        <v>1878</v>
      </c>
      <c r="D122" s="30"/>
      <c r="E122" s="30"/>
      <c r="F122" s="30"/>
      <c r="G122" s="30"/>
      <c r="H122" s="30">
        <v>12</v>
      </c>
      <c r="I122" s="30"/>
      <c r="J122" s="30"/>
      <c r="K122" s="85">
        <v>12</v>
      </c>
      <c r="L122" s="30">
        <v>18</v>
      </c>
      <c r="M122" s="64"/>
      <c r="N122" s="30"/>
      <c r="O122" s="30"/>
      <c r="P122" s="30"/>
      <c r="Q122" s="106">
        <v>12</v>
      </c>
      <c r="R122" s="30"/>
      <c r="S122" s="30"/>
      <c r="T122" s="32">
        <f t="shared" si="26"/>
        <v>0</v>
      </c>
      <c r="U122" s="42" t="str">
        <f t="shared" si="25"/>
        <v>NO COMPRAR</v>
      </c>
      <c r="V122" s="41" t="e">
        <f>+VLOOKUP(A122,'ANALISIS FRANCYS'!A$3:C$210,3,0)</f>
        <v>#N/A</v>
      </c>
      <c r="W122" s="111"/>
      <c r="Z122" s="34">
        <v>824</v>
      </c>
      <c r="AA122" s="30" t="s">
        <v>977</v>
      </c>
      <c r="AB122" s="35">
        <v>67</v>
      </c>
      <c r="AC122" s="35">
        <v>2</v>
      </c>
      <c r="AD122" s="35">
        <v>16</v>
      </c>
      <c r="AE122" s="35">
        <v>85</v>
      </c>
    </row>
    <row r="123" spans="1:31" ht="15" hidden="1" customHeight="1">
      <c r="A123" s="30"/>
      <c r="B123" s="30" t="s">
        <v>2739</v>
      </c>
      <c r="C123" s="30" t="s">
        <v>1878</v>
      </c>
      <c r="D123" s="30"/>
      <c r="E123" s="30"/>
      <c r="F123" s="30"/>
      <c r="G123" s="30"/>
      <c r="H123" s="30">
        <v>12</v>
      </c>
      <c r="I123" s="30"/>
      <c r="J123" s="30"/>
      <c r="K123" s="85">
        <v>12</v>
      </c>
      <c r="L123" s="30">
        <v>18</v>
      </c>
      <c r="M123" s="64"/>
      <c r="N123" s="30"/>
      <c r="O123" s="30"/>
      <c r="P123" s="30"/>
      <c r="Q123" s="106">
        <v>9</v>
      </c>
      <c r="R123" s="30"/>
      <c r="S123" s="30"/>
      <c r="T123" s="32">
        <f t="shared" si="26"/>
        <v>3</v>
      </c>
      <c r="U123" s="42">
        <f t="shared" si="25"/>
        <v>0.25</v>
      </c>
      <c r="V123" s="41" t="e">
        <f>+VLOOKUP(A123,'ANALISIS FRANCYS'!A$3:C$210,3,0)</f>
        <v>#N/A</v>
      </c>
      <c r="W123" s="111"/>
      <c r="Z123" s="34">
        <v>826</v>
      </c>
      <c r="AA123" s="30" t="s">
        <v>1358</v>
      </c>
      <c r="AB123" s="35">
        <v>8</v>
      </c>
      <c r="AC123" s="35"/>
      <c r="AD123" s="35"/>
      <c r="AE123" s="35">
        <v>8</v>
      </c>
    </row>
    <row r="124" spans="1:31" ht="15" hidden="1" customHeight="1">
      <c r="A124" s="30"/>
      <c r="B124" s="30" t="s">
        <v>2724</v>
      </c>
      <c r="C124" s="30" t="s">
        <v>1878</v>
      </c>
      <c r="D124" s="30"/>
      <c r="E124" s="30"/>
      <c r="F124" s="30"/>
      <c r="G124" s="30"/>
      <c r="H124" s="30">
        <v>25</v>
      </c>
      <c r="I124" s="30"/>
      <c r="J124" s="30"/>
      <c r="K124" s="85">
        <v>25</v>
      </c>
      <c r="L124" s="30">
        <v>40</v>
      </c>
      <c r="M124" s="64"/>
      <c r="N124" s="30"/>
      <c r="O124" s="30"/>
      <c r="P124" s="30"/>
      <c r="Q124" s="106">
        <v>0</v>
      </c>
      <c r="R124" s="30"/>
      <c r="S124" s="30"/>
      <c r="T124" s="32">
        <f t="shared" si="26"/>
        <v>25</v>
      </c>
      <c r="U124" s="42">
        <f t="shared" si="25"/>
        <v>1</v>
      </c>
      <c r="V124" s="41" t="e">
        <f>+VLOOKUP(A124,'ANALISIS FRANCYS'!A$3:C$210,3,0)</f>
        <v>#N/A</v>
      </c>
      <c r="W124" s="111">
        <v>1</v>
      </c>
      <c r="Z124" s="34">
        <v>828</v>
      </c>
      <c r="AA124" s="30" t="s">
        <v>379</v>
      </c>
      <c r="AB124" s="35">
        <v>14</v>
      </c>
      <c r="AC124" s="35">
        <v>3</v>
      </c>
      <c r="AD124" s="35">
        <v>4</v>
      </c>
      <c r="AE124" s="35">
        <v>21</v>
      </c>
    </row>
    <row r="125" spans="1:31" s="20" customFormat="1" ht="15" hidden="1" customHeight="1">
      <c r="A125" s="17"/>
      <c r="B125" s="17" t="s">
        <v>2740</v>
      </c>
      <c r="C125" s="17" t="s">
        <v>1878</v>
      </c>
      <c r="D125" s="17"/>
      <c r="E125" s="17"/>
      <c r="F125" s="17"/>
      <c r="G125" s="17"/>
      <c r="H125" s="17">
        <v>12</v>
      </c>
      <c r="I125" s="17"/>
      <c r="J125" s="17"/>
      <c r="K125" s="85">
        <v>12</v>
      </c>
      <c r="L125" s="17">
        <v>12</v>
      </c>
      <c r="M125" s="64"/>
      <c r="N125" s="17"/>
      <c r="O125" s="17"/>
      <c r="P125" s="17"/>
      <c r="Q125" s="114">
        <v>0</v>
      </c>
      <c r="R125" s="17"/>
      <c r="S125" s="17"/>
      <c r="T125" s="18">
        <f t="shared" si="26"/>
        <v>12</v>
      </c>
      <c r="U125" s="9">
        <f t="shared" si="25"/>
        <v>1</v>
      </c>
      <c r="V125" s="19" t="e">
        <f>+VLOOKUP(A125,'ANALISIS FRANCYS'!A$3:C$210,3,0)</f>
        <v>#N/A</v>
      </c>
      <c r="W125" s="114"/>
      <c r="Z125" s="21">
        <v>850</v>
      </c>
      <c r="AA125" s="17" t="s">
        <v>1220</v>
      </c>
      <c r="AB125" s="22">
        <v>105</v>
      </c>
      <c r="AC125" s="22">
        <v>3</v>
      </c>
      <c r="AD125" s="22">
        <v>22</v>
      </c>
      <c r="AE125" s="22">
        <v>130</v>
      </c>
    </row>
    <row r="126" spans="1:31" ht="15" hidden="1" customHeight="1">
      <c r="A126" s="30">
        <v>4109</v>
      </c>
      <c r="B126" s="48" t="s">
        <v>1402</v>
      </c>
      <c r="C126" s="30"/>
      <c r="D126" s="30"/>
      <c r="E126" s="30"/>
      <c r="F126" s="30"/>
      <c r="G126" s="30"/>
      <c r="H126" s="30"/>
      <c r="I126" s="30"/>
      <c r="J126" s="30"/>
      <c r="K126" s="85"/>
      <c r="L126" s="30"/>
      <c r="M126" s="64"/>
      <c r="N126" s="30"/>
      <c r="O126" s="30"/>
      <c r="P126" s="30"/>
      <c r="Q126" s="106">
        <v>0</v>
      </c>
      <c r="R126" s="30"/>
      <c r="S126" s="30"/>
      <c r="T126" s="32">
        <f t="shared" si="26"/>
        <v>0</v>
      </c>
      <c r="U126" s="31"/>
      <c r="V126" s="41" t="str">
        <f>+VLOOKUP(A126,'ANALISIS FRANCYS'!A$3:C$210,3,0)</f>
        <v>DISPONIBLE</v>
      </c>
      <c r="W126" s="111"/>
      <c r="Z126" s="34">
        <v>851</v>
      </c>
      <c r="AA126" s="30" t="s">
        <v>1469</v>
      </c>
      <c r="AB126" s="35">
        <v>8</v>
      </c>
      <c r="AC126" s="35"/>
      <c r="AD126" s="35">
        <v>2</v>
      </c>
      <c r="AE126" s="35">
        <v>10</v>
      </c>
    </row>
    <row r="127" spans="1:31" ht="15" hidden="1" customHeight="1">
      <c r="A127" s="30">
        <v>1398</v>
      </c>
      <c r="B127" s="30" t="s">
        <v>2754</v>
      </c>
      <c r="C127" s="30"/>
      <c r="D127" s="30"/>
      <c r="E127" s="30"/>
      <c r="F127" s="30"/>
      <c r="G127" s="30"/>
      <c r="H127" s="30"/>
      <c r="I127" s="30"/>
      <c r="J127" s="30"/>
      <c r="K127" s="85"/>
      <c r="L127" s="30"/>
      <c r="M127" s="64"/>
      <c r="N127" s="30"/>
      <c r="O127" s="30"/>
      <c r="P127" s="30"/>
      <c r="Q127" s="106">
        <v>0</v>
      </c>
      <c r="R127" s="30"/>
      <c r="S127" s="30"/>
      <c r="T127" s="32">
        <f t="shared" si="26"/>
        <v>0</v>
      </c>
      <c r="U127" s="31"/>
      <c r="V127" s="41" t="e">
        <f>+VLOOKUP(A127,'ANALISIS FRANCYS'!A$3:C$210,3,0)</f>
        <v>#N/A</v>
      </c>
      <c r="W127" s="111"/>
      <c r="Z127" s="34">
        <v>856</v>
      </c>
      <c r="AA127" s="30" t="s">
        <v>1072</v>
      </c>
      <c r="AB127" s="35">
        <v>8</v>
      </c>
      <c r="AC127" s="35">
        <v>2</v>
      </c>
      <c r="AD127" s="35">
        <v>6</v>
      </c>
      <c r="AE127" s="35">
        <v>16</v>
      </c>
    </row>
    <row r="128" spans="1:31" ht="15" hidden="1" customHeight="1">
      <c r="A128" s="30">
        <v>2184</v>
      </c>
      <c r="B128" s="30" t="s">
        <v>1397</v>
      </c>
      <c r="C128" s="30"/>
      <c r="D128" s="30"/>
      <c r="E128" s="30"/>
      <c r="F128" s="30"/>
      <c r="G128" s="30"/>
      <c r="H128" s="30"/>
      <c r="I128" s="30"/>
      <c r="J128" s="30"/>
      <c r="K128" s="85"/>
      <c r="L128" s="30"/>
      <c r="M128" s="64"/>
      <c r="N128" s="30"/>
      <c r="O128" s="30"/>
      <c r="P128" s="30"/>
      <c r="Q128" s="106">
        <v>2</v>
      </c>
      <c r="R128" s="30"/>
      <c r="S128" s="30"/>
      <c r="T128" s="32">
        <f t="shared" si="26"/>
        <v>-2</v>
      </c>
      <c r="U128" s="31"/>
      <c r="V128" s="41" t="str">
        <f>+VLOOKUP(A128,'ANALISIS FRANCYS'!A$3:C$210,3,0)</f>
        <v>DISPONIBLE</v>
      </c>
      <c r="W128" s="111"/>
      <c r="Z128" s="34">
        <v>861</v>
      </c>
      <c r="AA128" s="30" t="s">
        <v>873</v>
      </c>
      <c r="AB128" s="35">
        <v>7</v>
      </c>
      <c r="AC128" s="35">
        <v>2</v>
      </c>
      <c r="AD128" s="35">
        <v>12</v>
      </c>
      <c r="AE128" s="35">
        <v>21</v>
      </c>
    </row>
    <row r="129" spans="1:31" ht="15" hidden="1" customHeight="1">
      <c r="A129" s="30">
        <v>4975</v>
      </c>
      <c r="B129" s="30" t="s">
        <v>1399</v>
      </c>
      <c r="C129" s="30"/>
      <c r="D129" s="30"/>
      <c r="E129" s="30"/>
      <c r="F129" s="30"/>
      <c r="G129" s="30"/>
      <c r="H129" s="30"/>
      <c r="I129" s="30"/>
      <c r="J129" s="30"/>
      <c r="K129" s="85"/>
      <c r="L129" s="30"/>
      <c r="M129" s="64"/>
      <c r="N129" s="30"/>
      <c r="O129" s="30"/>
      <c r="P129" s="30"/>
      <c r="Q129" s="106">
        <v>0</v>
      </c>
      <c r="R129" s="30"/>
      <c r="S129" s="30"/>
      <c r="T129" s="32">
        <f t="shared" si="26"/>
        <v>0</v>
      </c>
      <c r="U129" s="31"/>
      <c r="V129" s="41" t="str">
        <f>+VLOOKUP(A129,'ANALISIS FRANCYS'!A$3:C$210,3,0)</f>
        <v>DISPONIBLE</v>
      </c>
      <c r="W129" s="111"/>
      <c r="Z129" s="34">
        <v>863</v>
      </c>
      <c r="AA129" s="30" t="s">
        <v>1014</v>
      </c>
      <c r="AB129" s="35">
        <v>36</v>
      </c>
      <c r="AC129" s="35">
        <v>5</v>
      </c>
      <c r="AD129" s="35">
        <v>7</v>
      </c>
      <c r="AE129" s="35">
        <v>48</v>
      </c>
    </row>
    <row r="130" spans="1:31" ht="15" hidden="1" customHeight="1">
      <c r="A130" s="30">
        <v>4974</v>
      </c>
      <c r="B130" s="30" t="s">
        <v>1400</v>
      </c>
      <c r="C130" s="30"/>
      <c r="D130" s="30"/>
      <c r="E130" s="30"/>
      <c r="F130" s="30"/>
      <c r="G130" s="30"/>
      <c r="H130" s="30"/>
      <c r="I130" s="30"/>
      <c r="J130" s="30"/>
      <c r="K130" s="85"/>
      <c r="L130" s="30"/>
      <c r="M130" s="64"/>
      <c r="N130" s="30"/>
      <c r="O130" s="30"/>
      <c r="P130" s="30"/>
      <c r="Q130" s="106">
        <v>0</v>
      </c>
      <c r="R130" s="30"/>
      <c r="S130" s="30"/>
      <c r="T130" s="32">
        <f t="shared" si="26"/>
        <v>0</v>
      </c>
      <c r="U130" s="31"/>
      <c r="V130" s="41" t="str">
        <f>+VLOOKUP(A130,'ANALISIS FRANCYS'!A$3:C$210,3,0)</f>
        <v>DISPONIBLE</v>
      </c>
      <c r="W130" s="111"/>
      <c r="Z130" s="34">
        <v>870</v>
      </c>
      <c r="AA130" s="30" t="s">
        <v>712</v>
      </c>
      <c r="AB130" s="35">
        <v>5</v>
      </c>
      <c r="AC130" s="35">
        <v>9</v>
      </c>
      <c r="AD130" s="35">
        <v>2</v>
      </c>
      <c r="AE130" s="35">
        <v>16</v>
      </c>
    </row>
    <row r="131" spans="1:31" ht="15" hidden="1" customHeight="1">
      <c r="A131" s="30">
        <v>4102</v>
      </c>
      <c r="B131" s="30" t="s">
        <v>1365</v>
      </c>
      <c r="C131" s="30"/>
      <c r="D131" s="30"/>
      <c r="E131" s="30"/>
      <c r="F131" s="30"/>
      <c r="G131" s="30"/>
      <c r="H131" s="30"/>
      <c r="I131" s="30"/>
      <c r="J131" s="30"/>
      <c r="K131" s="85"/>
      <c r="L131" s="30"/>
      <c r="M131" s="64"/>
      <c r="N131" s="30"/>
      <c r="O131" s="30"/>
      <c r="P131" s="30"/>
      <c r="Q131" s="106">
        <v>0</v>
      </c>
      <c r="R131" s="30"/>
      <c r="S131" s="30"/>
      <c r="T131" s="32">
        <f t="shared" si="26"/>
        <v>0</v>
      </c>
      <c r="U131" s="31"/>
      <c r="V131" s="41" t="str">
        <f>+VLOOKUP(A131,'ANALISIS FRANCYS'!A$3:C$210,3,0)</f>
        <v>DISPONIBLE</v>
      </c>
      <c r="W131" s="111"/>
      <c r="Z131" s="34">
        <v>872</v>
      </c>
      <c r="AA131" s="30" t="s">
        <v>1470</v>
      </c>
      <c r="AB131" s="35">
        <v>2</v>
      </c>
      <c r="AC131" s="35"/>
      <c r="AD131" s="35">
        <v>2</v>
      </c>
      <c r="AE131" s="35">
        <v>4</v>
      </c>
    </row>
    <row r="132" spans="1:31" ht="15" hidden="1" customHeight="1">
      <c r="A132" s="30">
        <v>4100</v>
      </c>
      <c r="B132" s="30" t="s">
        <v>272</v>
      </c>
      <c r="C132" s="30"/>
      <c r="D132" s="30"/>
      <c r="E132" s="30"/>
      <c r="F132" s="30"/>
      <c r="G132" s="30"/>
      <c r="H132" s="30"/>
      <c r="I132" s="30"/>
      <c r="J132" s="30"/>
      <c r="K132" s="85"/>
      <c r="L132" s="30"/>
      <c r="M132" s="64"/>
      <c r="N132" s="30"/>
      <c r="O132" s="30"/>
      <c r="P132" s="30"/>
      <c r="Q132" s="106">
        <v>9</v>
      </c>
      <c r="R132" s="30"/>
      <c r="S132" s="30"/>
      <c r="T132" s="32">
        <f t="shared" si="26"/>
        <v>-9</v>
      </c>
      <c r="U132" s="31"/>
      <c r="V132" s="41" t="str">
        <f>+VLOOKUP(A132,'ANALISIS FRANCYS'!A$3:C$210,3,0)</f>
        <v>DISPONIBLE</v>
      </c>
      <c r="W132" s="111"/>
      <c r="Z132" s="34">
        <v>884</v>
      </c>
      <c r="AA132" s="30" t="s">
        <v>323</v>
      </c>
      <c r="AB132" s="35">
        <v>72</v>
      </c>
      <c r="AC132" s="35">
        <v>4</v>
      </c>
      <c r="AD132" s="35">
        <v>18</v>
      </c>
      <c r="AE132" s="35">
        <v>94</v>
      </c>
    </row>
    <row r="133" spans="1:31" ht="15" hidden="1" customHeight="1">
      <c r="A133" s="30">
        <v>7868</v>
      </c>
      <c r="B133" s="30" t="s">
        <v>2755</v>
      </c>
      <c r="C133" s="30"/>
      <c r="D133" s="30"/>
      <c r="E133" s="30"/>
      <c r="F133" s="30"/>
      <c r="G133" s="30"/>
      <c r="H133" s="30"/>
      <c r="I133" s="30"/>
      <c r="J133" s="30"/>
      <c r="K133" s="85"/>
      <c r="L133" s="30"/>
      <c r="M133" s="64"/>
      <c r="N133" s="30"/>
      <c r="O133" s="30"/>
      <c r="P133" s="30"/>
      <c r="Q133" s="106">
        <v>0</v>
      </c>
      <c r="R133" s="30"/>
      <c r="S133" s="30"/>
      <c r="T133" s="32">
        <f t="shared" si="26"/>
        <v>0</v>
      </c>
      <c r="U133" s="31"/>
      <c r="V133" s="41" t="e">
        <f>+VLOOKUP(A133,'ANALISIS FRANCYS'!A$3:C$210,3,0)</f>
        <v>#N/A</v>
      </c>
      <c r="W133" s="111"/>
      <c r="Z133" s="34">
        <v>891</v>
      </c>
      <c r="AA133" s="30" t="s">
        <v>509</v>
      </c>
      <c r="AB133" s="35">
        <v>77</v>
      </c>
      <c r="AC133" s="35">
        <v>18</v>
      </c>
      <c r="AD133" s="35">
        <v>19</v>
      </c>
      <c r="AE133" s="35">
        <v>114</v>
      </c>
    </row>
    <row r="134" spans="1:31" ht="15" hidden="1" customHeight="1">
      <c r="A134" s="30">
        <v>12314</v>
      </c>
      <c r="B134" s="30" t="s">
        <v>2756</v>
      </c>
      <c r="C134" s="30"/>
      <c r="D134" s="30"/>
      <c r="E134" s="30"/>
      <c r="F134" s="30"/>
      <c r="G134" s="30"/>
      <c r="H134" s="30"/>
      <c r="I134" s="30"/>
      <c r="J134" s="30"/>
      <c r="K134" s="85"/>
      <c r="L134" s="30"/>
      <c r="M134" s="64"/>
      <c r="N134" s="30"/>
      <c r="O134" s="30"/>
      <c r="P134" s="30"/>
      <c r="Q134" s="106">
        <v>0</v>
      </c>
      <c r="R134" s="30"/>
      <c r="S134" s="30"/>
      <c r="T134" s="32">
        <f t="shared" si="26"/>
        <v>0</v>
      </c>
      <c r="U134" s="31"/>
      <c r="V134" s="41" t="e">
        <f>+VLOOKUP(A134,'ANALISIS FRANCYS'!A$3:C$210,3,0)</f>
        <v>#N/A</v>
      </c>
      <c r="W134" s="111"/>
      <c r="Z134" s="34">
        <v>892</v>
      </c>
      <c r="AA134" s="30" t="s">
        <v>984</v>
      </c>
      <c r="AB134" s="35">
        <v>21</v>
      </c>
      <c r="AC134" s="35">
        <v>2</v>
      </c>
      <c r="AD134" s="35">
        <v>10</v>
      </c>
      <c r="AE134" s="35">
        <v>33</v>
      </c>
    </row>
    <row r="135" spans="1:31" ht="15" hidden="1" customHeight="1">
      <c r="A135" s="30">
        <v>4103</v>
      </c>
      <c r="B135" s="30" t="s">
        <v>2757</v>
      </c>
      <c r="C135" s="30"/>
      <c r="D135" s="30"/>
      <c r="E135" s="30"/>
      <c r="F135" s="30"/>
      <c r="G135" s="30"/>
      <c r="H135" s="30"/>
      <c r="I135" s="30"/>
      <c r="J135" s="30"/>
      <c r="K135" s="85"/>
      <c r="L135" s="30"/>
      <c r="M135" s="64"/>
      <c r="N135" s="30"/>
      <c r="O135" s="30"/>
      <c r="P135" s="30"/>
      <c r="Q135" s="106">
        <v>0</v>
      </c>
      <c r="R135" s="30"/>
      <c r="S135" s="30"/>
      <c r="T135" s="32">
        <f t="shared" si="26"/>
        <v>0</v>
      </c>
      <c r="U135" s="31"/>
      <c r="V135" s="41" t="e">
        <f>+VLOOKUP(A135,'ANALISIS FRANCYS'!A$3:C$210,3,0)</f>
        <v>#N/A</v>
      </c>
      <c r="W135" s="111"/>
      <c r="Z135" s="34">
        <v>894</v>
      </c>
      <c r="AA135" s="30" t="s">
        <v>1293</v>
      </c>
      <c r="AB135" s="35">
        <v>7</v>
      </c>
      <c r="AC135" s="35"/>
      <c r="AD135" s="35"/>
      <c r="AE135" s="35">
        <v>7</v>
      </c>
    </row>
    <row r="136" spans="1:31" ht="15" hidden="1" customHeight="1">
      <c r="A136" s="30">
        <v>12315</v>
      </c>
      <c r="B136" s="30" t="s">
        <v>2759</v>
      </c>
      <c r="C136" s="30"/>
      <c r="D136" s="30"/>
      <c r="E136" s="30"/>
      <c r="F136" s="30"/>
      <c r="G136" s="30"/>
      <c r="H136" s="30"/>
      <c r="I136" s="30"/>
      <c r="J136" s="30"/>
      <c r="K136" s="85"/>
      <c r="L136" s="30"/>
      <c r="M136" s="64"/>
      <c r="N136" s="30"/>
      <c r="O136" s="30"/>
      <c r="P136" s="30"/>
      <c r="Q136" s="106">
        <v>0</v>
      </c>
      <c r="R136" s="30"/>
      <c r="S136" s="30"/>
      <c r="T136" s="32">
        <f t="shared" si="26"/>
        <v>0</v>
      </c>
      <c r="U136" s="31"/>
      <c r="V136" s="41" t="e">
        <f>+VLOOKUP(A136,'ANALISIS FRANCYS'!A$3:C$210,3,0)</f>
        <v>#N/A</v>
      </c>
      <c r="W136" s="111"/>
      <c r="Z136" s="34">
        <v>896</v>
      </c>
      <c r="AA136" s="30" t="s">
        <v>2056</v>
      </c>
      <c r="AB136" s="35">
        <v>3</v>
      </c>
      <c r="AC136" s="35"/>
      <c r="AD136" s="35"/>
      <c r="AE136" s="35">
        <v>3</v>
      </c>
    </row>
    <row r="137" spans="1:31" ht="15" hidden="1" customHeight="1">
      <c r="A137" s="30">
        <v>12316</v>
      </c>
      <c r="B137" s="30" t="s">
        <v>2760</v>
      </c>
      <c r="C137" s="30"/>
      <c r="D137" s="30"/>
      <c r="E137" s="30"/>
      <c r="F137" s="30"/>
      <c r="G137" s="30"/>
      <c r="H137" s="30"/>
      <c r="I137" s="30"/>
      <c r="J137" s="30"/>
      <c r="K137" s="85"/>
      <c r="L137" s="30"/>
      <c r="M137" s="64"/>
      <c r="N137" s="30"/>
      <c r="O137" s="30"/>
      <c r="P137" s="30"/>
      <c r="Q137" s="106">
        <v>0</v>
      </c>
      <c r="R137" s="30"/>
      <c r="S137" s="30"/>
      <c r="T137" s="32">
        <f t="shared" si="26"/>
        <v>0</v>
      </c>
      <c r="U137" s="31"/>
      <c r="V137" s="41" t="e">
        <f>+VLOOKUP(A137,'ANALISIS FRANCYS'!A$3:C$210,3,0)</f>
        <v>#N/A</v>
      </c>
      <c r="W137" s="111"/>
      <c r="Z137" s="34">
        <v>897</v>
      </c>
      <c r="AA137" s="30" t="s">
        <v>1471</v>
      </c>
      <c r="AB137" s="35">
        <v>5</v>
      </c>
      <c r="AC137" s="35"/>
      <c r="AD137" s="35">
        <v>1</v>
      </c>
      <c r="AE137" s="35">
        <v>6</v>
      </c>
    </row>
    <row r="138" spans="1:31" ht="15" hidden="1" customHeight="1">
      <c r="A138" s="30">
        <v>4108</v>
      </c>
      <c r="B138" s="30" t="s">
        <v>2761</v>
      </c>
      <c r="C138" s="30"/>
      <c r="D138" s="30"/>
      <c r="E138" s="30"/>
      <c r="F138" s="30"/>
      <c r="G138" s="30"/>
      <c r="H138" s="30"/>
      <c r="I138" s="30"/>
      <c r="J138" s="30"/>
      <c r="K138" s="85"/>
      <c r="L138" s="30"/>
      <c r="M138" s="64"/>
      <c r="N138" s="30"/>
      <c r="O138" s="30"/>
      <c r="P138" s="30"/>
      <c r="Q138" s="106">
        <v>0</v>
      </c>
      <c r="R138" s="30"/>
      <c r="S138" s="30"/>
      <c r="T138" s="32">
        <f t="shared" si="26"/>
        <v>0</v>
      </c>
      <c r="U138" s="31"/>
      <c r="V138" s="41" t="e">
        <f>+VLOOKUP(A138,'ANALISIS FRANCYS'!A$3:C$210,3,0)</f>
        <v>#N/A</v>
      </c>
      <c r="W138" s="111"/>
      <c r="Z138" s="34">
        <v>898</v>
      </c>
      <c r="AA138" s="30" t="s">
        <v>1242</v>
      </c>
      <c r="AB138" s="35">
        <v>4</v>
      </c>
      <c r="AC138" s="35">
        <v>1</v>
      </c>
      <c r="AD138" s="35">
        <v>1</v>
      </c>
      <c r="AE138" s="35">
        <v>6</v>
      </c>
    </row>
    <row r="139" spans="1:31" ht="15" hidden="1" customHeight="1">
      <c r="A139" s="30">
        <v>4107</v>
      </c>
      <c r="B139" s="30" t="s">
        <v>2762</v>
      </c>
      <c r="C139" s="30"/>
      <c r="D139" s="30"/>
      <c r="E139" s="30"/>
      <c r="F139" s="30"/>
      <c r="G139" s="30"/>
      <c r="H139" s="30"/>
      <c r="I139" s="30"/>
      <c r="J139" s="30"/>
      <c r="K139" s="85"/>
      <c r="L139" s="30"/>
      <c r="M139" s="64"/>
      <c r="N139" s="30"/>
      <c r="O139" s="30"/>
      <c r="P139" s="30"/>
      <c r="Q139" s="106">
        <v>0</v>
      </c>
      <c r="R139" s="30"/>
      <c r="S139" s="30"/>
      <c r="T139" s="32">
        <f t="shared" si="26"/>
        <v>0</v>
      </c>
      <c r="U139" s="31"/>
      <c r="V139" s="41" t="e">
        <f>+VLOOKUP(A139,'ANALISIS FRANCYS'!A$3:C$210,3,0)</f>
        <v>#N/A</v>
      </c>
      <c r="W139" s="111"/>
      <c r="Z139" s="34">
        <v>900</v>
      </c>
      <c r="AA139" s="30" t="s">
        <v>1247</v>
      </c>
      <c r="AB139" s="35">
        <v>3</v>
      </c>
      <c r="AC139" s="35">
        <v>1</v>
      </c>
      <c r="AD139" s="35">
        <v>1</v>
      </c>
      <c r="AE139" s="35">
        <v>5</v>
      </c>
    </row>
    <row r="140" spans="1:31" ht="15" hidden="1" customHeight="1">
      <c r="A140" s="30">
        <v>8208</v>
      </c>
      <c r="B140" s="30" t="s">
        <v>1363</v>
      </c>
      <c r="C140" s="30"/>
      <c r="D140" s="30"/>
      <c r="E140" s="30"/>
      <c r="F140" s="30"/>
      <c r="G140" s="30"/>
      <c r="H140" s="30"/>
      <c r="I140" s="30"/>
      <c r="J140" s="30"/>
      <c r="K140" s="85"/>
      <c r="L140" s="30"/>
      <c r="M140" s="64"/>
      <c r="N140" s="30"/>
      <c r="O140" s="30"/>
      <c r="P140" s="30"/>
      <c r="Q140" s="106">
        <v>0</v>
      </c>
      <c r="R140" s="30"/>
      <c r="S140" s="30"/>
      <c r="T140" s="32">
        <f t="shared" si="26"/>
        <v>0</v>
      </c>
      <c r="U140" s="31"/>
      <c r="V140" s="41" t="str">
        <f>+VLOOKUP(A140,'ANALISIS FRANCYS'!A$3:C$210,3,0)</f>
        <v>DISPONIBLE</v>
      </c>
      <c r="W140" s="111"/>
      <c r="Z140" s="34">
        <v>904</v>
      </c>
      <c r="AA140" s="30" t="s">
        <v>788</v>
      </c>
      <c r="AB140" s="35">
        <v>51</v>
      </c>
      <c r="AC140" s="35">
        <v>7</v>
      </c>
      <c r="AD140" s="35">
        <v>10</v>
      </c>
      <c r="AE140" s="35">
        <v>68</v>
      </c>
    </row>
    <row r="141" spans="1:31" ht="15" hidden="1" customHeight="1">
      <c r="A141" s="30"/>
      <c r="B141" s="30" t="s">
        <v>2766</v>
      </c>
      <c r="C141" s="30"/>
      <c r="D141" s="30"/>
      <c r="E141" s="30"/>
      <c r="F141" s="30"/>
      <c r="G141" s="30"/>
      <c r="H141" s="30"/>
      <c r="I141" s="30"/>
      <c r="J141" s="30"/>
      <c r="K141" s="85"/>
      <c r="L141" s="30"/>
      <c r="M141" s="64"/>
      <c r="N141" s="30"/>
      <c r="O141" s="30"/>
      <c r="P141" s="30"/>
      <c r="Q141" s="106">
        <v>0</v>
      </c>
      <c r="T141" s="47">
        <f t="shared" si="26"/>
        <v>0</v>
      </c>
      <c r="U141" s="33"/>
      <c r="W141" s="111"/>
      <c r="Z141" s="34">
        <v>950</v>
      </c>
      <c r="AA141" s="30" t="s">
        <v>308</v>
      </c>
      <c r="AB141" s="35">
        <v>93</v>
      </c>
      <c r="AC141" s="35">
        <v>33</v>
      </c>
      <c r="AD141" s="35">
        <v>32</v>
      </c>
      <c r="AE141" s="35">
        <v>158</v>
      </c>
    </row>
    <row r="142" spans="1:31" ht="15" hidden="1" customHeight="1">
      <c r="A142" s="30"/>
      <c r="B142" s="30" t="s">
        <v>2767</v>
      </c>
      <c r="C142" s="30"/>
      <c r="D142" s="30"/>
      <c r="E142" s="30"/>
      <c r="F142" s="30"/>
      <c r="G142" s="30"/>
      <c r="H142" s="30"/>
      <c r="I142" s="30"/>
      <c r="J142" s="30"/>
      <c r="K142" s="85"/>
      <c r="L142" s="30"/>
      <c r="M142" s="64"/>
      <c r="N142" s="30"/>
      <c r="O142" s="30"/>
      <c r="P142" s="30"/>
      <c r="Q142" s="106">
        <v>0</v>
      </c>
      <c r="T142" s="47">
        <f t="shared" si="26"/>
        <v>0</v>
      </c>
      <c r="U142" s="33"/>
      <c r="W142" s="111"/>
      <c r="Z142" s="34">
        <v>952</v>
      </c>
      <c r="AA142" s="30" t="s">
        <v>203</v>
      </c>
      <c r="AB142" s="35">
        <v>45</v>
      </c>
      <c r="AC142" s="35">
        <v>16</v>
      </c>
      <c r="AD142" s="35">
        <v>8</v>
      </c>
      <c r="AE142" s="35">
        <v>69</v>
      </c>
    </row>
    <row r="143" spans="1:31" ht="15" hidden="1" customHeight="1">
      <c r="A143" s="30"/>
      <c r="B143" s="30" t="s">
        <v>2768</v>
      </c>
      <c r="C143" s="30"/>
      <c r="D143" s="30"/>
      <c r="E143" s="30"/>
      <c r="F143" s="30"/>
      <c r="G143" s="30"/>
      <c r="H143" s="30"/>
      <c r="I143" s="30"/>
      <c r="J143" s="30"/>
      <c r="K143" s="85"/>
      <c r="L143" s="30"/>
      <c r="M143" s="64"/>
      <c r="N143" s="30"/>
      <c r="O143" s="30"/>
      <c r="P143" s="30"/>
      <c r="Q143" s="106">
        <v>23</v>
      </c>
      <c r="T143" s="47">
        <f t="shared" si="26"/>
        <v>-23</v>
      </c>
      <c r="U143" s="33"/>
      <c r="W143" s="111"/>
      <c r="Z143" s="34">
        <v>953</v>
      </c>
      <c r="AA143" s="30" t="s">
        <v>2058</v>
      </c>
      <c r="AB143" s="35">
        <v>12</v>
      </c>
      <c r="AC143" s="35"/>
      <c r="AD143" s="35"/>
      <c r="AE143" s="35">
        <v>12</v>
      </c>
    </row>
    <row r="144" spans="1:31" ht="15" hidden="1" customHeight="1">
      <c r="B144" s="17"/>
      <c r="T144" s="47">
        <f t="shared" si="26"/>
        <v>0</v>
      </c>
      <c r="U144" s="33"/>
      <c r="W144" s="111"/>
      <c r="Z144" s="34">
        <v>956</v>
      </c>
      <c r="AA144" s="30" t="s">
        <v>2059</v>
      </c>
      <c r="AB144" s="35">
        <v>7</v>
      </c>
      <c r="AC144" s="35"/>
      <c r="AD144" s="35"/>
      <c r="AE144" s="35">
        <v>7</v>
      </c>
    </row>
    <row r="145" spans="26:31">
      <c r="Z145" s="34">
        <v>964</v>
      </c>
      <c r="AA145" s="30" t="s">
        <v>704</v>
      </c>
      <c r="AB145" s="35">
        <v>2</v>
      </c>
      <c r="AC145" s="35">
        <v>1</v>
      </c>
      <c r="AD145" s="35"/>
      <c r="AE145" s="35">
        <v>3</v>
      </c>
    </row>
    <row r="146" spans="26:31">
      <c r="Z146" s="34">
        <v>969</v>
      </c>
      <c r="AA146" s="30" t="s">
        <v>2060</v>
      </c>
      <c r="AB146" s="35">
        <v>2</v>
      </c>
      <c r="AC146" s="35"/>
      <c r="AD146" s="35"/>
      <c r="AE146" s="35">
        <v>2</v>
      </c>
    </row>
    <row r="147" spans="26:31">
      <c r="Z147" s="34">
        <v>974</v>
      </c>
      <c r="AA147" s="30" t="s">
        <v>2061</v>
      </c>
      <c r="AB147" s="35">
        <v>9</v>
      </c>
      <c r="AC147" s="35"/>
      <c r="AD147" s="35"/>
      <c r="AE147" s="35">
        <v>9</v>
      </c>
    </row>
    <row r="148" spans="26:31">
      <c r="Z148" s="34">
        <v>976</v>
      </c>
      <c r="AA148" s="30" t="s">
        <v>1475</v>
      </c>
      <c r="AB148" s="35">
        <v>2</v>
      </c>
      <c r="AC148" s="35"/>
      <c r="AD148" s="35">
        <v>1</v>
      </c>
      <c r="AE148" s="35">
        <v>3</v>
      </c>
    </row>
    <row r="149" spans="26:31">
      <c r="Z149" s="34">
        <v>977</v>
      </c>
      <c r="AA149" s="30" t="s">
        <v>2062</v>
      </c>
      <c r="AB149" s="35">
        <v>9</v>
      </c>
      <c r="AC149" s="35"/>
      <c r="AD149" s="35"/>
      <c r="AE149" s="35">
        <v>9</v>
      </c>
    </row>
    <row r="150" spans="26:31">
      <c r="Z150" s="34">
        <v>985</v>
      </c>
      <c r="AA150" s="30" t="s">
        <v>1346</v>
      </c>
      <c r="AB150" s="35">
        <v>7</v>
      </c>
      <c r="AC150" s="35"/>
      <c r="AD150" s="35"/>
      <c r="AE150" s="35">
        <v>7</v>
      </c>
    </row>
    <row r="151" spans="26:31">
      <c r="Z151" s="34">
        <v>988</v>
      </c>
      <c r="AA151" s="30" t="s">
        <v>1158</v>
      </c>
      <c r="AB151" s="35">
        <v>8</v>
      </c>
      <c r="AC151" s="35">
        <v>1</v>
      </c>
      <c r="AD151" s="35"/>
      <c r="AE151" s="35">
        <v>9</v>
      </c>
    </row>
    <row r="152" spans="26:31">
      <c r="Z152" s="34">
        <v>994</v>
      </c>
      <c r="AA152" s="30" t="s">
        <v>562</v>
      </c>
      <c r="AB152" s="35">
        <v>9</v>
      </c>
      <c r="AC152" s="35">
        <v>4</v>
      </c>
      <c r="AD152" s="35">
        <v>13</v>
      </c>
      <c r="AE152" s="35">
        <v>26</v>
      </c>
    </row>
    <row r="153" spans="26:31">
      <c r="Z153" s="34">
        <v>1002</v>
      </c>
      <c r="AA153" s="30" t="s">
        <v>1476</v>
      </c>
      <c r="AB153" s="35">
        <v>6.870000000000001</v>
      </c>
      <c r="AC153" s="35"/>
      <c r="AD153" s="35">
        <v>28.285000000000007</v>
      </c>
      <c r="AE153" s="35">
        <v>35.155000000000008</v>
      </c>
    </row>
    <row r="154" spans="26:31">
      <c r="Z154" s="34">
        <v>1006</v>
      </c>
      <c r="AA154" s="30" t="s">
        <v>1477</v>
      </c>
      <c r="AB154" s="35">
        <v>0.85499999999999998</v>
      </c>
      <c r="AC154" s="35"/>
      <c r="AD154" s="35">
        <v>6.0099999999999989</v>
      </c>
      <c r="AE154" s="35">
        <v>6.8649999999999984</v>
      </c>
    </row>
    <row r="155" spans="26:31">
      <c r="Z155" s="34">
        <v>1012</v>
      </c>
      <c r="AA155" s="30" t="s">
        <v>1175</v>
      </c>
      <c r="AB155" s="35">
        <v>1</v>
      </c>
      <c r="AC155" s="35">
        <v>1</v>
      </c>
      <c r="AD155" s="35"/>
      <c r="AE155" s="35">
        <v>2</v>
      </c>
    </row>
    <row r="156" spans="26:31">
      <c r="Z156" s="34">
        <v>1014</v>
      </c>
      <c r="AA156" s="30" t="s">
        <v>332</v>
      </c>
      <c r="AB156" s="35">
        <v>51</v>
      </c>
      <c r="AC156" s="35">
        <v>17</v>
      </c>
      <c r="AD156" s="35">
        <v>23</v>
      </c>
      <c r="AE156" s="35">
        <v>91</v>
      </c>
    </row>
    <row r="157" spans="26:31">
      <c r="Z157" s="34">
        <v>1015</v>
      </c>
      <c r="AA157" s="30" t="s">
        <v>16</v>
      </c>
      <c r="AB157" s="35">
        <v>175</v>
      </c>
      <c r="AC157" s="35">
        <v>31</v>
      </c>
      <c r="AD157" s="35">
        <v>41</v>
      </c>
      <c r="AE157" s="35">
        <v>247</v>
      </c>
    </row>
    <row r="158" spans="26:31">
      <c r="Z158" s="34">
        <v>1017</v>
      </c>
      <c r="AA158" s="30" t="s">
        <v>574</v>
      </c>
      <c r="AB158" s="35">
        <v>26</v>
      </c>
      <c r="AC158" s="35">
        <v>4</v>
      </c>
      <c r="AD158" s="35">
        <v>5</v>
      </c>
      <c r="AE158" s="35">
        <v>35</v>
      </c>
    </row>
    <row r="159" spans="26:31">
      <c r="Z159" s="34">
        <v>1019</v>
      </c>
      <c r="AA159" s="30" t="s">
        <v>644</v>
      </c>
      <c r="AB159" s="35">
        <v>47</v>
      </c>
      <c r="AC159" s="35">
        <v>2</v>
      </c>
      <c r="AD159" s="35">
        <v>7</v>
      </c>
      <c r="AE159" s="35">
        <v>56</v>
      </c>
    </row>
    <row r="160" spans="26:31">
      <c r="Z160" s="34">
        <v>1021</v>
      </c>
      <c r="AA160" s="30" t="s">
        <v>156</v>
      </c>
      <c r="AB160" s="35">
        <v>83</v>
      </c>
      <c r="AC160" s="35">
        <v>29</v>
      </c>
      <c r="AD160" s="35">
        <v>14</v>
      </c>
      <c r="AE160" s="35">
        <v>126</v>
      </c>
    </row>
    <row r="161" spans="26:31">
      <c r="Z161" s="34">
        <v>1023</v>
      </c>
      <c r="AA161" s="30" t="s">
        <v>333</v>
      </c>
      <c r="AB161" s="35">
        <v>58</v>
      </c>
      <c r="AC161" s="35">
        <v>12</v>
      </c>
      <c r="AD161" s="35">
        <v>16</v>
      </c>
      <c r="AE161" s="35">
        <v>86</v>
      </c>
    </row>
    <row r="162" spans="26:31">
      <c r="Z162" s="34">
        <v>1025</v>
      </c>
      <c r="AA162" s="30" t="s">
        <v>2063</v>
      </c>
      <c r="AB162" s="35">
        <v>1</v>
      </c>
      <c r="AC162" s="35"/>
      <c r="AD162" s="35"/>
      <c r="AE162" s="35">
        <v>1</v>
      </c>
    </row>
    <row r="163" spans="26:31">
      <c r="Z163" s="34">
        <v>1026</v>
      </c>
      <c r="AA163" s="30" t="s">
        <v>953</v>
      </c>
      <c r="AB163" s="35"/>
      <c r="AC163" s="35">
        <v>1</v>
      </c>
      <c r="AD163" s="35"/>
      <c r="AE163" s="35">
        <v>1</v>
      </c>
    </row>
    <row r="164" spans="26:31">
      <c r="Z164" s="34">
        <v>1028</v>
      </c>
      <c r="AA164" s="30" t="s">
        <v>2064</v>
      </c>
      <c r="AB164" s="35">
        <v>1</v>
      </c>
      <c r="AC164" s="35"/>
      <c r="AD164" s="35"/>
      <c r="AE164" s="35">
        <v>1</v>
      </c>
    </row>
    <row r="165" spans="26:31">
      <c r="Z165" s="34">
        <v>1032</v>
      </c>
      <c r="AA165" s="30" t="s">
        <v>1478</v>
      </c>
      <c r="AB165" s="35">
        <v>11</v>
      </c>
      <c r="AC165" s="35"/>
      <c r="AD165" s="35">
        <v>16</v>
      </c>
      <c r="AE165" s="35">
        <v>27</v>
      </c>
    </row>
    <row r="166" spans="26:31">
      <c r="Z166" s="34">
        <v>1043</v>
      </c>
      <c r="AA166" s="30" t="s">
        <v>1191</v>
      </c>
      <c r="AB166" s="35">
        <v>7</v>
      </c>
      <c r="AC166" s="35">
        <v>1</v>
      </c>
      <c r="AD166" s="35">
        <v>3</v>
      </c>
      <c r="AE166" s="35">
        <v>11</v>
      </c>
    </row>
    <row r="167" spans="26:31">
      <c r="Z167" s="34">
        <v>1053</v>
      </c>
      <c r="AA167" s="30" t="s">
        <v>1479</v>
      </c>
      <c r="AB167" s="35"/>
      <c r="AC167" s="35"/>
      <c r="AD167" s="35">
        <v>6</v>
      </c>
      <c r="AE167" s="35">
        <v>6</v>
      </c>
    </row>
    <row r="168" spans="26:31">
      <c r="Z168" s="34">
        <v>1054</v>
      </c>
      <c r="AA168" s="30" t="s">
        <v>1480</v>
      </c>
      <c r="AB168" s="35"/>
      <c r="AC168" s="35"/>
      <c r="AD168" s="35">
        <v>1.3399999999999999</v>
      </c>
      <c r="AE168" s="35">
        <v>1.3399999999999999</v>
      </c>
    </row>
    <row r="169" spans="26:31">
      <c r="Z169" s="34">
        <v>1056</v>
      </c>
      <c r="AA169" s="30" t="s">
        <v>1481</v>
      </c>
      <c r="AB169" s="35"/>
      <c r="AC169" s="35"/>
      <c r="AD169" s="35">
        <v>1.9300000000000002</v>
      </c>
      <c r="AE169" s="35">
        <v>1.9300000000000002</v>
      </c>
    </row>
    <row r="170" spans="26:31">
      <c r="Z170" s="34">
        <v>1060</v>
      </c>
      <c r="AA170" s="30" t="s">
        <v>756</v>
      </c>
      <c r="AB170" s="35">
        <v>16</v>
      </c>
      <c r="AC170" s="35">
        <v>1</v>
      </c>
      <c r="AD170" s="35">
        <v>5</v>
      </c>
      <c r="AE170" s="35">
        <v>22</v>
      </c>
    </row>
    <row r="171" spans="26:31">
      <c r="Z171" s="34">
        <v>1065</v>
      </c>
      <c r="AA171" s="30" t="s">
        <v>370</v>
      </c>
      <c r="AB171" s="35">
        <v>60</v>
      </c>
      <c r="AC171" s="35">
        <v>12</v>
      </c>
      <c r="AD171" s="35">
        <v>17</v>
      </c>
      <c r="AE171" s="35">
        <v>89</v>
      </c>
    </row>
    <row r="172" spans="26:31">
      <c r="Z172" s="34">
        <v>1070</v>
      </c>
      <c r="AA172" s="30" t="s">
        <v>399</v>
      </c>
      <c r="AB172" s="35">
        <v>11</v>
      </c>
      <c r="AC172" s="35">
        <v>2</v>
      </c>
      <c r="AD172" s="35">
        <v>5</v>
      </c>
      <c r="AE172" s="35">
        <v>18</v>
      </c>
    </row>
    <row r="173" spans="26:31">
      <c r="Z173" s="34">
        <v>1071</v>
      </c>
      <c r="AA173" s="30" t="s">
        <v>1482</v>
      </c>
      <c r="AB173" s="35">
        <v>9</v>
      </c>
      <c r="AC173" s="35"/>
      <c r="AD173" s="35">
        <v>1</v>
      </c>
      <c r="AE173" s="35">
        <v>10</v>
      </c>
    </row>
    <row r="174" spans="26:31">
      <c r="Z174" s="34">
        <v>1074</v>
      </c>
      <c r="AA174" s="30" t="s">
        <v>1122</v>
      </c>
      <c r="AB174" s="35">
        <v>3.4549999999999996</v>
      </c>
      <c r="AC174" s="35">
        <v>0.25</v>
      </c>
      <c r="AD174" s="35">
        <v>13.724999999999998</v>
      </c>
      <c r="AE174" s="35">
        <v>17.429999999999996</v>
      </c>
    </row>
    <row r="175" spans="26:31">
      <c r="Z175" s="34">
        <v>1076</v>
      </c>
      <c r="AA175" s="30" t="s">
        <v>1483</v>
      </c>
      <c r="AB175" s="35"/>
      <c r="AC175" s="35"/>
      <c r="AD175" s="35">
        <v>3.6</v>
      </c>
      <c r="AE175" s="35">
        <v>3.6</v>
      </c>
    </row>
    <row r="176" spans="26:31">
      <c r="Z176" s="34">
        <v>1078</v>
      </c>
      <c r="AA176" s="30" t="s">
        <v>630</v>
      </c>
      <c r="AB176" s="35">
        <v>186</v>
      </c>
      <c r="AC176" s="35">
        <v>5</v>
      </c>
      <c r="AD176" s="35">
        <v>16</v>
      </c>
      <c r="AE176" s="35">
        <v>207</v>
      </c>
    </row>
    <row r="177" spans="26:31">
      <c r="Z177" s="34">
        <v>1079</v>
      </c>
      <c r="AA177" s="30" t="s">
        <v>1484</v>
      </c>
      <c r="AB177" s="35">
        <v>6.3449999999999998</v>
      </c>
      <c r="AC177" s="35"/>
      <c r="AD177" s="35">
        <v>33.76</v>
      </c>
      <c r="AE177" s="35">
        <v>40.104999999999997</v>
      </c>
    </row>
    <row r="178" spans="26:31">
      <c r="Z178" s="34">
        <v>1086</v>
      </c>
      <c r="AA178" s="30" t="s">
        <v>278</v>
      </c>
      <c r="AB178" s="35">
        <v>150</v>
      </c>
      <c r="AC178" s="35">
        <v>21</v>
      </c>
      <c r="AD178" s="35">
        <v>45</v>
      </c>
      <c r="AE178" s="35">
        <v>216</v>
      </c>
    </row>
    <row r="179" spans="26:31">
      <c r="Z179" s="34">
        <v>1088</v>
      </c>
      <c r="AA179" s="30" t="s">
        <v>2065</v>
      </c>
      <c r="AB179" s="35">
        <v>1</v>
      </c>
      <c r="AC179" s="35"/>
      <c r="AD179" s="35"/>
      <c r="AE179" s="35">
        <v>1</v>
      </c>
    </row>
    <row r="180" spans="26:31">
      <c r="Z180" s="34">
        <v>1092</v>
      </c>
      <c r="AA180" s="30" t="s">
        <v>177</v>
      </c>
      <c r="AB180" s="35">
        <v>236</v>
      </c>
      <c r="AC180" s="35">
        <v>33</v>
      </c>
      <c r="AD180" s="35">
        <v>66</v>
      </c>
      <c r="AE180" s="35">
        <v>335</v>
      </c>
    </row>
    <row r="181" spans="26:31">
      <c r="Z181" s="34">
        <v>1093</v>
      </c>
      <c r="AA181" s="30" t="s">
        <v>449</v>
      </c>
      <c r="AB181" s="35">
        <v>3.3650000000000015</v>
      </c>
      <c r="AC181" s="35">
        <v>0.46499999999999997</v>
      </c>
      <c r="AD181" s="35">
        <v>14.34</v>
      </c>
      <c r="AE181" s="35">
        <v>18.170000000000002</v>
      </c>
    </row>
    <row r="182" spans="26:31">
      <c r="Z182" s="34">
        <v>1094</v>
      </c>
      <c r="AA182" s="30" t="s">
        <v>568</v>
      </c>
      <c r="AB182" s="35">
        <v>3.0599999999999996</v>
      </c>
      <c r="AC182" s="35">
        <v>0.69499999999999995</v>
      </c>
      <c r="AD182" s="35">
        <v>34.265999999999991</v>
      </c>
      <c r="AE182" s="35">
        <v>38.020999999999994</v>
      </c>
    </row>
    <row r="183" spans="26:31">
      <c r="Z183" s="34">
        <v>1098</v>
      </c>
      <c r="AA183" s="30" t="s">
        <v>2066</v>
      </c>
      <c r="AB183" s="35">
        <v>0.36</v>
      </c>
      <c r="AC183" s="35"/>
      <c r="AD183" s="35"/>
      <c r="AE183" s="35">
        <v>0.36</v>
      </c>
    </row>
    <row r="184" spans="26:31">
      <c r="Z184" s="34">
        <v>1101</v>
      </c>
      <c r="AA184" s="30" t="s">
        <v>1485</v>
      </c>
      <c r="AB184" s="35"/>
      <c r="AC184" s="35"/>
      <c r="AD184" s="35">
        <v>1</v>
      </c>
      <c r="AE184" s="35">
        <v>1</v>
      </c>
    </row>
    <row r="185" spans="26:31">
      <c r="Z185" s="34">
        <v>1114</v>
      </c>
      <c r="AA185" s="30" t="s">
        <v>1486</v>
      </c>
      <c r="AB185" s="35"/>
      <c r="AC185" s="35"/>
      <c r="AD185" s="35">
        <v>5</v>
      </c>
      <c r="AE185" s="35">
        <v>5</v>
      </c>
    </row>
    <row r="186" spans="26:31">
      <c r="Z186" s="34">
        <v>1121</v>
      </c>
      <c r="AA186" s="30" t="s">
        <v>1039</v>
      </c>
      <c r="AB186" s="35">
        <v>4</v>
      </c>
      <c r="AC186" s="35">
        <v>1</v>
      </c>
      <c r="AD186" s="35"/>
      <c r="AE186" s="35">
        <v>5</v>
      </c>
    </row>
    <row r="187" spans="26:31">
      <c r="Z187" s="34">
        <v>1122</v>
      </c>
      <c r="AA187" s="30" t="s">
        <v>1114</v>
      </c>
      <c r="AB187" s="35">
        <v>15</v>
      </c>
      <c r="AC187" s="35">
        <v>1</v>
      </c>
      <c r="AD187" s="35">
        <v>7</v>
      </c>
      <c r="AE187" s="35">
        <v>23</v>
      </c>
    </row>
    <row r="188" spans="26:31">
      <c r="Z188" s="34">
        <v>1124</v>
      </c>
      <c r="AA188" s="30" t="s">
        <v>1487</v>
      </c>
      <c r="AB188" s="35">
        <v>41</v>
      </c>
      <c r="AC188" s="35"/>
      <c r="AD188" s="35">
        <v>2</v>
      </c>
      <c r="AE188" s="35">
        <v>43</v>
      </c>
    </row>
    <row r="189" spans="26:31">
      <c r="Z189" s="34">
        <v>1129</v>
      </c>
      <c r="AA189" s="30" t="s">
        <v>1488</v>
      </c>
      <c r="AB189" s="35">
        <v>4</v>
      </c>
      <c r="AC189" s="35"/>
      <c r="AD189" s="35">
        <v>3</v>
      </c>
      <c r="AE189" s="35">
        <v>7</v>
      </c>
    </row>
    <row r="190" spans="26:31">
      <c r="Z190" s="34">
        <v>1133</v>
      </c>
      <c r="AA190" s="30" t="s">
        <v>1489</v>
      </c>
      <c r="AB190" s="35">
        <v>6</v>
      </c>
      <c r="AC190" s="35"/>
      <c r="AD190" s="35">
        <v>1</v>
      </c>
      <c r="AE190" s="35">
        <v>7</v>
      </c>
    </row>
    <row r="191" spans="26:31">
      <c r="Z191" s="34">
        <v>1135</v>
      </c>
      <c r="AA191" s="30" t="s">
        <v>101</v>
      </c>
      <c r="AB191" s="35">
        <v>28</v>
      </c>
      <c r="AC191" s="35">
        <v>10</v>
      </c>
      <c r="AD191" s="35">
        <v>26</v>
      </c>
      <c r="AE191" s="35">
        <v>64</v>
      </c>
    </row>
    <row r="192" spans="26:31">
      <c r="Z192" s="34">
        <v>1136</v>
      </c>
      <c r="AA192" s="30" t="s">
        <v>454</v>
      </c>
      <c r="AB192" s="35">
        <v>11</v>
      </c>
      <c r="AC192" s="35">
        <v>1</v>
      </c>
      <c r="AD192" s="35">
        <v>8</v>
      </c>
      <c r="AE192" s="35">
        <v>20</v>
      </c>
    </row>
    <row r="193" spans="26:31">
      <c r="Z193" s="34">
        <v>1140</v>
      </c>
      <c r="AA193" s="30" t="s">
        <v>1054</v>
      </c>
      <c r="AB193" s="35">
        <v>12</v>
      </c>
      <c r="AC193" s="35">
        <v>3</v>
      </c>
      <c r="AD193" s="35">
        <v>2</v>
      </c>
      <c r="AE193" s="35">
        <v>17</v>
      </c>
    </row>
    <row r="194" spans="26:31">
      <c r="Z194" s="34">
        <v>1141</v>
      </c>
      <c r="AA194" s="30" t="s">
        <v>605</v>
      </c>
      <c r="AB194" s="35">
        <v>21</v>
      </c>
      <c r="AC194" s="35">
        <v>6</v>
      </c>
      <c r="AD194" s="35"/>
      <c r="AE194" s="35">
        <v>27</v>
      </c>
    </row>
    <row r="195" spans="26:31">
      <c r="Z195" s="34">
        <v>1143</v>
      </c>
      <c r="AA195" s="30" t="s">
        <v>1031</v>
      </c>
      <c r="AB195" s="35">
        <v>9</v>
      </c>
      <c r="AC195" s="35">
        <v>4</v>
      </c>
      <c r="AD195" s="35">
        <v>1</v>
      </c>
      <c r="AE195" s="35">
        <v>14</v>
      </c>
    </row>
    <row r="196" spans="26:31">
      <c r="Z196" s="34">
        <v>1144</v>
      </c>
      <c r="AA196" s="30" t="s">
        <v>855</v>
      </c>
      <c r="AB196" s="35"/>
      <c r="AC196" s="35">
        <v>3</v>
      </c>
      <c r="AD196" s="35">
        <v>8</v>
      </c>
      <c r="AE196" s="35">
        <v>11</v>
      </c>
    </row>
    <row r="197" spans="26:31">
      <c r="Z197" s="34">
        <v>1146</v>
      </c>
      <c r="AA197" s="30" t="s">
        <v>617</v>
      </c>
      <c r="AB197" s="35">
        <v>132</v>
      </c>
      <c r="AC197" s="35">
        <v>14</v>
      </c>
      <c r="AD197" s="35">
        <v>114</v>
      </c>
      <c r="AE197" s="35">
        <v>260</v>
      </c>
    </row>
    <row r="198" spans="26:31">
      <c r="Z198" s="34">
        <v>1150</v>
      </c>
      <c r="AA198" s="30" t="s">
        <v>521</v>
      </c>
      <c r="AB198" s="35">
        <v>26</v>
      </c>
      <c r="AC198" s="35">
        <v>1</v>
      </c>
      <c r="AD198" s="35">
        <v>12</v>
      </c>
      <c r="AE198" s="35">
        <v>39</v>
      </c>
    </row>
    <row r="199" spans="26:31">
      <c r="Z199" s="34">
        <v>1151</v>
      </c>
      <c r="AA199" s="30" t="s">
        <v>1490</v>
      </c>
      <c r="AB199" s="35">
        <v>11</v>
      </c>
      <c r="AC199" s="35"/>
      <c r="AD199" s="35">
        <v>9</v>
      </c>
      <c r="AE199" s="35">
        <v>20</v>
      </c>
    </row>
    <row r="200" spans="26:31">
      <c r="Z200" s="34">
        <v>1155</v>
      </c>
      <c r="AA200" s="30" t="s">
        <v>865</v>
      </c>
      <c r="AB200" s="35">
        <v>9</v>
      </c>
      <c r="AC200" s="35">
        <v>1</v>
      </c>
      <c r="AD200" s="35">
        <v>8</v>
      </c>
      <c r="AE200" s="35">
        <v>18</v>
      </c>
    </row>
    <row r="201" spans="26:31">
      <c r="Z201" s="34">
        <v>1156</v>
      </c>
      <c r="AA201" s="30" t="s">
        <v>2067</v>
      </c>
      <c r="AB201" s="35">
        <v>4</v>
      </c>
      <c r="AC201" s="35"/>
      <c r="AD201" s="35"/>
      <c r="AE201" s="35">
        <v>4</v>
      </c>
    </row>
    <row r="202" spans="26:31">
      <c r="Z202" s="34">
        <v>1157</v>
      </c>
      <c r="AA202" s="30" t="s">
        <v>2068</v>
      </c>
      <c r="AB202" s="35">
        <v>5</v>
      </c>
      <c r="AC202" s="35"/>
      <c r="AD202" s="35"/>
      <c r="AE202" s="35">
        <v>5</v>
      </c>
    </row>
    <row r="203" spans="26:31">
      <c r="Z203" s="34">
        <v>1158</v>
      </c>
      <c r="AA203" s="30" t="s">
        <v>908</v>
      </c>
      <c r="AB203" s="35"/>
      <c r="AC203" s="35">
        <v>1</v>
      </c>
      <c r="AD203" s="35"/>
      <c r="AE203" s="35">
        <v>1</v>
      </c>
    </row>
    <row r="204" spans="26:31">
      <c r="Z204" s="34">
        <v>1159</v>
      </c>
      <c r="AA204" s="30" t="s">
        <v>2069</v>
      </c>
      <c r="AB204" s="35">
        <v>4</v>
      </c>
      <c r="AC204" s="35"/>
      <c r="AD204" s="35"/>
      <c r="AE204" s="35">
        <v>4</v>
      </c>
    </row>
    <row r="205" spans="26:31">
      <c r="Z205" s="34">
        <v>1160</v>
      </c>
      <c r="AA205" s="30" t="s">
        <v>1491</v>
      </c>
      <c r="AB205" s="35">
        <v>2</v>
      </c>
      <c r="AC205" s="35"/>
      <c r="AD205" s="35">
        <v>1</v>
      </c>
      <c r="AE205" s="35">
        <v>3</v>
      </c>
    </row>
    <row r="206" spans="26:31">
      <c r="Z206" s="34">
        <v>1161</v>
      </c>
      <c r="AA206" s="30" t="s">
        <v>1038</v>
      </c>
      <c r="AB206" s="35">
        <v>44</v>
      </c>
      <c r="AC206" s="35">
        <v>3</v>
      </c>
      <c r="AD206" s="35">
        <v>5</v>
      </c>
      <c r="AE206" s="35">
        <v>52</v>
      </c>
    </row>
    <row r="207" spans="26:31">
      <c r="Z207" s="34">
        <v>1165</v>
      </c>
      <c r="AA207" s="30" t="s">
        <v>2070</v>
      </c>
      <c r="AB207" s="35">
        <v>14</v>
      </c>
      <c r="AC207" s="35"/>
      <c r="AD207" s="35"/>
      <c r="AE207" s="35">
        <v>14</v>
      </c>
    </row>
    <row r="208" spans="26:31">
      <c r="Z208" s="34">
        <v>1168</v>
      </c>
      <c r="AA208" s="30" t="s">
        <v>457</v>
      </c>
      <c r="AB208" s="35">
        <v>20</v>
      </c>
      <c r="AC208" s="35">
        <v>11</v>
      </c>
      <c r="AD208" s="35">
        <v>36</v>
      </c>
      <c r="AE208" s="35">
        <v>67</v>
      </c>
    </row>
    <row r="209" spans="26:31">
      <c r="Z209" s="34">
        <v>1169</v>
      </c>
      <c r="AA209" s="30" t="s">
        <v>1492</v>
      </c>
      <c r="AB209" s="35">
        <v>6</v>
      </c>
      <c r="AC209" s="35"/>
      <c r="AD209" s="35">
        <v>1</v>
      </c>
      <c r="AE209" s="35">
        <v>7</v>
      </c>
    </row>
    <row r="210" spans="26:31">
      <c r="Z210" s="34">
        <v>1171</v>
      </c>
      <c r="AA210" s="30" t="s">
        <v>1493</v>
      </c>
      <c r="AB210" s="35"/>
      <c r="AC210" s="35"/>
      <c r="AD210" s="35">
        <v>1</v>
      </c>
      <c r="AE210" s="35">
        <v>1</v>
      </c>
    </row>
    <row r="211" spans="26:31">
      <c r="Z211" s="34">
        <v>1177</v>
      </c>
      <c r="AA211" s="30" t="s">
        <v>2071</v>
      </c>
      <c r="AB211" s="35">
        <v>4</v>
      </c>
      <c r="AC211" s="35"/>
      <c r="AD211" s="35"/>
      <c r="AE211" s="35">
        <v>4</v>
      </c>
    </row>
    <row r="212" spans="26:31">
      <c r="Z212" s="34">
        <v>1179</v>
      </c>
      <c r="AA212" s="30" t="s">
        <v>131</v>
      </c>
      <c r="AB212" s="35"/>
      <c r="AC212" s="35">
        <v>2</v>
      </c>
      <c r="AD212" s="35"/>
      <c r="AE212" s="35">
        <v>2</v>
      </c>
    </row>
    <row r="213" spans="26:31">
      <c r="Z213" s="34">
        <v>1185</v>
      </c>
      <c r="AA213" s="30" t="s">
        <v>2072</v>
      </c>
      <c r="AB213" s="35">
        <v>4</v>
      </c>
      <c r="AC213" s="35"/>
      <c r="AD213" s="35"/>
      <c r="AE213" s="35">
        <v>4</v>
      </c>
    </row>
    <row r="214" spans="26:31">
      <c r="Z214" s="34">
        <v>1188</v>
      </c>
      <c r="AA214" s="30" t="s">
        <v>2073</v>
      </c>
      <c r="AB214" s="35">
        <v>4</v>
      </c>
      <c r="AC214" s="35"/>
      <c r="AD214" s="35"/>
      <c r="AE214" s="35">
        <v>4</v>
      </c>
    </row>
    <row r="215" spans="26:31">
      <c r="Z215" s="34">
        <v>1192</v>
      </c>
      <c r="AA215" s="30" t="s">
        <v>1494</v>
      </c>
      <c r="AB215" s="35">
        <v>6</v>
      </c>
      <c r="AC215" s="35"/>
      <c r="AD215" s="35">
        <v>3</v>
      </c>
      <c r="AE215" s="35">
        <v>9</v>
      </c>
    </row>
    <row r="216" spans="26:31">
      <c r="Z216" s="34">
        <v>1196</v>
      </c>
      <c r="AA216" s="30" t="s">
        <v>700</v>
      </c>
      <c r="AB216" s="35">
        <v>42</v>
      </c>
      <c r="AC216" s="35">
        <v>3</v>
      </c>
      <c r="AD216" s="35">
        <v>4</v>
      </c>
      <c r="AE216" s="35">
        <v>49</v>
      </c>
    </row>
    <row r="217" spans="26:31">
      <c r="Z217" s="34">
        <v>1198</v>
      </c>
      <c r="AA217" s="30" t="s">
        <v>535</v>
      </c>
      <c r="AB217" s="35">
        <v>41</v>
      </c>
      <c r="AC217" s="35">
        <v>6</v>
      </c>
      <c r="AD217" s="35">
        <v>20</v>
      </c>
      <c r="AE217" s="35">
        <v>67</v>
      </c>
    </row>
    <row r="218" spans="26:31">
      <c r="Z218" s="34">
        <v>1213</v>
      </c>
      <c r="AA218" s="30" t="s">
        <v>2074</v>
      </c>
      <c r="AB218" s="35">
        <v>11</v>
      </c>
      <c r="AC218" s="35"/>
      <c r="AD218" s="35"/>
      <c r="AE218" s="35">
        <v>11</v>
      </c>
    </row>
    <row r="219" spans="26:31">
      <c r="Z219" s="34">
        <v>1215</v>
      </c>
      <c r="AA219" s="30" t="s">
        <v>41</v>
      </c>
      <c r="AB219" s="35">
        <v>22</v>
      </c>
      <c r="AC219" s="35">
        <v>4</v>
      </c>
      <c r="AD219" s="35">
        <v>5</v>
      </c>
      <c r="AE219" s="35">
        <v>31</v>
      </c>
    </row>
    <row r="220" spans="26:31">
      <c r="Z220" s="34">
        <v>1216</v>
      </c>
      <c r="AA220" s="30" t="s">
        <v>427</v>
      </c>
      <c r="AB220" s="35">
        <v>3</v>
      </c>
      <c r="AC220" s="35">
        <v>1</v>
      </c>
      <c r="AD220" s="35">
        <v>2</v>
      </c>
      <c r="AE220" s="35">
        <v>6</v>
      </c>
    </row>
    <row r="221" spans="26:31">
      <c r="Z221" s="34">
        <v>1218</v>
      </c>
      <c r="AA221" s="30" t="s">
        <v>4</v>
      </c>
      <c r="AB221" s="35">
        <v>44</v>
      </c>
      <c r="AC221" s="35">
        <v>6</v>
      </c>
      <c r="AD221" s="35">
        <v>18</v>
      </c>
      <c r="AE221" s="35">
        <v>68</v>
      </c>
    </row>
    <row r="222" spans="26:31">
      <c r="Z222" s="34">
        <v>1235</v>
      </c>
      <c r="AA222" s="30" t="s">
        <v>2075</v>
      </c>
      <c r="AB222" s="35">
        <v>5</v>
      </c>
      <c r="AC222" s="35"/>
      <c r="AD222" s="35"/>
      <c r="AE222" s="35">
        <v>5</v>
      </c>
    </row>
    <row r="223" spans="26:31">
      <c r="Z223" s="34">
        <v>1240</v>
      </c>
      <c r="AA223" s="30" t="s">
        <v>2076</v>
      </c>
      <c r="AB223" s="35">
        <v>1</v>
      </c>
      <c r="AC223" s="35"/>
      <c r="AD223" s="35"/>
      <c r="AE223" s="35">
        <v>1</v>
      </c>
    </row>
    <row r="224" spans="26:31">
      <c r="Z224" s="34">
        <v>1242</v>
      </c>
      <c r="AA224" s="30" t="s">
        <v>738</v>
      </c>
      <c r="AB224" s="35">
        <v>64</v>
      </c>
      <c r="AC224" s="35">
        <v>2</v>
      </c>
      <c r="AD224" s="35">
        <v>5</v>
      </c>
      <c r="AE224" s="35">
        <v>71</v>
      </c>
    </row>
    <row r="225" spans="26:31">
      <c r="Z225" s="34">
        <v>1246</v>
      </c>
      <c r="AA225" s="30" t="s">
        <v>1495</v>
      </c>
      <c r="AB225" s="35"/>
      <c r="AC225" s="35"/>
      <c r="AD225" s="35">
        <v>1</v>
      </c>
      <c r="AE225" s="35">
        <v>1</v>
      </c>
    </row>
    <row r="226" spans="26:31">
      <c r="Z226" s="34">
        <v>1281</v>
      </c>
      <c r="AA226" s="30" t="s">
        <v>2077</v>
      </c>
      <c r="AB226" s="35">
        <v>8</v>
      </c>
      <c r="AC226" s="35"/>
      <c r="AD226" s="35"/>
      <c r="AE226" s="35">
        <v>8</v>
      </c>
    </row>
    <row r="227" spans="26:31">
      <c r="Z227" s="34">
        <v>1283</v>
      </c>
      <c r="AA227" s="30" t="s">
        <v>539</v>
      </c>
      <c r="AB227" s="35">
        <v>11</v>
      </c>
      <c r="AC227" s="35">
        <v>5</v>
      </c>
      <c r="AD227" s="35">
        <v>11</v>
      </c>
      <c r="AE227" s="35">
        <v>27</v>
      </c>
    </row>
    <row r="228" spans="26:31">
      <c r="Z228" s="34">
        <v>1285</v>
      </c>
      <c r="AA228" s="30" t="s">
        <v>478</v>
      </c>
      <c r="AB228" s="35">
        <v>18</v>
      </c>
      <c r="AC228" s="35">
        <v>12</v>
      </c>
      <c r="AD228" s="35">
        <v>6</v>
      </c>
      <c r="AE228" s="35">
        <v>36</v>
      </c>
    </row>
    <row r="229" spans="26:31">
      <c r="Z229" s="34">
        <v>1289</v>
      </c>
      <c r="AA229" s="30" t="s">
        <v>503</v>
      </c>
      <c r="AB229" s="35">
        <v>128</v>
      </c>
      <c r="AC229" s="35">
        <v>14</v>
      </c>
      <c r="AD229" s="35">
        <v>49</v>
      </c>
      <c r="AE229" s="35">
        <v>191</v>
      </c>
    </row>
    <row r="230" spans="26:31">
      <c r="Z230" s="34">
        <v>1293</v>
      </c>
      <c r="AA230" s="30" t="s">
        <v>160</v>
      </c>
      <c r="AB230" s="35">
        <v>222</v>
      </c>
      <c r="AC230" s="35">
        <v>78</v>
      </c>
      <c r="AD230" s="35">
        <v>136</v>
      </c>
      <c r="AE230" s="35">
        <v>436</v>
      </c>
    </row>
    <row r="231" spans="26:31">
      <c r="Z231" s="34">
        <v>1295</v>
      </c>
      <c r="AA231" s="30" t="s">
        <v>2078</v>
      </c>
      <c r="AB231" s="35">
        <v>11</v>
      </c>
      <c r="AC231" s="35"/>
      <c r="AD231" s="35"/>
      <c r="AE231" s="35">
        <v>11</v>
      </c>
    </row>
    <row r="232" spans="26:31">
      <c r="Z232" s="34">
        <v>1298</v>
      </c>
      <c r="AA232" s="30" t="s">
        <v>243</v>
      </c>
      <c r="AB232" s="35">
        <v>47</v>
      </c>
      <c r="AC232" s="35">
        <v>26</v>
      </c>
      <c r="AD232" s="35">
        <v>28</v>
      </c>
      <c r="AE232" s="35">
        <v>101</v>
      </c>
    </row>
    <row r="233" spans="26:31">
      <c r="Z233" s="34">
        <v>1303</v>
      </c>
      <c r="AA233" s="30" t="s">
        <v>2079</v>
      </c>
      <c r="AB233" s="35">
        <v>2</v>
      </c>
      <c r="AC233" s="35"/>
      <c r="AD233" s="35"/>
      <c r="AE233" s="35">
        <v>2</v>
      </c>
    </row>
    <row r="234" spans="26:31">
      <c r="Z234" s="34">
        <v>1306</v>
      </c>
      <c r="AA234" s="30" t="s">
        <v>515</v>
      </c>
      <c r="AB234" s="35">
        <v>19</v>
      </c>
      <c r="AC234" s="35">
        <v>5</v>
      </c>
      <c r="AD234" s="35">
        <v>8</v>
      </c>
      <c r="AE234" s="35">
        <v>32</v>
      </c>
    </row>
    <row r="235" spans="26:31">
      <c r="Z235" s="34">
        <v>1310</v>
      </c>
      <c r="AA235" s="30" t="s">
        <v>580</v>
      </c>
      <c r="AB235" s="35">
        <v>46</v>
      </c>
      <c r="AC235" s="35">
        <v>16</v>
      </c>
      <c r="AD235" s="35">
        <v>7</v>
      </c>
      <c r="AE235" s="35">
        <v>69</v>
      </c>
    </row>
    <row r="236" spans="26:31">
      <c r="Z236" s="34">
        <v>1312</v>
      </c>
      <c r="AA236" s="30" t="s">
        <v>402</v>
      </c>
      <c r="AB236" s="35">
        <v>18</v>
      </c>
      <c r="AC236" s="35">
        <v>1</v>
      </c>
      <c r="AD236" s="35">
        <v>6</v>
      </c>
      <c r="AE236" s="35">
        <v>25</v>
      </c>
    </row>
    <row r="237" spans="26:31">
      <c r="Z237" s="34">
        <v>1319</v>
      </c>
      <c r="AA237" s="30" t="s">
        <v>1221</v>
      </c>
      <c r="AB237" s="35">
        <v>47</v>
      </c>
      <c r="AC237" s="35">
        <v>3</v>
      </c>
      <c r="AD237" s="35">
        <v>4</v>
      </c>
      <c r="AE237" s="35">
        <v>54</v>
      </c>
    </row>
    <row r="238" spans="26:31">
      <c r="Z238" s="34">
        <v>1320</v>
      </c>
      <c r="AA238" s="30" t="s">
        <v>615</v>
      </c>
      <c r="AB238" s="35">
        <v>12</v>
      </c>
      <c r="AC238" s="35">
        <v>1</v>
      </c>
      <c r="AD238" s="35"/>
      <c r="AE238" s="35">
        <v>13</v>
      </c>
    </row>
    <row r="239" spans="26:31">
      <c r="Z239" s="34">
        <v>1321</v>
      </c>
      <c r="AA239" s="30" t="s">
        <v>676</v>
      </c>
      <c r="AB239" s="35">
        <v>120</v>
      </c>
      <c r="AC239" s="35">
        <v>25</v>
      </c>
      <c r="AD239" s="35">
        <v>8</v>
      </c>
      <c r="AE239" s="35">
        <v>153</v>
      </c>
    </row>
    <row r="240" spans="26:31">
      <c r="Z240" s="34">
        <v>1337</v>
      </c>
      <c r="AA240" s="30" t="s">
        <v>2080</v>
      </c>
      <c r="AB240" s="35">
        <v>7</v>
      </c>
      <c r="AC240" s="35"/>
      <c r="AD240" s="35"/>
      <c r="AE240" s="35">
        <v>7</v>
      </c>
    </row>
    <row r="241" spans="26:31">
      <c r="Z241" s="34">
        <v>1346</v>
      </c>
      <c r="AA241" s="30" t="s">
        <v>347</v>
      </c>
      <c r="AB241" s="35"/>
      <c r="AC241" s="35">
        <v>2</v>
      </c>
      <c r="AD241" s="35"/>
      <c r="AE241" s="35">
        <v>2</v>
      </c>
    </row>
    <row r="242" spans="26:31">
      <c r="Z242" s="34">
        <v>1356</v>
      </c>
      <c r="AA242" s="30" t="s">
        <v>1091</v>
      </c>
      <c r="AB242" s="35">
        <v>16</v>
      </c>
      <c r="AC242" s="35">
        <v>4</v>
      </c>
      <c r="AD242" s="35">
        <v>8</v>
      </c>
      <c r="AE242" s="35">
        <v>28</v>
      </c>
    </row>
    <row r="243" spans="26:31">
      <c r="Z243" s="34">
        <v>1360</v>
      </c>
      <c r="AA243" s="30" t="s">
        <v>1063</v>
      </c>
      <c r="AB243" s="35"/>
      <c r="AC243" s="35">
        <v>1</v>
      </c>
      <c r="AD243" s="35"/>
      <c r="AE243" s="35">
        <v>1</v>
      </c>
    </row>
    <row r="244" spans="26:31">
      <c r="Z244" s="34">
        <v>1362</v>
      </c>
      <c r="AA244" s="30" t="s">
        <v>1496</v>
      </c>
      <c r="AB244" s="35">
        <v>17</v>
      </c>
      <c r="AC244" s="35"/>
      <c r="AD244" s="35">
        <v>14</v>
      </c>
      <c r="AE244" s="35">
        <v>31</v>
      </c>
    </row>
    <row r="245" spans="26:31">
      <c r="Z245" s="34">
        <v>1363</v>
      </c>
      <c r="AA245" s="30" t="s">
        <v>265</v>
      </c>
      <c r="AB245" s="35">
        <v>79</v>
      </c>
      <c r="AC245" s="35">
        <v>18</v>
      </c>
      <c r="AD245" s="35">
        <v>26</v>
      </c>
      <c r="AE245" s="35">
        <v>123</v>
      </c>
    </row>
    <row r="246" spans="26:31">
      <c r="Z246" s="34">
        <v>1368</v>
      </c>
      <c r="AA246" s="30" t="s">
        <v>68</v>
      </c>
      <c r="AB246" s="35">
        <v>38</v>
      </c>
      <c r="AC246" s="35">
        <v>41</v>
      </c>
      <c r="AD246" s="35">
        <v>7</v>
      </c>
      <c r="AE246" s="35">
        <v>86</v>
      </c>
    </row>
    <row r="247" spans="26:31">
      <c r="Z247" s="34">
        <v>1374</v>
      </c>
      <c r="AA247" s="30" t="s">
        <v>1497</v>
      </c>
      <c r="AB247" s="35">
        <v>24</v>
      </c>
      <c r="AC247" s="35"/>
      <c r="AD247" s="35">
        <v>14</v>
      </c>
      <c r="AE247" s="35">
        <v>38</v>
      </c>
    </row>
    <row r="248" spans="26:31">
      <c r="Z248" s="34">
        <v>1376</v>
      </c>
      <c r="AA248" s="30" t="s">
        <v>1498</v>
      </c>
      <c r="AB248" s="35"/>
      <c r="AC248" s="35"/>
      <c r="AD248" s="35">
        <v>7</v>
      </c>
      <c r="AE248" s="35">
        <v>7</v>
      </c>
    </row>
    <row r="249" spans="26:31">
      <c r="Z249" s="34">
        <v>1377</v>
      </c>
      <c r="AA249" s="30" t="s">
        <v>223</v>
      </c>
      <c r="AB249" s="35">
        <v>39</v>
      </c>
      <c r="AC249" s="35">
        <v>14</v>
      </c>
      <c r="AD249" s="35">
        <v>9</v>
      </c>
      <c r="AE249" s="35">
        <v>62</v>
      </c>
    </row>
    <row r="250" spans="26:31">
      <c r="Z250" s="34">
        <v>1380</v>
      </c>
      <c r="AA250" s="30" t="s">
        <v>540</v>
      </c>
      <c r="AB250" s="35">
        <v>66</v>
      </c>
      <c r="AC250" s="35">
        <v>26</v>
      </c>
      <c r="AD250" s="35">
        <v>16</v>
      </c>
      <c r="AE250" s="35">
        <v>108</v>
      </c>
    </row>
    <row r="251" spans="26:31">
      <c r="Z251" s="34">
        <v>1382</v>
      </c>
      <c r="AA251" s="30" t="s">
        <v>890</v>
      </c>
      <c r="AB251" s="35">
        <v>49</v>
      </c>
      <c r="AC251" s="35">
        <v>28</v>
      </c>
      <c r="AD251" s="35">
        <v>18</v>
      </c>
      <c r="AE251" s="35">
        <v>95</v>
      </c>
    </row>
    <row r="252" spans="26:31">
      <c r="Z252" s="34">
        <v>1383</v>
      </c>
      <c r="AA252" s="30" t="s">
        <v>273</v>
      </c>
      <c r="AB252" s="35">
        <v>60</v>
      </c>
      <c r="AC252" s="35">
        <v>24</v>
      </c>
      <c r="AD252" s="35">
        <v>59</v>
      </c>
      <c r="AE252" s="35">
        <v>143</v>
      </c>
    </row>
    <row r="253" spans="26:31">
      <c r="Z253" s="34">
        <v>1385</v>
      </c>
      <c r="AA253" s="30" t="s">
        <v>1499</v>
      </c>
      <c r="AB253" s="35">
        <v>1</v>
      </c>
      <c r="AC253" s="35"/>
      <c r="AD253" s="35">
        <v>2</v>
      </c>
      <c r="AE253" s="35">
        <v>3</v>
      </c>
    </row>
    <row r="254" spans="26:31">
      <c r="Z254" s="34">
        <v>1386</v>
      </c>
      <c r="AA254" s="30" t="s">
        <v>904</v>
      </c>
      <c r="AB254" s="35">
        <v>69</v>
      </c>
      <c r="AC254" s="35">
        <v>27</v>
      </c>
      <c r="AD254" s="35">
        <v>26</v>
      </c>
      <c r="AE254" s="35">
        <v>122</v>
      </c>
    </row>
    <row r="255" spans="26:31">
      <c r="Z255" s="34">
        <v>1388</v>
      </c>
      <c r="AA255" s="30" t="s">
        <v>1223</v>
      </c>
      <c r="AB255" s="35">
        <v>27</v>
      </c>
      <c r="AC255" s="35">
        <v>1</v>
      </c>
      <c r="AD255" s="35">
        <v>4</v>
      </c>
      <c r="AE255" s="35">
        <v>32</v>
      </c>
    </row>
    <row r="256" spans="26:31">
      <c r="Z256" s="34">
        <v>1390</v>
      </c>
      <c r="AA256" s="30" t="s">
        <v>824</v>
      </c>
      <c r="AB256" s="35">
        <v>28</v>
      </c>
      <c r="AC256" s="35">
        <v>12</v>
      </c>
      <c r="AD256" s="35">
        <v>12</v>
      </c>
      <c r="AE256" s="35">
        <v>52</v>
      </c>
    </row>
    <row r="257" spans="26:31">
      <c r="Z257" s="34">
        <v>1391</v>
      </c>
      <c r="AA257" s="30" t="s">
        <v>1370</v>
      </c>
      <c r="AB257" s="35">
        <v>1</v>
      </c>
      <c r="AC257" s="35"/>
      <c r="AD257" s="35"/>
      <c r="AE257" s="35">
        <v>1</v>
      </c>
    </row>
    <row r="258" spans="26:31">
      <c r="Z258" s="34">
        <v>1392</v>
      </c>
      <c r="AA258" s="30" t="s">
        <v>434</v>
      </c>
      <c r="AB258" s="35">
        <v>22</v>
      </c>
      <c r="AC258" s="35">
        <v>3</v>
      </c>
      <c r="AD258" s="35">
        <v>10</v>
      </c>
      <c r="AE258" s="35">
        <v>35</v>
      </c>
    </row>
    <row r="259" spans="26:31">
      <c r="Z259" s="34">
        <v>1393</v>
      </c>
      <c r="AA259" s="30" t="s">
        <v>693</v>
      </c>
      <c r="AB259" s="35">
        <v>34</v>
      </c>
      <c r="AC259" s="35">
        <v>8</v>
      </c>
      <c r="AD259" s="35"/>
      <c r="AE259" s="35">
        <v>42</v>
      </c>
    </row>
    <row r="260" spans="26:31">
      <c r="Z260" s="34">
        <v>1394</v>
      </c>
      <c r="AA260" s="30" t="s">
        <v>874</v>
      </c>
      <c r="AB260" s="35">
        <v>42</v>
      </c>
      <c r="AC260" s="35">
        <v>4</v>
      </c>
      <c r="AD260" s="35">
        <v>18</v>
      </c>
      <c r="AE260" s="35">
        <v>64</v>
      </c>
    </row>
    <row r="261" spans="26:31">
      <c r="Z261" s="34">
        <v>1397</v>
      </c>
      <c r="AA261" s="30" t="s">
        <v>990</v>
      </c>
      <c r="AB261" s="35">
        <v>28</v>
      </c>
      <c r="AC261" s="35">
        <v>4</v>
      </c>
      <c r="AD261" s="35">
        <v>15</v>
      </c>
      <c r="AE261" s="35">
        <v>47</v>
      </c>
    </row>
    <row r="262" spans="26:31">
      <c r="Z262" s="34">
        <v>1404</v>
      </c>
      <c r="AA262" s="30" t="s">
        <v>1500</v>
      </c>
      <c r="AB262" s="35"/>
      <c r="AC262" s="35"/>
      <c r="AD262" s="35">
        <v>3</v>
      </c>
      <c r="AE262" s="35">
        <v>3</v>
      </c>
    </row>
    <row r="263" spans="26:31">
      <c r="Z263" s="34">
        <v>1406</v>
      </c>
      <c r="AA263" s="30" t="s">
        <v>1501</v>
      </c>
      <c r="AB263" s="35">
        <v>5</v>
      </c>
      <c r="AC263" s="35"/>
      <c r="AD263" s="35">
        <v>2</v>
      </c>
      <c r="AE263" s="35">
        <v>7</v>
      </c>
    </row>
    <row r="264" spans="26:31">
      <c r="Z264" s="34">
        <v>1410</v>
      </c>
      <c r="AA264" s="30" t="s">
        <v>240</v>
      </c>
      <c r="AB264" s="35">
        <v>52</v>
      </c>
      <c r="AC264" s="35">
        <v>26</v>
      </c>
      <c r="AD264" s="35">
        <v>35</v>
      </c>
      <c r="AE264" s="35">
        <v>113</v>
      </c>
    </row>
    <row r="265" spans="26:31">
      <c r="Z265" s="34">
        <v>1411</v>
      </c>
      <c r="AA265" s="30" t="s">
        <v>995</v>
      </c>
      <c r="AB265" s="35">
        <v>47</v>
      </c>
      <c r="AC265" s="35">
        <v>9</v>
      </c>
      <c r="AD265" s="35">
        <v>15</v>
      </c>
      <c r="AE265" s="35">
        <v>71</v>
      </c>
    </row>
    <row r="266" spans="26:31">
      <c r="Z266" s="34">
        <v>1415</v>
      </c>
      <c r="AA266" s="30" t="s">
        <v>634</v>
      </c>
      <c r="AB266" s="35">
        <v>7</v>
      </c>
      <c r="AC266" s="35">
        <v>1</v>
      </c>
      <c r="AD266" s="35">
        <v>2</v>
      </c>
      <c r="AE266" s="35">
        <v>10</v>
      </c>
    </row>
    <row r="267" spans="26:31">
      <c r="Z267" s="34">
        <v>1417</v>
      </c>
      <c r="AA267" s="30" t="s">
        <v>1235</v>
      </c>
      <c r="AB267" s="35">
        <v>24</v>
      </c>
      <c r="AC267" s="35">
        <v>2</v>
      </c>
      <c r="AD267" s="35">
        <v>2</v>
      </c>
      <c r="AE267" s="35">
        <v>28</v>
      </c>
    </row>
    <row r="268" spans="26:31">
      <c r="Z268" s="34">
        <v>1418</v>
      </c>
      <c r="AA268" s="30" t="s">
        <v>173</v>
      </c>
      <c r="AB268" s="35">
        <v>401</v>
      </c>
      <c r="AC268" s="35">
        <v>22</v>
      </c>
      <c r="AD268" s="35">
        <v>107</v>
      </c>
      <c r="AE268" s="35">
        <v>530</v>
      </c>
    </row>
    <row r="269" spans="26:31">
      <c r="Z269" s="34">
        <v>1421</v>
      </c>
      <c r="AA269" s="30" t="s">
        <v>1206</v>
      </c>
      <c r="AB269" s="35">
        <v>22</v>
      </c>
      <c r="AC269" s="35">
        <v>8</v>
      </c>
      <c r="AD269" s="35">
        <v>2</v>
      </c>
      <c r="AE269" s="35">
        <v>32</v>
      </c>
    </row>
    <row r="270" spans="26:31">
      <c r="Z270" s="34">
        <v>1422</v>
      </c>
      <c r="AA270" s="30" t="s">
        <v>242</v>
      </c>
      <c r="AB270" s="35">
        <v>35</v>
      </c>
      <c r="AC270" s="35">
        <v>4</v>
      </c>
      <c r="AD270" s="35">
        <v>15</v>
      </c>
      <c r="AE270" s="35">
        <v>54</v>
      </c>
    </row>
    <row r="271" spans="26:31">
      <c r="Z271" s="34">
        <v>1428</v>
      </c>
      <c r="AA271" s="30" t="s">
        <v>126</v>
      </c>
      <c r="AB271" s="35">
        <v>189</v>
      </c>
      <c r="AC271" s="35">
        <v>15</v>
      </c>
      <c r="AD271" s="35">
        <v>57</v>
      </c>
      <c r="AE271" s="35">
        <v>261</v>
      </c>
    </row>
    <row r="272" spans="26:31">
      <c r="Z272" s="34">
        <v>1431</v>
      </c>
      <c r="AA272" s="30" t="s">
        <v>661</v>
      </c>
      <c r="AB272" s="35">
        <v>125</v>
      </c>
      <c r="AC272" s="35">
        <v>21</v>
      </c>
      <c r="AD272" s="35">
        <v>27</v>
      </c>
      <c r="AE272" s="35">
        <v>173</v>
      </c>
    </row>
    <row r="273" spans="26:31">
      <c r="Z273" s="34">
        <v>1433</v>
      </c>
      <c r="AA273" s="30" t="s">
        <v>295</v>
      </c>
      <c r="AB273" s="35">
        <v>54</v>
      </c>
      <c r="AC273" s="35">
        <v>7</v>
      </c>
      <c r="AD273" s="35">
        <v>28</v>
      </c>
      <c r="AE273" s="35">
        <v>89</v>
      </c>
    </row>
    <row r="274" spans="26:31">
      <c r="Z274" s="34">
        <v>1436</v>
      </c>
      <c r="AA274" s="30" t="s">
        <v>79</v>
      </c>
      <c r="AB274" s="35">
        <v>1047</v>
      </c>
      <c r="AC274" s="35">
        <v>502</v>
      </c>
      <c r="AD274" s="35">
        <v>464</v>
      </c>
      <c r="AE274" s="35">
        <v>2013</v>
      </c>
    </row>
    <row r="275" spans="26:31">
      <c r="Z275" s="34">
        <v>1437</v>
      </c>
      <c r="AA275" s="30" t="s">
        <v>1502</v>
      </c>
      <c r="AB275" s="35">
        <v>12</v>
      </c>
      <c r="AC275" s="35"/>
      <c r="AD275" s="35">
        <v>5</v>
      </c>
      <c r="AE275" s="35">
        <v>17</v>
      </c>
    </row>
    <row r="276" spans="26:31">
      <c r="Z276" s="34">
        <v>1438</v>
      </c>
      <c r="AA276" s="30" t="s">
        <v>578</v>
      </c>
      <c r="AB276" s="35">
        <v>51</v>
      </c>
      <c r="AC276" s="35">
        <v>8</v>
      </c>
      <c r="AD276" s="35">
        <v>20</v>
      </c>
      <c r="AE276" s="35">
        <v>79</v>
      </c>
    </row>
    <row r="277" spans="26:31">
      <c r="Z277" s="34">
        <v>1441</v>
      </c>
      <c r="AA277" s="30" t="s">
        <v>1503</v>
      </c>
      <c r="AB277" s="35">
        <v>16</v>
      </c>
      <c r="AC277" s="35"/>
      <c r="AD277" s="35">
        <v>4</v>
      </c>
      <c r="AE277" s="35">
        <v>20</v>
      </c>
    </row>
    <row r="278" spans="26:31">
      <c r="Z278" s="34">
        <v>1446</v>
      </c>
      <c r="AA278" s="30" t="s">
        <v>1504</v>
      </c>
      <c r="AB278" s="35">
        <v>1</v>
      </c>
      <c r="AC278" s="35"/>
      <c r="AD278" s="35">
        <v>5</v>
      </c>
      <c r="AE278" s="35">
        <v>6</v>
      </c>
    </row>
    <row r="279" spans="26:31">
      <c r="Z279" s="34">
        <v>1458</v>
      </c>
      <c r="AA279" s="30" t="s">
        <v>155</v>
      </c>
      <c r="AB279" s="35">
        <v>267</v>
      </c>
      <c r="AC279" s="35">
        <v>34</v>
      </c>
      <c r="AD279" s="35">
        <v>100</v>
      </c>
      <c r="AE279" s="35">
        <v>401</v>
      </c>
    </row>
    <row r="280" spans="26:31">
      <c r="Z280" s="34">
        <v>1461</v>
      </c>
      <c r="AA280" s="30" t="s">
        <v>2081</v>
      </c>
      <c r="AB280" s="35">
        <v>24</v>
      </c>
      <c r="AC280" s="35"/>
      <c r="AD280" s="35"/>
      <c r="AE280" s="35">
        <v>24</v>
      </c>
    </row>
    <row r="281" spans="26:31">
      <c r="Z281" s="34">
        <v>1462</v>
      </c>
      <c r="AA281" s="30" t="s">
        <v>2082</v>
      </c>
      <c r="AB281" s="35">
        <v>39</v>
      </c>
      <c r="AC281" s="35"/>
      <c r="AD281" s="35"/>
      <c r="AE281" s="35">
        <v>39</v>
      </c>
    </row>
    <row r="282" spans="26:31">
      <c r="Z282" s="34">
        <v>1463</v>
      </c>
      <c r="AA282" s="30" t="s">
        <v>2083</v>
      </c>
      <c r="AB282" s="35">
        <v>23</v>
      </c>
      <c r="AC282" s="35"/>
      <c r="AD282" s="35"/>
      <c r="AE282" s="35">
        <v>23</v>
      </c>
    </row>
    <row r="283" spans="26:31">
      <c r="Z283" s="34">
        <v>1468</v>
      </c>
      <c r="AA283" s="30" t="s">
        <v>1505</v>
      </c>
      <c r="AB283" s="35">
        <v>10</v>
      </c>
      <c r="AC283" s="35"/>
      <c r="AD283" s="35">
        <v>1</v>
      </c>
      <c r="AE283" s="35">
        <v>11</v>
      </c>
    </row>
    <row r="284" spans="26:31">
      <c r="Z284" s="34">
        <v>1470</v>
      </c>
      <c r="AA284" s="30" t="s">
        <v>2084</v>
      </c>
      <c r="AB284" s="35">
        <v>1</v>
      </c>
      <c r="AC284" s="35"/>
      <c r="AD284" s="35"/>
      <c r="AE284" s="35">
        <v>1</v>
      </c>
    </row>
    <row r="285" spans="26:31">
      <c r="Z285" s="34">
        <v>1474</v>
      </c>
      <c r="AA285" s="30" t="s">
        <v>731</v>
      </c>
      <c r="AB285" s="35">
        <v>17</v>
      </c>
      <c r="AC285" s="35">
        <v>2</v>
      </c>
      <c r="AD285" s="35">
        <v>11</v>
      </c>
      <c r="AE285" s="35">
        <v>30</v>
      </c>
    </row>
    <row r="286" spans="26:31">
      <c r="Z286" s="34">
        <v>1477</v>
      </c>
      <c r="AA286" s="30" t="s">
        <v>827</v>
      </c>
      <c r="AB286" s="35">
        <v>19</v>
      </c>
      <c r="AC286" s="35">
        <v>1</v>
      </c>
      <c r="AD286" s="35">
        <v>26</v>
      </c>
      <c r="AE286" s="35">
        <v>46</v>
      </c>
    </row>
    <row r="287" spans="26:31">
      <c r="Z287" s="34">
        <v>1483</v>
      </c>
      <c r="AA287" s="30" t="s">
        <v>1506</v>
      </c>
      <c r="AB287" s="35">
        <v>16</v>
      </c>
      <c r="AC287" s="35"/>
      <c r="AD287" s="35">
        <v>13</v>
      </c>
      <c r="AE287" s="35">
        <v>29</v>
      </c>
    </row>
    <row r="288" spans="26:31">
      <c r="Z288" s="34">
        <v>1495</v>
      </c>
      <c r="AA288" s="30" t="s">
        <v>297</v>
      </c>
      <c r="AB288" s="35">
        <v>38</v>
      </c>
      <c r="AC288" s="35">
        <v>13</v>
      </c>
      <c r="AD288" s="35">
        <v>19</v>
      </c>
      <c r="AE288" s="35">
        <v>70</v>
      </c>
    </row>
    <row r="289" spans="26:31">
      <c r="Z289" s="34">
        <v>1496</v>
      </c>
      <c r="AA289" s="30" t="s">
        <v>1507</v>
      </c>
      <c r="AB289" s="35">
        <v>70</v>
      </c>
      <c r="AC289" s="35"/>
      <c r="AD289" s="35">
        <v>41</v>
      </c>
      <c r="AE289" s="35">
        <v>111</v>
      </c>
    </row>
    <row r="290" spans="26:31">
      <c r="Z290" s="34">
        <v>1502</v>
      </c>
      <c r="AA290" s="30" t="s">
        <v>2085</v>
      </c>
      <c r="AB290" s="35">
        <v>21</v>
      </c>
      <c r="AC290" s="35"/>
      <c r="AD290" s="35"/>
      <c r="AE290" s="35">
        <v>21</v>
      </c>
    </row>
    <row r="291" spans="26:31">
      <c r="Z291" s="34">
        <v>1508</v>
      </c>
      <c r="AA291" s="30" t="s">
        <v>1067</v>
      </c>
      <c r="AB291" s="35">
        <v>4</v>
      </c>
      <c r="AC291" s="35">
        <v>2</v>
      </c>
      <c r="AD291" s="35">
        <v>21</v>
      </c>
      <c r="AE291" s="35">
        <v>27</v>
      </c>
    </row>
    <row r="292" spans="26:31">
      <c r="Z292" s="34">
        <v>1509</v>
      </c>
      <c r="AA292" s="30" t="s">
        <v>166</v>
      </c>
      <c r="AB292" s="35">
        <v>79</v>
      </c>
      <c r="AC292" s="35">
        <v>5</v>
      </c>
      <c r="AD292" s="35">
        <v>15</v>
      </c>
      <c r="AE292" s="35">
        <v>99</v>
      </c>
    </row>
    <row r="293" spans="26:31">
      <c r="Z293" s="34">
        <v>1510</v>
      </c>
      <c r="AA293" s="30" t="s">
        <v>506</v>
      </c>
      <c r="AB293" s="35">
        <v>9</v>
      </c>
      <c r="AC293" s="35">
        <v>2</v>
      </c>
      <c r="AD293" s="35">
        <v>17</v>
      </c>
      <c r="AE293" s="35">
        <v>28</v>
      </c>
    </row>
    <row r="294" spans="26:31">
      <c r="Z294" s="34">
        <v>1511</v>
      </c>
      <c r="AA294" s="30" t="s">
        <v>1508</v>
      </c>
      <c r="AB294" s="35">
        <v>17</v>
      </c>
      <c r="AC294" s="35"/>
      <c r="AD294" s="35">
        <v>26</v>
      </c>
      <c r="AE294" s="35">
        <v>43</v>
      </c>
    </row>
    <row r="295" spans="26:31">
      <c r="Z295" s="34">
        <v>1514</v>
      </c>
      <c r="AA295" s="30" t="s">
        <v>2086</v>
      </c>
      <c r="AB295" s="35">
        <v>1</v>
      </c>
      <c r="AC295" s="35"/>
      <c r="AD295" s="35"/>
      <c r="AE295" s="35">
        <v>1</v>
      </c>
    </row>
    <row r="296" spans="26:31">
      <c r="Z296" s="34">
        <v>1519</v>
      </c>
      <c r="AA296" s="30" t="s">
        <v>342</v>
      </c>
      <c r="AB296" s="35">
        <v>22</v>
      </c>
      <c r="AC296" s="35">
        <v>9</v>
      </c>
      <c r="AD296" s="35">
        <v>3</v>
      </c>
      <c r="AE296" s="35">
        <v>34</v>
      </c>
    </row>
    <row r="297" spans="26:31">
      <c r="Z297" s="34">
        <v>1520</v>
      </c>
      <c r="AA297" s="30" t="s">
        <v>1024</v>
      </c>
      <c r="AB297" s="35">
        <v>33</v>
      </c>
      <c r="AC297" s="35">
        <v>6</v>
      </c>
      <c r="AD297" s="35">
        <v>8</v>
      </c>
      <c r="AE297" s="35">
        <v>47</v>
      </c>
    </row>
    <row r="298" spans="26:31">
      <c r="Z298" s="34">
        <v>1523</v>
      </c>
      <c r="AA298" s="30" t="s">
        <v>1509</v>
      </c>
      <c r="AB298" s="35">
        <v>2</v>
      </c>
      <c r="AC298" s="35"/>
      <c r="AD298" s="35">
        <v>4</v>
      </c>
      <c r="AE298" s="35">
        <v>6</v>
      </c>
    </row>
    <row r="299" spans="26:31">
      <c r="Z299" s="34">
        <v>1524</v>
      </c>
      <c r="AA299" s="30" t="s">
        <v>250</v>
      </c>
      <c r="AB299" s="35"/>
      <c r="AC299" s="35">
        <v>3</v>
      </c>
      <c r="AD299" s="35"/>
      <c r="AE299" s="35">
        <v>3</v>
      </c>
    </row>
    <row r="300" spans="26:31">
      <c r="Z300" s="34">
        <v>1525</v>
      </c>
      <c r="AA300" s="30" t="s">
        <v>375</v>
      </c>
      <c r="AB300" s="35"/>
      <c r="AC300" s="35">
        <v>6</v>
      </c>
      <c r="AD300" s="35">
        <v>1</v>
      </c>
      <c r="AE300" s="35">
        <v>7</v>
      </c>
    </row>
    <row r="301" spans="26:31">
      <c r="Z301" s="34">
        <v>1528</v>
      </c>
      <c r="AA301" s="30" t="s">
        <v>455</v>
      </c>
      <c r="AB301" s="35">
        <v>28</v>
      </c>
      <c r="AC301" s="35">
        <v>6</v>
      </c>
      <c r="AD301" s="35">
        <v>37</v>
      </c>
      <c r="AE301" s="35">
        <v>71</v>
      </c>
    </row>
    <row r="302" spans="26:31">
      <c r="Z302" s="34">
        <v>1529</v>
      </c>
      <c r="AA302" s="30" t="s">
        <v>1510</v>
      </c>
      <c r="AB302" s="35">
        <v>11</v>
      </c>
      <c r="AC302" s="35"/>
      <c r="AD302" s="35">
        <v>22</v>
      </c>
      <c r="AE302" s="35">
        <v>33</v>
      </c>
    </row>
    <row r="303" spans="26:31">
      <c r="Z303" s="34">
        <v>1530</v>
      </c>
      <c r="AA303" s="30" t="s">
        <v>1102</v>
      </c>
      <c r="AB303" s="35">
        <v>6</v>
      </c>
      <c r="AC303" s="35">
        <v>1</v>
      </c>
      <c r="AD303" s="35">
        <v>20</v>
      </c>
      <c r="AE303" s="35">
        <v>27</v>
      </c>
    </row>
    <row r="304" spans="26:31">
      <c r="Z304" s="34">
        <v>1531</v>
      </c>
      <c r="AA304" s="30" t="s">
        <v>45</v>
      </c>
      <c r="AB304" s="35">
        <v>41</v>
      </c>
      <c r="AC304" s="35">
        <v>20</v>
      </c>
      <c r="AD304" s="35">
        <v>58</v>
      </c>
      <c r="AE304" s="35">
        <v>119</v>
      </c>
    </row>
    <row r="305" spans="26:31">
      <c r="Z305" s="34">
        <v>1532</v>
      </c>
      <c r="AA305" s="30" t="s">
        <v>576</v>
      </c>
      <c r="AB305" s="35">
        <v>69</v>
      </c>
      <c r="AC305" s="35">
        <v>13</v>
      </c>
      <c r="AD305" s="35">
        <v>12</v>
      </c>
      <c r="AE305" s="35">
        <v>94</v>
      </c>
    </row>
    <row r="306" spans="26:31">
      <c r="Z306" s="34">
        <v>1537</v>
      </c>
      <c r="AA306" s="30" t="s">
        <v>846</v>
      </c>
      <c r="AB306" s="35">
        <v>8</v>
      </c>
      <c r="AC306" s="35">
        <v>2</v>
      </c>
      <c r="AD306" s="35">
        <v>4</v>
      </c>
      <c r="AE306" s="35">
        <v>14</v>
      </c>
    </row>
    <row r="307" spans="26:31">
      <c r="Z307" s="34">
        <v>1543</v>
      </c>
      <c r="AA307" s="30" t="s">
        <v>910</v>
      </c>
      <c r="AB307" s="35"/>
      <c r="AC307" s="35">
        <v>1</v>
      </c>
      <c r="AD307" s="35">
        <v>2</v>
      </c>
      <c r="AE307" s="35">
        <v>3</v>
      </c>
    </row>
    <row r="308" spans="26:31">
      <c r="Z308" s="34">
        <v>1552</v>
      </c>
      <c r="AA308" s="30" t="s">
        <v>1511</v>
      </c>
      <c r="AB308" s="35">
        <v>3</v>
      </c>
      <c r="AC308" s="35"/>
      <c r="AD308" s="35">
        <v>2</v>
      </c>
      <c r="AE308" s="35">
        <v>5</v>
      </c>
    </row>
    <row r="309" spans="26:31">
      <c r="Z309" s="34">
        <v>1570</v>
      </c>
      <c r="AA309" s="30" t="s">
        <v>1512</v>
      </c>
      <c r="AB309" s="35">
        <v>3</v>
      </c>
      <c r="AC309" s="35"/>
      <c r="AD309" s="35">
        <v>2</v>
      </c>
      <c r="AE309" s="35">
        <v>5</v>
      </c>
    </row>
    <row r="310" spans="26:31">
      <c r="Z310" s="34">
        <v>1573</v>
      </c>
      <c r="AA310" s="30" t="s">
        <v>1133</v>
      </c>
      <c r="AB310" s="35">
        <v>2</v>
      </c>
      <c r="AC310" s="35">
        <v>1</v>
      </c>
      <c r="AD310" s="35">
        <v>2</v>
      </c>
      <c r="AE310" s="35">
        <v>5</v>
      </c>
    </row>
    <row r="311" spans="26:31">
      <c r="Z311" s="34">
        <v>1578</v>
      </c>
      <c r="AA311" s="30" t="s">
        <v>499</v>
      </c>
      <c r="AB311" s="35">
        <v>7</v>
      </c>
      <c r="AC311" s="35">
        <v>2</v>
      </c>
      <c r="AD311" s="35">
        <v>3</v>
      </c>
      <c r="AE311" s="35">
        <v>12</v>
      </c>
    </row>
    <row r="312" spans="26:31">
      <c r="Z312" s="34">
        <v>1583</v>
      </c>
      <c r="AA312" s="30" t="s">
        <v>268</v>
      </c>
      <c r="AB312" s="35">
        <v>24</v>
      </c>
      <c r="AC312" s="35">
        <v>11</v>
      </c>
      <c r="AD312" s="35">
        <v>80</v>
      </c>
      <c r="AE312" s="35">
        <v>115</v>
      </c>
    </row>
    <row r="313" spans="26:31">
      <c r="Z313" s="34">
        <v>1590</v>
      </c>
      <c r="AA313" s="30" t="s">
        <v>451</v>
      </c>
      <c r="AB313" s="35">
        <v>29</v>
      </c>
      <c r="AC313" s="35">
        <v>7</v>
      </c>
      <c r="AD313" s="35">
        <v>7</v>
      </c>
      <c r="AE313" s="35">
        <v>43</v>
      </c>
    </row>
    <row r="314" spans="26:31">
      <c r="Z314" s="34">
        <v>1593</v>
      </c>
      <c r="AA314" s="30" t="s">
        <v>253</v>
      </c>
      <c r="AB314" s="35">
        <v>17</v>
      </c>
      <c r="AC314" s="35">
        <v>2</v>
      </c>
      <c r="AD314" s="35">
        <v>12</v>
      </c>
      <c r="AE314" s="35">
        <v>31</v>
      </c>
    </row>
    <row r="315" spans="26:31">
      <c r="Z315" s="34">
        <v>1595</v>
      </c>
      <c r="AA315" s="30" t="s">
        <v>408</v>
      </c>
      <c r="AB315" s="35">
        <v>14</v>
      </c>
      <c r="AC315" s="35">
        <v>1</v>
      </c>
      <c r="AD315" s="35">
        <v>6</v>
      </c>
      <c r="AE315" s="35">
        <v>21</v>
      </c>
    </row>
    <row r="316" spans="26:31">
      <c r="Z316" s="34">
        <v>1605</v>
      </c>
      <c r="AA316" s="30" t="s">
        <v>1513</v>
      </c>
      <c r="AB316" s="35">
        <v>4</v>
      </c>
      <c r="AC316" s="35"/>
      <c r="AD316" s="35">
        <v>2</v>
      </c>
      <c r="AE316" s="35">
        <v>6</v>
      </c>
    </row>
    <row r="317" spans="26:31">
      <c r="Z317" s="34">
        <v>1606</v>
      </c>
      <c r="AA317" s="30" t="s">
        <v>1514</v>
      </c>
      <c r="AB317" s="35">
        <v>1</v>
      </c>
      <c r="AC317" s="35"/>
      <c r="AD317" s="35">
        <v>2</v>
      </c>
      <c r="AE317" s="35">
        <v>3</v>
      </c>
    </row>
    <row r="318" spans="26:31">
      <c r="Z318" s="34">
        <v>1608</v>
      </c>
      <c r="AA318" s="30" t="s">
        <v>2087</v>
      </c>
      <c r="AB318" s="35">
        <v>1</v>
      </c>
      <c r="AC318" s="35"/>
      <c r="AD318" s="35"/>
      <c r="AE318" s="35">
        <v>1</v>
      </c>
    </row>
    <row r="319" spans="26:31">
      <c r="Z319" s="34">
        <v>1613</v>
      </c>
      <c r="AA319" s="30" t="s">
        <v>1515</v>
      </c>
      <c r="AB319" s="35">
        <v>3</v>
      </c>
      <c r="AC319" s="35"/>
      <c r="AD319" s="35">
        <v>8</v>
      </c>
      <c r="AE319" s="35">
        <v>11</v>
      </c>
    </row>
    <row r="320" spans="26:31">
      <c r="Z320" s="34">
        <v>1614</v>
      </c>
      <c r="AA320" s="30" t="s">
        <v>1516</v>
      </c>
      <c r="AB320" s="35">
        <v>1</v>
      </c>
      <c r="AC320" s="35"/>
      <c r="AD320" s="35">
        <v>5</v>
      </c>
      <c r="AE320" s="35">
        <v>6</v>
      </c>
    </row>
    <row r="321" spans="26:31">
      <c r="Z321" s="34">
        <v>1615</v>
      </c>
      <c r="AA321" s="30" t="s">
        <v>1517</v>
      </c>
      <c r="AB321" s="35"/>
      <c r="AC321" s="35"/>
      <c r="AD321" s="35">
        <v>1</v>
      </c>
      <c r="AE321" s="35">
        <v>1</v>
      </c>
    </row>
    <row r="322" spans="26:31">
      <c r="Z322" s="34">
        <v>1617</v>
      </c>
      <c r="AA322" s="30" t="s">
        <v>1518</v>
      </c>
      <c r="AB322" s="35">
        <v>2</v>
      </c>
      <c r="AC322" s="35"/>
      <c r="AD322" s="35">
        <v>2</v>
      </c>
      <c r="AE322" s="35">
        <v>4</v>
      </c>
    </row>
    <row r="323" spans="26:31">
      <c r="Z323" s="34">
        <v>1623</v>
      </c>
      <c r="AA323" s="30" t="s">
        <v>720</v>
      </c>
      <c r="AB323" s="35">
        <v>24</v>
      </c>
      <c r="AC323" s="35">
        <v>4</v>
      </c>
      <c r="AD323" s="35">
        <v>29</v>
      </c>
      <c r="AE323" s="35">
        <v>57</v>
      </c>
    </row>
    <row r="324" spans="26:31">
      <c r="Z324" s="34">
        <v>1624</v>
      </c>
      <c r="AA324" s="30" t="s">
        <v>1008</v>
      </c>
      <c r="AB324" s="35">
        <v>12</v>
      </c>
      <c r="AC324" s="35">
        <v>2</v>
      </c>
      <c r="AD324" s="35">
        <v>2</v>
      </c>
      <c r="AE324" s="35">
        <v>16</v>
      </c>
    </row>
    <row r="325" spans="26:31">
      <c r="Z325" s="34">
        <v>1628</v>
      </c>
      <c r="AA325" s="30" t="s">
        <v>339</v>
      </c>
      <c r="AB325" s="35">
        <v>33</v>
      </c>
      <c r="AC325" s="35">
        <v>16</v>
      </c>
      <c r="AD325" s="35">
        <v>24</v>
      </c>
      <c r="AE325" s="35">
        <v>73</v>
      </c>
    </row>
    <row r="326" spans="26:31">
      <c r="Z326" s="34">
        <v>1629</v>
      </c>
      <c r="AA326" s="30" t="s">
        <v>840</v>
      </c>
      <c r="AB326" s="35">
        <v>16</v>
      </c>
      <c r="AC326" s="35">
        <v>2</v>
      </c>
      <c r="AD326" s="35">
        <v>5</v>
      </c>
      <c r="AE326" s="35">
        <v>23</v>
      </c>
    </row>
    <row r="327" spans="26:31">
      <c r="Z327" s="34">
        <v>1630</v>
      </c>
      <c r="AA327" s="30" t="s">
        <v>1172</v>
      </c>
      <c r="AB327" s="35">
        <v>11</v>
      </c>
      <c r="AC327" s="35">
        <v>1</v>
      </c>
      <c r="AD327" s="35">
        <v>5</v>
      </c>
      <c r="AE327" s="35">
        <v>17</v>
      </c>
    </row>
    <row r="328" spans="26:31">
      <c r="Z328" s="34">
        <v>1631</v>
      </c>
      <c r="AA328" s="30" t="s">
        <v>1519</v>
      </c>
      <c r="AB328" s="35">
        <v>17.470000000000002</v>
      </c>
      <c r="AC328" s="35"/>
      <c r="AD328" s="35">
        <v>0.19500000000000001</v>
      </c>
      <c r="AE328" s="35">
        <v>17.665000000000003</v>
      </c>
    </row>
    <row r="329" spans="26:31">
      <c r="Z329" s="34">
        <v>1634</v>
      </c>
      <c r="AA329" s="30" t="s">
        <v>2088</v>
      </c>
      <c r="AB329" s="35">
        <v>3.6349999999999998</v>
      </c>
      <c r="AC329" s="35"/>
      <c r="AD329" s="35"/>
      <c r="AE329" s="35">
        <v>3.6349999999999998</v>
      </c>
    </row>
    <row r="330" spans="26:31">
      <c r="Z330" s="34">
        <v>1635</v>
      </c>
      <c r="AA330" s="30" t="s">
        <v>2089</v>
      </c>
      <c r="AB330" s="35">
        <v>0.94500000000000006</v>
      </c>
      <c r="AC330" s="35"/>
      <c r="AD330" s="35"/>
      <c r="AE330" s="35">
        <v>0.94500000000000006</v>
      </c>
    </row>
    <row r="331" spans="26:31">
      <c r="Z331" s="34">
        <v>1636</v>
      </c>
      <c r="AA331" s="30" t="s">
        <v>2090</v>
      </c>
      <c r="AB331" s="35">
        <v>0.69</v>
      </c>
      <c r="AC331" s="35"/>
      <c r="AD331" s="35"/>
      <c r="AE331" s="35">
        <v>0.69</v>
      </c>
    </row>
    <row r="332" spans="26:31">
      <c r="Z332" s="34">
        <v>1644</v>
      </c>
      <c r="AA332" s="30" t="s">
        <v>1520</v>
      </c>
      <c r="AB332" s="35">
        <v>21.305000000000003</v>
      </c>
      <c r="AC332" s="35"/>
      <c r="AD332" s="35">
        <v>1.605</v>
      </c>
      <c r="AE332" s="35">
        <v>22.910000000000004</v>
      </c>
    </row>
    <row r="333" spans="26:31">
      <c r="Z333" s="34">
        <v>1648</v>
      </c>
      <c r="AA333" s="30" t="s">
        <v>1111</v>
      </c>
      <c r="AB333" s="35"/>
      <c r="AC333" s="35">
        <v>1</v>
      </c>
      <c r="AD333" s="35"/>
      <c r="AE333" s="35">
        <v>1</v>
      </c>
    </row>
    <row r="334" spans="26:31">
      <c r="Z334" s="34">
        <v>1650</v>
      </c>
      <c r="AA334" s="30" t="s">
        <v>1521</v>
      </c>
      <c r="AB334" s="35">
        <v>10.585000000000001</v>
      </c>
      <c r="AC334" s="35"/>
      <c r="AD334" s="35">
        <v>12.175000000000001</v>
      </c>
      <c r="AE334" s="35">
        <v>22.76</v>
      </c>
    </row>
    <row r="335" spans="26:31">
      <c r="Z335" s="34">
        <v>1659</v>
      </c>
      <c r="AA335" s="30" t="s">
        <v>1163</v>
      </c>
      <c r="AB335" s="35">
        <v>33.825000000000003</v>
      </c>
      <c r="AC335" s="35">
        <v>1.4500000000000002</v>
      </c>
      <c r="AD335" s="35">
        <v>5.8500000000000005</v>
      </c>
      <c r="AE335" s="35">
        <v>41.125000000000007</v>
      </c>
    </row>
    <row r="336" spans="26:31">
      <c r="Z336" s="34">
        <v>1662</v>
      </c>
      <c r="AA336" s="30" t="s">
        <v>2091</v>
      </c>
      <c r="AB336" s="35">
        <v>3.6700000000000004</v>
      </c>
      <c r="AC336" s="35"/>
      <c r="AD336" s="35"/>
      <c r="AE336" s="35">
        <v>3.6700000000000004</v>
      </c>
    </row>
    <row r="337" spans="26:31">
      <c r="Z337" s="34">
        <v>1663</v>
      </c>
      <c r="AA337" s="30" t="s">
        <v>2092</v>
      </c>
      <c r="AB337" s="35">
        <v>3</v>
      </c>
      <c r="AC337" s="35"/>
      <c r="AD337" s="35"/>
      <c r="AE337" s="35">
        <v>3</v>
      </c>
    </row>
    <row r="338" spans="26:31">
      <c r="Z338" s="34">
        <v>1668</v>
      </c>
      <c r="AA338" s="30" t="s">
        <v>629</v>
      </c>
      <c r="AB338" s="35">
        <v>6</v>
      </c>
      <c r="AC338" s="35">
        <v>2</v>
      </c>
      <c r="AD338" s="35"/>
      <c r="AE338" s="35">
        <v>8</v>
      </c>
    </row>
    <row r="339" spans="26:31">
      <c r="Z339" s="34">
        <v>1673</v>
      </c>
      <c r="AA339" s="30" t="s">
        <v>2093</v>
      </c>
      <c r="AB339" s="35">
        <v>3</v>
      </c>
      <c r="AC339" s="35"/>
      <c r="AD339" s="35"/>
      <c r="AE339" s="35">
        <v>3</v>
      </c>
    </row>
    <row r="340" spans="26:31">
      <c r="Z340" s="34">
        <v>1678</v>
      </c>
      <c r="AA340" s="30" t="s">
        <v>428</v>
      </c>
      <c r="AB340" s="35">
        <v>117.24</v>
      </c>
      <c r="AC340" s="35">
        <v>6.5149999999999997</v>
      </c>
      <c r="AD340" s="35">
        <v>13.729999999999999</v>
      </c>
      <c r="AE340" s="35">
        <v>137.48499999999999</v>
      </c>
    </row>
    <row r="341" spans="26:31">
      <c r="Z341" s="34">
        <v>1683</v>
      </c>
      <c r="AA341" s="30" t="s">
        <v>1522</v>
      </c>
      <c r="AB341" s="35"/>
      <c r="AC341" s="35"/>
      <c r="AD341" s="35">
        <v>0.38</v>
      </c>
      <c r="AE341" s="35">
        <v>0.38</v>
      </c>
    </row>
    <row r="342" spans="26:31">
      <c r="Z342" s="34">
        <v>1686</v>
      </c>
      <c r="AA342" s="30" t="s">
        <v>2094</v>
      </c>
      <c r="AB342" s="35">
        <v>0.55500000000000005</v>
      </c>
      <c r="AC342" s="35"/>
      <c r="AD342" s="35"/>
      <c r="AE342" s="35">
        <v>0.55500000000000005</v>
      </c>
    </row>
    <row r="343" spans="26:31">
      <c r="Z343" s="34">
        <v>1688</v>
      </c>
      <c r="AA343" s="30" t="s">
        <v>2095</v>
      </c>
      <c r="AB343" s="35">
        <v>1.4700000000000002</v>
      </c>
      <c r="AC343" s="35"/>
      <c r="AD343" s="35"/>
      <c r="AE343" s="35">
        <v>1.4700000000000002</v>
      </c>
    </row>
    <row r="344" spans="26:31">
      <c r="Z344" s="34">
        <v>1690</v>
      </c>
      <c r="AA344" s="30" t="s">
        <v>448</v>
      </c>
      <c r="AB344" s="35">
        <v>28.235000000000007</v>
      </c>
      <c r="AC344" s="35">
        <v>3.8699999999999997</v>
      </c>
      <c r="AD344" s="35">
        <v>0.31</v>
      </c>
      <c r="AE344" s="35">
        <v>32.415000000000006</v>
      </c>
    </row>
    <row r="345" spans="26:31">
      <c r="Z345" s="34">
        <v>1691</v>
      </c>
      <c r="AA345" s="30" t="s">
        <v>549</v>
      </c>
      <c r="AB345" s="35">
        <v>30</v>
      </c>
      <c r="AC345" s="35">
        <v>7</v>
      </c>
      <c r="AD345" s="35">
        <v>15</v>
      </c>
      <c r="AE345" s="35">
        <v>52</v>
      </c>
    </row>
    <row r="346" spans="26:31">
      <c r="Z346" s="34">
        <v>1693</v>
      </c>
      <c r="AA346" s="30" t="s">
        <v>1523</v>
      </c>
      <c r="AB346" s="35">
        <v>0.45500000000000002</v>
      </c>
      <c r="AC346" s="35"/>
      <c r="AD346" s="35">
        <v>0.91500000000000015</v>
      </c>
      <c r="AE346" s="35">
        <v>1.37</v>
      </c>
    </row>
    <row r="347" spans="26:31">
      <c r="Z347" s="34">
        <v>1695</v>
      </c>
      <c r="AA347" s="30" t="s">
        <v>2096</v>
      </c>
      <c r="AB347" s="35">
        <v>0.52</v>
      </c>
      <c r="AC347" s="35"/>
      <c r="AD347" s="35"/>
      <c r="AE347" s="35">
        <v>0.52</v>
      </c>
    </row>
    <row r="348" spans="26:31">
      <c r="Z348" s="34">
        <v>1697</v>
      </c>
      <c r="AA348" s="30" t="s">
        <v>1524</v>
      </c>
      <c r="AB348" s="35">
        <v>0.88</v>
      </c>
      <c r="AC348" s="35"/>
      <c r="AD348" s="35">
        <v>35.33</v>
      </c>
      <c r="AE348" s="35">
        <v>36.21</v>
      </c>
    </row>
    <row r="349" spans="26:31">
      <c r="Z349" s="34">
        <v>1702</v>
      </c>
      <c r="AA349" s="30" t="s">
        <v>1525</v>
      </c>
      <c r="AB349" s="35"/>
      <c r="AC349" s="35"/>
      <c r="AD349" s="35">
        <v>32</v>
      </c>
      <c r="AE349" s="35">
        <v>32</v>
      </c>
    </row>
    <row r="350" spans="26:31">
      <c r="Z350" s="34">
        <v>1709</v>
      </c>
      <c r="AA350" s="30" t="s">
        <v>1526</v>
      </c>
      <c r="AB350" s="35">
        <v>2.4299999999999997</v>
      </c>
      <c r="AC350" s="35"/>
      <c r="AD350" s="35">
        <v>0.14000000000000001</v>
      </c>
      <c r="AE350" s="35">
        <v>2.57</v>
      </c>
    </row>
    <row r="351" spans="26:31">
      <c r="Z351" s="34">
        <v>1711</v>
      </c>
      <c r="AA351" s="30" t="s">
        <v>1527</v>
      </c>
      <c r="AB351" s="35">
        <v>1.24</v>
      </c>
      <c r="AC351" s="35"/>
      <c r="AD351" s="35">
        <v>1.03</v>
      </c>
      <c r="AE351" s="35">
        <v>2.27</v>
      </c>
    </row>
    <row r="352" spans="26:31">
      <c r="Z352" s="34">
        <v>1712</v>
      </c>
      <c r="AA352" s="30" t="s">
        <v>1528</v>
      </c>
      <c r="AB352" s="35">
        <v>2.79</v>
      </c>
      <c r="AC352" s="35"/>
      <c r="AD352" s="35">
        <v>2.2050000000000001</v>
      </c>
      <c r="AE352" s="35">
        <v>4.9950000000000001</v>
      </c>
    </row>
    <row r="353" spans="26:31">
      <c r="Z353" s="34">
        <v>1725</v>
      </c>
      <c r="AA353" s="30" t="s">
        <v>1529</v>
      </c>
      <c r="AB353" s="35">
        <v>5.3500000000000014</v>
      </c>
      <c r="AC353" s="35"/>
      <c r="AD353" s="35">
        <v>1.6</v>
      </c>
      <c r="AE353" s="35">
        <v>6.9500000000000011</v>
      </c>
    </row>
    <row r="354" spans="26:31">
      <c r="Z354" s="34">
        <v>1732</v>
      </c>
      <c r="AA354" s="30" t="s">
        <v>107</v>
      </c>
      <c r="AB354" s="35">
        <v>22.269999999999996</v>
      </c>
      <c r="AC354" s="35">
        <v>2.84</v>
      </c>
      <c r="AD354" s="35">
        <v>1.82</v>
      </c>
      <c r="AE354" s="35">
        <v>26.929999999999996</v>
      </c>
    </row>
    <row r="355" spans="26:31">
      <c r="Z355" s="34">
        <v>1733</v>
      </c>
      <c r="AA355" s="30" t="s">
        <v>1530</v>
      </c>
      <c r="AB355" s="35">
        <v>0.85499999999999998</v>
      </c>
      <c r="AC355" s="35"/>
      <c r="AD355" s="35">
        <v>1.0450000000000002</v>
      </c>
      <c r="AE355" s="35">
        <v>1.9000000000000001</v>
      </c>
    </row>
    <row r="356" spans="26:31">
      <c r="Z356" s="34">
        <v>1734</v>
      </c>
      <c r="AA356" s="30" t="s">
        <v>1531</v>
      </c>
      <c r="AB356" s="35">
        <v>24.974999999999998</v>
      </c>
      <c r="AC356" s="35"/>
      <c r="AD356" s="35">
        <v>1.37</v>
      </c>
      <c r="AE356" s="35">
        <v>26.344999999999999</v>
      </c>
    </row>
    <row r="357" spans="26:31">
      <c r="Z357" s="34">
        <v>1754</v>
      </c>
      <c r="AA357" s="30" t="s">
        <v>2097</v>
      </c>
      <c r="AB357" s="35">
        <v>2.16</v>
      </c>
      <c r="AC357" s="35"/>
      <c r="AD357" s="35"/>
      <c r="AE357" s="35">
        <v>2.16</v>
      </c>
    </row>
    <row r="358" spans="26:31">
      <c r="Z358" s="34">
        <v>1758</v>
      </c>
      <c r="AA358" s="30" t="s">
        <v>2098</v>
      </c>
      <c r="AB358" s="35">
        <v>3.4249999999999998</v>
      </c>
      <c r="AC358" s="35"/>
      <c r="AD358" s="35"/>
      <c r="AE358" s="35">
        <v>3.4249999999999998</v>
      </c>
    </row>
    <row r="359" spans="26:31">
      <c r="Z359" s="34">
        <v>1759</v>
      </c>
      <c r="AA359" s="30" t="s">
        <v>1532</v>
      </c>
      <c r="AB359" s="35">
        <v>16.239999999999998</v>
      </c>
      <c r="AC359" s="35"/>
      <c r="AD359" s="35">
        <v>5.7899999999999991</v>
      </c>
      <c r="AE359" s="35">
        <v>22.029999999999998</v>
      </c>
    </row>
    <row r="360" spans="26:31">
      <c r="Z360" s="34">
        <v>1760</v>
      </c>
      <c r="AA360" s="30" t="s">
        <v>897</v>
      </c>
      <c r="AB360" s="35">
        <v>10.009999999999998</v>
      </c>
      <c r="AC360" s="35">
        <v>0.74</v>
      </c>
      <c r="AD360" s="35">
        <v>0.89499999999999991</v>
      </c>
      <c r="AE360" s="35">
        <v>11.644999999999998</v>
      </c>
    </row>
    <row r="361" spans="26:31">
      <c r="Z361" s="34">
        <v>1773</v>
      </c>
      <c r="AA361" s="30" t="s">
        <v>2099</v>
      </c>
      <c r="AB361" s="35">
        <v>0.21</v>
      </c>
      <c r="AC361" s="35"/>
      <c r="AD361" s="35"/>
      <c r="AE361" s="35">
        <v>0.21</v>
      </c>
    </row>
    <row r="362" spans="26:31">
      <c r="Z362" s="34">
        <v>1774</v>
      </c>
      <c r="AA362" s="30" t="s">
        <v>2100</v>
      </c>
      <c r="AB362" s="35">
        <v>0.18</v>
      </c>
      <c r="AC362" s="35"/>
      <c r="AD362" s="35"/>
      <c r="AE362" s="35">
        <v>0.18</v>
      </c>
    </row>
    <row r="363" spans="26:31">
      <c r="Z363" s="34">
        <v>1775</v>
      </c>
      <c r="AA363" s="30" t="s">
        <v>1190</v>
      </c>
      <c r="AB363" s="35">
        <v>18.545000000000002</v>
      </c>
      <c r="AC363" s="35">
        <v>0.48</v>
      </c>
      <c r="AD363" s="35">
        <v>3.7850000000000001</v>
      </c>
      <c r="AE363" s="35">
        <v>22.810000000000002</v>
      </c>
    </row>
    <row r="364" spans="26:31">
      <c r="Z364" s="34">
        <v>1777</v>
      </c>
      <c r="AA364" s="30" t="s">
        <v>2101</v>
      </c>
      <c r="AB364" s="35">
        <v>0.8899999999999999</v>
      </c>
      <c r="AC364" s="35"/>
      <c r="AD364" s="35"/>
      <c r="AE364" s="35">
        <v>0.8899999999999999</v>
      </c>
    </row>
    <row r="365" spans="26:31">
      <c r="Z365" s="34">
        <v>1778</v>
      </c>
      <c r="AA365" s="30" t="s">
        <v>1533</v>
      </c>
      <c r="AB365" s="35">
        <v>1.21</v>
      </c>
      <c r="AC365" s="35"/>
      <c r="AD365" s="35">
        <v>0.115</v>
      </c>
      <c r="AE365" s="35">
        <v>1.325</v>
      </c>
    </row>
    <row r="366" spans="26:31">
      <c r="Z366" s="34">
        <v>1779</v>
      </c>
      <c r="AA366" s="30" t="s">
        <v>1166</v>
      </c>
      <c r="AB366" s="35">
        <v>0.42499999999999999</v>
      </c>
      <c r="AC366" s="35">
        <v>0.40500000000000003</v>
      </c>
      <c r="AD366" s="35">
        <v>0.40500000000000003</v>
      </c>
      <c r="AE366" s="35">
        <v>1.2350000000000001</v>
      </c>
    </row>
    <row r="367" spans="26:31">
      <c r="Z367" s="34">
        <v>1781</v>
      </c>
      <c r="AA367" s="30" t="s">
        <v>237</v>
      </c>
      <c r="AB367" s="35">
        <v>26.065000000000005</v>
      </c>
      <c r="AC367" s="35">
        <v>4.4850000000000003</v>
      </c>
      <c r="AD367" s="35">
        <v>5.530000000000002</v>
      </c>
      <c r="AE367" s="35">
        <v>36.080000000000005</v>
      </c>
    </row>
    <row r="368" spans="26:31">
      <c r="Z368" s="34">
        <v>1786</v>
      </c>
      <c r="AA368" s="30" t="s">
        <v>35</v>
      </c>
      <c r="AB368" s="35">
        <v>3813.6849999999999</v>
      </c>
      <c r="AC368" s="35">
        <v>550.98500000000001</v>
      </c>
      <c r="AD368" s="35">
        <v>740.87000000000046</v>
      </c>
      <c r="AE368" s="35">
        <v>5105.5400000000009</v>
      </c>
    </row>
    <row r="369" spans="26:31">
      <c r="Z369" s="34">
        <v>1793</v>
      </c>
      <c r="AA369" s="30" t="s">
        <v>737</v>
      </c>
      <c r="AB369" s="35">
        <v>184.03499999999991</v>
      </c>
      <c r="AC369" s="35">
        <v>20.959999999999994</v>
      </c>
      <c r="AD369" s="35">
        <v>29.905000000000005</v>
      </c>
      <c r="AE369" s="35">
        <v>234.89999999999989</v>
      </c>
    </row>
    <row r="370" spans="26:31">
      <c r="Z370" s="34">
        <v>1794</v>
      </c>
      <c r="AA370" s="30" t="s">
        <v>652</v>
      </c>
      <c r="AB370" s="35">
        <v>216.67499999999998</v>
      </c>
      <c r="AC370" s="35">
        <v>29.490000000000013</v>
      </c>
      <c r="AD370" s="35">
        <v>47.21</v>
      </c>
      <c r="AE370" s="35">
        <v>293.375</v>
      </c>
    </row>
    <row r="371" spans="26:31">
      <c r="Z371" s="34">
        <v>1796</v>
      </c>
      <c r="AA371" s="30" t="s">
        <v>141</v>
      </c>
      <c r="AB371" s="35">
        <v>22.174999999999994</v>
      </c>
      <c r="AC371" s="35">
        <v>8.94</v>
      </c>
      <c r="AD371" s="35">
        <v>3.3600000000000003</v>
      </c>
      <c r="AE371" s="35">
        <v>34.474999999999994</v>
      </c>
    </row>
    <row r="372" spans="26:31">
      <c r="Z372" s="34">
        <v>1797</v>
      </c>
      <c r="AA372" s="30" t="s">
        <v>1534</v>
      </c>
      <c r="AB372" s="35">
        <v>26.464999999999996</v>
      </c>
      <c r="AC372" s="35"/>
      <c r="AD372" s="35">
        <v>7.11</v>
      </c>
      <c r="AE372" s="35">
        <v>33.574999999999996</v>
      </c>
    </row>
    <row r="373" spans="26:31">
      <c r="Z373" s="34">
        <v>1806</v>
      </c>
      <c r="AA373" s="30" t="s">
        <v>1535</v>
      </c>
      <c r="AB373" s="35">
        <v>40.315000000000012</v>
      </c>
      <c r="AC373" s="35"/>
      <c r="AD373" s="35">
        <v>19.154999999999998</v>
      </c>
      <c r="AE373" s="35">
        <v>59.470000000000013</v>
      </c>
    </row>
    <row r="374" spans="26:31">
      <c r="Z374" s="34">
        <v>1809</v>
      </c>
      <c r="AA374" s="30" t="s">
        <v>443</v>
      </c>
      <c r="AB374" s="35">
        <v>45.289999999999992</v>
      </c>
      <c r="AC374" s="35">
        <v>1.2999999999999998</v>
      </c>
      <c r="AD374" s="35">
        <v>14.795</v>
      </c>
      <c r="AE374" s="35">
        <v>61.384999999999991</v>
      </c>
    </row>
    <row r="375" spans="26:31">
      <c r="Z375" s="34">
        <v>1811</v>
      </c>
      <c r="AA375" s="30" t="s">
        <v>1536</v>
      </c>
      <c r="AB375" s="35">
        <v>0.36</v>
      </c>
      <c r="AC375" s="35"/>
      <c r="AD375" s="35">
        <v>0.46499999999999997</v>
      </c>
      <c r="AE375" s="35">
        <v>0.82499999999999996</v>
      </c>
    </row>
    <row r="376" spans="26:31">
      <c r="Z376" s="34">
        <v>1815</v>
      </c>
      <c r="AA376" s="30" t="s">
        <v>369</v>
      </c>
      <c r="AB376" s="35"/>
      <c r="AC376" s="35">
        <v>0.255</v>
      </c>
      <c r="AD376" s="35">
        <v>2.0099999999999998</v>
      </c>
      <c r="AE376" s="35">
        <v>2.2649999999999997</v>
      </c>
    </row>
    <row r="377" spans="26:31">
      <c r="Z377" s="34">
        <v>1823</v>
      </c>
      <c r="AA377" s="30" t="s">
        <v>1537</v>
      </c>
      <c r="AB377" s="35">
        <v>21.555</v>
      </c>
      <c r="AC377" s="35"/>
      <c r="AD377" s="35">
        <v>1.655</v>
      </c>
      <c r="AE377" s="35">
        <v>23.21</v>
      </c>
    </row>
    <row r="378" spans="26:31">
      <c r="Z378" s="34">
        <v>1826</v>
      </c>
      <c r="AA378" s="30" t="s">
        <v>1538</v>
      </c>
      <c r="AB378" s="35"/>
      <c r="AC378" s="35"/>
      <c r="AD378" s="35">
        <v>1</v>
      </c>
      <c r="AE378" s="35">
        <v>1</v>
      </c>
    </row>
    <row r="379" spans="26:31">
      <c r="Z379" s="34">
        <v>1842</v>
      </c>
      <c r="AA379" s="30" t="s">
        <v>2102</v>
      </c>
      <c r="AB379" s="35">
        <v>0.36</v>
      </c>
      <c r="AC379" s="35"/>
      <c r="AD379" s="35"/>
      <c r="AE379" s="35">
        <v>0.36</v>
      </c>
    </row>
    <row r="380" spans="26:31">
      <c r="Z380" s="34">
        <v>1850</v>
      </c>
      <c r="AA380" s="30" t="s">
        <v>210</v>
      </c>
      <c r="AB380" s="35">
        <v>359.96999999999997</v>
      </c>
      <c r="AC380" s="35">
        <v>20.100000000000001</v>
      </c>
      <c r="AD380" s="35"/>
      <c r="AE380" s="35">
        <v>380.07</v>
      </c>
    </row>
    <row r="381" spans="26:31">
      <c r="Z381" s="34">
        <v>1851</v>
      </c>
      <c r="AA381" s="30" t="s">
        <v>723</v>
      </c>
      <c r="AB381" s="35">
        <v>244.72499999999994</v>
      </c>
      <c r="AC381" s="35">
        <v>17.259999999999998</v>
      </c>
      <c r="AD381" s="35"/>
      <c r="AE381" s="35">
        <v>261.98499999999996</v>
      </c>
    </row>
    <row r="382" spans="26:31">
      <c r="Z382" s="34">
        <v>1852</v>
      </c>
      <c r="AA382" s="30" t="s">
        <v>9</v>
      </c>
      <c r="AB382" s="35">
        <v>1217.1549999999997</v>
      </c>
      <c r="AC382" s="35">
        <v>73.084999999999994</v>
      </c>
      <c r="AD382" s="35">
        <v>4.38</v>
      </c>
      <c r="AE382" s="35">
        <v>1294.6199999999999</v>
      </c>
    </row>
    <row r="383" spans="26:31">
      <c r="Z383" s="34">
        <v>1853</v>
      </c>
      <c r="AA383" s="30" t="s">
        <v>473</v>
      </c>
      <c r="AB383" s="35">
        <v>614.3599999999999</v>
      </c>
      <c r="AC383" s="35">
        <v>28.204999999999995</v>
      </c>
      <c r="AD383" s="35">
        <v>27.2</v>
      </c>
      <c r="AE383" s="35">
        <v>669.76499999999999</v>
      </c>
    </row>
    <row r="384" spans="26:31">
      <c r="Z384" s="34">
        <v>1854</v>
      </c>
      <c r="AA384" s="30" t="s">
        <v>1097</v>
      </c>
      <c r="AB384" s="35">
        <v>145.19500000000005</v>
      </c>
      <c r="AC384" s="35">
        <v>0.99500000000000011</v>
      </c>
      <c r="AD384" s="35"/>
      <c r="AE384" s="35">
        <v>146.19000000000005</v>
      </c>
    </row>
    <row r="385" spans="26:31">
      <c r="Z385" s="34">
        <v>1855</v>
      </c>
      <c r="AA385" s="30" t="s">
        <v>898</v>
      </c>
      <c r="AB385" s="35">
        <v>225.18499999999992</v>
      </c>
      <c r="AC385" s="35">
        <v>8.08</v>
      </c>
      <c r="AD385" s="35"/>
      <c r="AE385" s="35">
        <v>233.26499999999993</v>
      </c>
    </row>
    <row r="386" spans="26:31">
      <c r="Z386" s="34">
        <v>1857</v>
      </c>
      <c r="AA386" s="30" t="s">
        <v>206</v>
      </c>
      <c r="AB386" s="35">
        <v>182.03500000000005</v>
      </c>
      <c r="AC386" s="35">
        <v>0.33</v>
      </c>
      <c r="AD386" s="35">
        <v>2.35</v>
      </c>
      <c r="AE386" s="35">
        <v>184.71500000000006</v>
      </c>
    </row>
    <row r="387" spans="26:31">
      <c r="Z387" s="34">
        <v>1858</v>
      </c>
      <c r="AA387" s="30" t="s">
        <v>2103</v>
      </c>
      <c r="AB387" s="35">
        <v>67.099999999999994</v>
      </c>
      <c r="AC387" s="35"/>
      <c r="AD387" s="35"/>
      <c r="AE387" s="35">
        <v>67.099999999999994</v>
      </c>
    </row>
    <row r="388" spans="26:31">
      <c r="Z388" s="34">
        <v>1859</v>
      </c>
      <c r="AA388" s="30" t="s">
        <v>867</v>
      </c>
      <c r="AB388" s="35"/>
      <c r="AC388" s="35">
        <v>1</v>
      </c>
      <c r="AD388" s="35"/>
      <c r="AE388" s="35">
        <v>1</v>
      </c>
    </row>
    <row r="389" spans="26:31">
      <c r="Z389" s="34">
        <v>1861</v>
      </c>
      <c r="AA389" s="30" t="s">
        <v>2104</v>
      </c>
      <c r="AB389" s="35">
        <v>78.625000000000014</v>
      </c>
      <c r="AC389" s="35"/>
      <c r="AD389" s="35"/>
      <c r="AE389" s="35">
        <v>78.625000000000014</v>
      </c>
    </row>
    <row r="390" spans="26:31">
      <c r="Z390" s="34">
        <v>1862</v>
      </c>
      <c r="AA390" s="30" t="s">
        <v>866</v>
      </c>
      <c r="AB390" s="35"/>
      <c r="AC390" s="35">
        <v>1</v>
      </c>
      <c r="AD390" s="35"/>
      <c r="AE390" s="35">
        <v>1</v>
      </c>
    </row>
    <row r="391" spans="26:31">
      <c r="Z391" s="34">
        <v>1863</v>
      </c>
      <c r="AA391" s="30" t="s">
        <v>1539</v>
      </c>
      <c r="AB391" s="35">
        <v>66.724999999999994</v>
      </c>
      <c r="AC391" s="35"/>
      <c r="AD391" s="35">
        <v>0.83</v>
      </c>
      <c r="AE391" s="35">
        <v>67.554999999999993</v>
      </c>
    </row>
    <row r="392" spans="26:31">
      <c r="Z392" s="34">
        <v>1865</v>
      </c>
      <c r="AA392" s="30" t="s">
        <v>2105</v>
      </c>
      <c r="AB392" s="35">
        <v>3.9049999999999998</v>
      </c>
      <c r="AC392" s="35"/>
      <c r="AD392" s="35"/>
      <c r="AE392" s="35">
        <v>3.9049999999999998</v>
      </c>
    </row>
    <row r="393" spans="26:31">
      <c r="Z393" s="34">
        <v>1870</v>
      </c>
      <c r="AA393" s="30" t="s">
        <v>2106</v>
      </c>
      <c r="AB393" s="35">
        <v>1.46</v>
      </c>
      <c r="AC393" s="35"/>
      <c r="AD393" s="35"/>
      <c r="AE393" s="35">
        <v>1.46</v>
      </c>
    </row>
    <row r="394" spans="26:31">
      <c r="Z394" s="34">
        <v>1874</v>
      </c>
      <c r="AA394" s="30" t="s">
        <v>1107</v>
      </c>
      <c r="AB394" s="35">
        <v>12.754999999999999</v>
      </c>
      <c r="AC394" s="35">
        <v>1.615</v>
      </c>
      <c r="AD394" s="35"/>
      <c r="AE394" s="35">
        <v>14.37</v>
      </c>
    </row>
    <row r="395" spans="26:31">
      <c r="Z395" s="34">
        <v>1877</v>
      </c>
      <c r="AA395" s="30" t="s">
        <v>1540</v>
      </c>
      <c r="AB395" s="35">
        <v>7.0450000000000008</v>
      </c>
      <c r="AC395" s="35"/>
      <c r="AD395" s="35">
        <v>0.15</v>
      </c>
      <c r="AE395" s="35">
        <v>7.1950000000000012</v>
      </c>
    </row>
    <row r="396" spans="26:31">
      <c r="Z396" s="34">
        <v>1880</v>
      </c>
      <c r="AA396" s="30" t="s">
        <v>1541</v>
      </c>
      <c r="AB396" s="35">
        <v>22.760000000000005</v>
      </c>
      <c r="AC396" s="35"/>
      <c r="AD396" s="35">
        <v>0.22500000000000001</v>
      </c>
      <c r="AE396" s="35">
        <v>22.985000000000007</v>
      </c>
    </row>
    <row r="397" spans="26:31">
      <c r="Z397" s="34">
        <v>1882</v>
      </c>
      <c r="AA397" s="30" t="s">
        <v>162</v>
      </c>
      <c r="AB397" s="35">
        <v>75</v>
      </c>
      <c r="AC397" s="35">
        <v>15</v>
      </c>
      <c r="AD397" s="35">
        <v>29</v>
      </c>
      <c r="AE397" s="35">
        <v>119</v>
      </c>
    </row>
    <row r="398" spans="26:31">
      <c r="Z398" s="34">
        <v>1883</v>
      </c>
      <c r="AA398" s="30" t="s">
        <v>2107</v>
      </c>
      <c r="AB398" s="35">
        <v>1.8199999999999998</v>
      </c>
      <c r="AC398" s="35"/>
      <c r="AD398" s="35"/>
      <c r="AE398" s="35">
        <v>1.8199999999999998</v>
      </c>
    </row>
    <row r="399" spans="26:31">
      <c r="Z399" s="34">
        <v>1885</v>
      </c>
      <c r="AA399" s="30" t="s">
        <v>288</v>
      </c>
      <c r="AB399" s="35">
        <v>2749.8950000000013</v>
      </c>
      <c r="AC399" s="35">
        <v>267.54499999999996</v>
      </c>
      <c r="AD399" s="35">
        <v>203.16500000000002</v>
      </c>
      <c r="AE399" s="35">
        <v>3220.6050000000014</v>
      </c>
    </row>
    <row r="400" spans="26:31">
      <c r="Z400" s="34">
        <v>1887</v>
      </c>
      <c r="AA400" s="30" t="s">
        <v>555</v>
      </c>
      <c r="AB400" s="35">
        <v>58.22</v>
      </c>
      <c r="AC400" s="35">
        <v>4.0249999999999995</v>
      </c>
      <c r="AD400" s="35"/>
      <c r="AE400" s="35">
        <v>62.244999999999997</v>
      </c>
    </row>
    <row r="401" spans="26:31">
      <c r="Z401" s="34">
        <v>1888</v>
      </c>
      <c r="AA401" s="30" t="s">
        <v>793</v>
      </c>
      <c r="AB401" s="35"/>
      <c r="AC401" s="35">
        <v>1</v>
      </c>
      <c r="AD401" s="35">
        <v>5</v>
      </c>
      <c r="AE401" s="35">
        <v>6</v>
      </c>
    </row>
    <row r="402" spans="26:31">
      <c r="Z402" s="34">
        <v>1889</v>
      </c>
      <c r="AA402" s="30" t="s">
        <v>1071</v>
      </c>
      <c r="AB402" s="35">
        <v>45.745000000000005</v>
      </c>
      <c r="AC402" s="35">
        <v>10.500000000000002</v>
      </c>
      <c r="AD402" s="35"/>
      <c r="AE402" s="35">
        <v>56.245000000000005</v>
      </c>
    </row>
    <row r="403" spans="26:31">
      <c r="Z403" s="34">
        <v>1891</v>
      </c>
      <c r="AA403" s="30" t="s">
        <v>1318</v>
      </c>
      <c r="AB403" s="35"/>
      <c r="AC403" s="35"/>
      <c r="AD403" s="35">
        <v>1</v>
      </c>
      <c r="AE403" s="35">
        <v>1</v>
      </c>
    </row>
    <row r="404" spans="26:31">
      <c r="Z404" s="34">
        <v>1893</v>
      </c>
      <c r="AA404" s="30" t="s">
        <v>1003</v>
      </c>
      <c r="AB404" s="35">
        <v>47.629999999999988</v>
      </c>
      <c r="AC404" s="35">
        <v>8.0149999999999988</v>
      </c>
      <c r="AD404" s="35"/>
      <c r="AE404" s="35">
        <v>55.644999999999989</v>
      </c>
    </row>
    <row r="405" spans="26:31">
      <c r="Z405" s="34">
        <v>1894</v>
      </c>
      <c r="AA405" s="30" t="s">
        <v>1542</v>
      </c>
      <c r="AB405" s="35">
        <v>1</v>
      </c>
      <c r="AC405" s="35"/>
      <c r="AD405" s="35">
        <v>1</v>
      </c>
      <c r="AE405" s="35">
        <v>2</v>
      </c>
    </row>
    <row r="406" spans="26:31">
      <c r="Z406" s="34">
        <v>1896</v>
      </c>
      <c r="AA406" s="30" t="s">
        <v>1543</v>
      </c>
      <c r="AB406" s="35">
        <v>1</v>
      </c>
      <c r="AC406" s="35"/>
      <c r="AD406" s="35">
        <v>2</v>
      </c>
      <c r="AE406" s="35">
        <v>3</v>
      </c>
    </row>
    <row r="407" spans="26:31">
      <c r="Z407" s="34">
        <v>1898</v>
      </c>
      <c r="AA407" s="30" t="s">
        <v>816</v>
      </c>
      <c r="AB407" s="35">
        <v>101.28000000000003</v>
      </c>
      <c r="AC407" s="35">
        <v>3.7849999999999997</v>
      </c>
      <c r="AD407" s="35">
        <v>3.5300000000000002</v>
      </c>
      <c r="AE407" s="35">
        <v>108.59500000000003</v>
      </c>
    </row>
    <row r="408" spans="26:31">
      <c r="Z408" s="34">
        <v>1901</v>
      </c>
      <c r="AA408" s="30" t="s">
        <v>554</v>
      </c>
      <c r="AB408" s="35">
        <v>0.28999999999999998</v>
      </c>
      <c r="AC408" s="35">
        <v>4.4849999999999994</v>
      </c>
      <c r="AD408" s="35"/>
      <c r="AE408" s="35">
        <v>4.7749999999999995</v>
      </c>
    </row>
    <row r="409" spans="26:31">
      <c r="Z409" s="34">
        <v>1902</v>
      </c>
      <c r="AA409" s="30" t="s">
        <v>78</v>
      </c>
      <c r="AB409" s="35">
        <v>124.17499999999998</v>
      </c>
      <c r="AC409" s="35">
        <v>17.664999999999999</v>
      </c>
      <c r="AD409" s="35"/>
      <c r="AE409" s="35">
        <v>141.83999999999997</v>
      </c>
    </row>
    <row r="410" spans="26:31">
      <c r="Z410" s="34">
        <v>1904</v>
      </c>
      <c r="AA410" s="30" t="s">
        <v>536</v>
      </c>
      <c r="AB410" s="35">
        <v>70.28</v>
      </c>
      <c r="AC410" s="35">
        <v>8.32</v>
      </c>
      <c r="AD410" s="35"/>
      <c r="AE410" s="35">
        <v>78.599999999999994</v>
      </c>
    </row>
    <row r="411" spans="26:31">
      <c r="Z411" s="34">
        <v>1906</v>
      </c>
      <c r="AA411" s="30" t="s">
        <v>957</v>
      </c>
      <c r="AB411" s="35">
        <v>38.249999999999986</v>
      </c>
      <c r="AC411" s="35">
        <v>0.37</v>
      </c>
      <c r="AD411" s="35">
        <v>0.2</v>
      </c>
      <c r="AE411" s="35">
        <v>38.819999999999986</v>
      </c>
    </row>
    <row r="412" spans="26:31">
      <c r="Z412" s="34">
        <v>1910</v>
      </c>
      <c r="AA412" s="30" t="s">
        <v>970</v>
      </c>
      <c r="AB412" s="35">
        <v>55.844999999999985</v>
      </c>
      <c r="AC412" s="35">
        <v>1.6400000000000001</v>
      </c>
      <c r="AD412" s="35">
        <v>1.6600000000000001</v>
      </c>
      <c r="AE412" s="35">
        <v>59.144999999999982</v>
      </c>
    </row>
    <row r="413" spans="26:31">
      <c r="Z413" s="34">
        <v>1918</v>
      </c>
      <c r="AA413" s="30" t="s">
        <v>1245</v>
      </c>
      <c r="AB413" s="35">
        <v>105.25000000000003</v>
      </c>
      <c r="AC413" s="35">
        <v>1.6649999999999998</v>
      </c>
      <c r="AD413" s="35">
        <v>8.5500000000000007</v>
      </c>
      <c r="AE413" s="35">
        <v>115.46500000000003</v>
      </c>
    </row>
    <row r="414" spans="26:31">
      <c r="Z414" s="34">
        <v>1919</v>
      </c>
      <c r="AA414" s="30" t="s">
        <v>267</v>
      </c>
      <c r="AB414" s="35">
        <v>6</v>
      </c>
      <c r="AC414" s="35">
        <v>2</v>
      </c>
      <c r="AD414" s="35">
        <v>2</v>
      </c>
      <c r="AE414" s="35">
        <v>10</v>
      </c>
    </row>
    <row r="415" spans="26:31">
      <c r="Z415" s="34">
        <v>1920</v>
      </c>
      <c r="AA415" s="30" t="s">
        <v>2108</v>
      </c>
      <c r="AB415" s="35">
        <v>18.759999999999998</v>
      </c>
      <c r="AC415" s="35"/>
      <c r="AD415" s="35"/>
      <c r="AE415" s="35">
        <v>18.759999999999998</v>
      </c>
    </row>
    <row r="416" spans="26:31">
      <c r="Z416" s="34">
        <v>1921</v>
      </c>
      <c r="AA416" s="30" t="s">
        <v>1544</v>
      </c>
      <c r="AB416" s="35">
        <v>118.56499999999997</v>
      </c>
      <c r="AC416" s="35"/>
      <c r="AD416" s="35">
        <v>3.4249999999999998</v>
      </c>
      <c r="AE416" s="35">
        <v>121.98999999999997</v>
      </c>
    </row>
    <row r="417" spans="26:31">
      <c r="Z417" s="34">
        <v>1922</v>
      </c>
      <c r="AA417" s="30" t="s">
        <v>1545</v>
      </c>
      <c r="AB417" s="35">
        <v>25.735000000000003</v>
      </c>
      <c r="AC417" s="35"/>
      <c r="AD417" s="35">
        <v>0.40500000000000003</v>
      </c>
      <c r="AE417" s="35">
        <v>26.140000000000004</v>
      </c>
    </row>
    <row r="418" spans="26:31">
      <c r="Z418" s="34">
        <v>1923</v>
      </c>
      <c r="AA418" s="30" t="s">
        <v>2109</v>
      </c>
      <c r="AB418" s="35">
        <v>230.90000000000006</v>
      </c>
      <c r="AC418" s="35"/>
      <c r="AD418" s="35"/>
      <c r="AE418" s="35">
        <v>230.90000000000006</v>
      </c>
    </row>
    <row r="419" spans="26:31">
      <c r="Z419" s="34">
        <v>1926</v>
      </c>
      <c r="AA419" s="30" t="s">
        <v>2110</v>
      </c>
      <c r="AB419" s="35">
        <v>10.385</v>
      </c>
      <c r="AC419" s="35"/>
      <c r="AD419" s="35"/>
      <c r="AE419" s="35">
        <v>10.385</v>
      </c>
    </row>
    <row r="420" spans="26:31">
      <c r="Z420" s="34">
        <v>1927</v>
      </c>
      <c r="AA420" s="30" t="s">
        <v>2111</v>
      </c>
      <c r="AB420" s="35">
        <v>19.494999999999997</v>
      </c>
      <c r="AC420" s="35"/>
      <c r="AD420" s="35"/>
      <c r="AE420" s="35">
        <v>19.494999999999997</v>
      </c>
    </row>
    <row r="421" spans="26:31">
      <c r="Z421" s="34">
        <v>1928</v>
      </c>
      <c r="AA421" s="30" t="s">
        <v>2112</v>
      </c>
      <c r="AB421" s="35">
        <v>104</v>
      </c>
      <c r="AC421" s="35"/>
      <c r="AD421" s="35"/>
      <c r="AE421" s="35">
        <v>104</v>
      </c>
    </row>
    <row r="422" spans="26:31">
      <c r="Z422" s="34">
        <v>1931</v>
      </c>
      <c r="AA422" s="30" t="s">
        <v>11</v>
      </c>
      <c r="AB422" s="35">
        <v>122.68499999999996</v>
      </c>
      <c r="AC422" s="35">
        <v>16.555</v>
      </c>
      <c r="AD422" s="35">
        <v>24.969999999999995</v>
      </c>
      <c r="AE422" s="35">
        <v>164.20999999999995</v>
      </c>
    </row>
    <row r="423" spans="26:31">
      <c r="Z423" s="34">
        <v>1933</v>
      </c>
      <c r="AA423" s="30" t="s">
        <v>1546</v>
      </c>
      <c r="AB423" s="35">
        <v>79.975000000000009</v>
      </c>
      <c r="AC423" s="35"/>
      <c r="AD423" s="35">
        <v>11.684999999999999</v>
      </c>
      <c r="AE423" s="35">
        <v>91.660000000000011</v>
      </c>
    </row>
    <row r="424" spans="26:31">
      <c r="Z424" s="34">
        <v>1934</v>
      </c>
      <c r="AA424" s="30" t="s">
        <v>1547</v>
      </c>
      <c r="AB424" s="35">
        <v>55.634999999999984</v>
      </c>
      <c r="AC424" s="35"/>
      <c r="AD424" s="35">
        <v>2.2649999999999997</v>
      </c>
      <c r="AE424" s="35">
        <v>57.899999999999984</v>
      </c>
    </row>
    <row r="425" spans="26:31">
      <c r="Z425" s="34">
        <v>1936</v>
      </c>
      <c r="AA425" s="30" t="s">
        <v>2113</v>
      </c>
      <c r="AB425" s="35">
        <v>1.98</v>
      </c>
      <c r="AC425" s="35"/>
      <c r="AD425" s="35"/>
      <c r="AE425" s="35">
        <v>1.98</v>
      </c>
    </row>
    <row r="426" spans="26:31">
      <c r="Z426" s="34">
        <v>1937</v>
      </c>
      <c r="AA426" s="30" t="s">
        <v>484</v>
      </c>
      <c r="AB426" s="35">
        <v>439.03999999999991</v>
      </c>
      <c r="AC426" s="35">
        <v>34.179999999999993</v>
      </c>
      <c r="AD426" s="35">
        <v>82.824999999999989</v>
      </c>
      <c r="AE426" s="35">
        <v>556.04499999999985</v>
      </c>
    </row>
    <row r="427" spans="26:31">
      <c r="Z427" s="34">
        <v>1939</v>
      </c>
      <c r="AA427" s="30" t="s">
        <v>2114</v>
      </c>
      <c r="AB427" s="35">
        <v>0.16</v>
      </c>
      <c r="AC427" s="35"/>
      <c r="AD427" s="35"/>
      <c r="AE427" s="35">
        <v>0.16</v>
      </c>
    </row>
    <row r="428" spans="26:31">
      <c r="Z428" s="34">
        <v>1941</v>
      </c>
      <c r="AA428" s="30" t="s">
        <v>1548</v>
      </c>
      <c r="AB428" s="35">
        <v>2.2050000000000001</v>
      </c>
      <c r="AC428" s="35"/>
      <c r="AD428" s="35">
        <v>2.8</v>
      </c>
      <c r="AE428" s="35">
        <v>5.0049999999999999</v>
      </c>
    </row>
    <row r="429" spans="26:31">
      <c r="Z429" s="34">
        <v>1945</v>
      </c>
      <c r="AA429" s="30" t="s">
        <v>2115</v>
      </c>
      <c r="AB429" s="35">
        <v>6.1</v>
      </c>
      <c r="AC429" s="35"/>
      <c r="AD429" s="35"/>
      <c r="AE429" s="35">
        <v>6.1</v>
      </c>
    </row>
    <row r="430" spans="26:31">
      <c r="Z430" s="34">
        <v>1948</v>
      </c>
      <c r="AA430" s="30" t="s">
        <v>1549</v>
      </c>
      <c r="AB430" s="35">
        <v>1.075</v>
      </c>
      <c r="AC430" s="35"/>
      <c r="AD430" s="35">
        <v>0.155</v>
      </c>
      <c r="AE430" s="35">
        <v>1.23</v>
      </c>
    </row>
    <row r="431" spans="26:31">
      <c r="Z431" s="34">
        <v>1953</v>
      </c>
      <c r="AA431" s="30" t="s">
        <v>1000</v>
      </c>
      <c r="AB431" s="35">
        <v>78.470000000000041</v>
      </c>
      <c r="AC431" s="35">
        <v>8.1549999999999994</v>
      </c>
      <c r="AD431" s="35">
        <v>6.3949999999999996</v>
      </c>
      <c r="AE431" s="35">
        <v>93.020000000000039</v>
      </c>
    </row>
    <row r="432" spans="26:31">
      <c r="Z432" s="34">
        <v>1956</v>
      </c>
      <c r="AA432" s="30" t="s">
        <v>1550</v>
      </c>
      <c r="AB432" s="35"/>
      <c r="AC432" s="35"/>
      <c r="AD432" s="35">
        <v>0.13</v>
      </c>
      <c r="AE432" s="35">
        <v>0.13</v>
      </c>
    </row>
    <row r="433" spans="26:31">
      <c r="Z433" s="34">
        <v>1957</v>
      </c>
      <c r="AA433" s="30" t="s">
        <v>2116</v>
      </c>
      <c r="AB433" s="35">
        <v>2.39</v>
      </c>
      <c r="AC433" s="35"/>
      <c r="AD433" s="35"/>
      <c r="AE433" s="35">
        <v>2.39</v>
      </c>
    </row>
    <row r="434" spans="26:31">
      <c r="Z434" s="34">
        <v>1969</v>
      </c>
      <c r="AA434" s="30" t="s">
        <v>2117</v>
      </c>
      <c r="AB434" s="35">
        <v>0.47499999999999998</v>
      </c>
      <c r="AC434" s="35"/>
      <c r="AD434" s="35"/>
      <c r="AE434" s="35">
        <v>0.47499999999999998</v>
      </c>
    </row>
    <row r="435" spans="26:31">
      <c r="Z435" s="34">
        <v>1971</v>
      </c>
      <c r="AA435" s="30" t="s">
        <v>2118</v>
      </c>
      <c r="AB435" s="35">
        <v>1.2050000000000001</v>
      </c>
      <c r="AC435" s="35"/>
      <c r="AD435" s="35"/>
      <c r="AE435" s="35">
        <v>1.2050000000000001</v>
      </c>
    </row>
    <row r="436" spans="26:31">
      <c r="Z436" s="34">
        <v>1973</v>
      </c>
      <c r="AA436" s="30" t="s">
        <v>29</v>
      </c>
      <c r="AB436" s="35">
        <v>576.63499999999988</v>
      </c>
      <c r="AC436" s="35">
        <v>38.934999999999995</v>
      </c>
      <c r="AD436" s="35">
        <v>25.855000000000004</v>
      </c>
      <c r="AE436" s="35">
        <v>641.42499999999984</v>
      </c>
    </row>
    <row r="437" spans="26:31">
      <c r="Z437" s="34">
        <v>1974</v>
      </c>
      <c r="AA437" s="30" t="s">
        <v>1275</v>
      </c>
      <c r="AB437" s="35"/>
      <c r="AC437" s="35">
        <v>1</v>
      </c>
      <c r="AD437" s="35"/>
      <c r="AE437" s="35">
        <v>1</v>
      </c>
    </row>
    <row r="438" spans="26:31">
      <c r="Z438" s="34">
        <v>1979</v>
      </c>
      <c r="AA438" s="30" t="s">
        <v>2119</v>
      </c>
      <c r="AB438" s="35">
        <v>19.024999999999999</v>
      </c>
      <c r="AC438" s="35"/>
      <c r="AD438" s="35"/>
      <c r="AE438" s="35">
        <v>19.024999999999999</v>
      </c>
    </row>
    <row r="439" spans="26:31">
      <c r="Z439" s="34">
        <v>1985</v>
      </c>
      <c r="AA439" s="30" t="s">
        <v>1551</v>
      </c>
      <c r="AB439" s="35">
        <v>31.410000000000007</v>
      </c>
      <c r="AC439" s="35"/>
      <c r="AD439" s="35">
        <v>4.3800000000000008</v>
      </c>
      <c r="AE439" s="35">
        <v>35.790000000000006</v>
      </c>
    </row>
    <row r="440" spans="26:31">
      <c r="Z440" s="34">
        <v>1986</v>
      </c>
      <c r="AA440" s="30" t="s">
        <v>892</v>
      </c>
      <c r="AB440" s="35">
        <v>193.01</v>
      </c>
      <c r="AC440" s="35">
        <v>0.86499999999999999</v>
      </c>
      <c r="AD440" s="35"/>
      <c r="AE440" s="35">
        <v>193.875</v>
      </c>
    </row>
    <row r="441" spans="26:31">
      <c r="Z441" s="34">
        <v>1991</v>
      </c>
      <c r="AA441" s="30" t="s">
        <v>2120</v>
      </c>
      <c r="AB441" s="35">
        <v>40.720000000000006</v>
      </c>
      <c r="AC441" s="35"/>
      <c r="AD441" s="35"/>
      <c r="AE441" s="35">
        <v>40.720000000000006</v>
      </c>
    </row>
    <row r="442" spans="26:31">
      <c r="Z442" s="34">
        <v>1995</v>
      </c>
      <c r="AA442" s="30" t="s">
        <v>2121</v>
      </c>
      <c r="AB442" s="35">
        <v>8.3549999999999986</v>
      </c>
      <c r="AC442" s="35"/>
      <c r="AD442" s="35"/>
      <c r="AE442" s="35">
        <v>8.3549999999999986</v>
      </c>
    </row>
    <row r="443" spans="26:31">
      <c r="Z443" s="34">
        <v>1998</v>
      </c>
      <c r="AA443" s="30" t="s">
        <v>1126</v>
      </c>
      <c r="AB443" s="35">
        <v>13</v>
      </c>
      <c r="AC443" s="35">
        <v>1</v>
      </c>
      <c r="AD443" s="35"/>
      <c r="AE443" s="35">
        <v>14</v>
      </c>
    </row>
    <row r="444" spans="26:31">
      <c r="Z444" s="34">
        <v>2001</v>
      </c>
      <c r="AA444" s="30" t="s">
        <v>828</v>
      </c>
      <c r="AB444" s="35">
        <v>20</v>
      </c>
      <c r="AC444" s="35">
        <v>4</v>
      </c>
      <c r="AD444" s="35">
        <v>12</v>
      </c>
      <c r="AE444" s="35">
        <v>36</v>
      </c>
    </row>
    <row r="445" spans="26:31">
      <c r="Z445" s="34">
        <v>2002</v>
      </c>
      <c r="AA445" s="30" t="s">
        <v>1099</v>
      </c>
      <c r="AB445" s="35">
        <v>81</v>
      </c>
      <c r="AC445" s="35">
        <v>24</v>
      </c>
      <c r="AD445" s="35">
        <v>40</v>
      </c>
      <c r="AE445" s="35">
        <v>145</v>
      </c>
    </row>
    <row r="446" spans="26:31">
      <c r="Z446" s="34">
        <v>2005</v>
      </c>
      <c r="AA446" s="30" t="s">
        <v>2122</v>
      </c>
      <c r="AB446" s="35">
        <v>5</v>
      </c>
      <c r="AC446" s="35"/>
      <c r="AD446" s="35"/>
      <c r="AE446" s="35">
        <v>5</v>
      </c>
    </row>
    <row r="447" spans="26:31">
      <c r="Z447" s="34">
        <v>2007</v>
      </c>
      <c r="AA447" s="30" t="s">
        <v>674</v>
      </c>
      <c r="AB447" s="35"/>
      <c r="AC447" s="35">
        <v>1</v>
      </c>
      <c r="AD447" s="35"/>
      <c r="AE447" s="35">
        <v>1</v>
      </c>
    </row>
    <row r="448" spans="26:31">
      <c r="Z448" s="34">
        <v>2013</v>
      </c>
      <c r="AA448" s="30" t="s">
        <v>48</v>
      </c>
      <c r="AB448" s="35">
        <v>94.115000000000009</v>
      </c>
      <c r="AC448" s="35">
        <v>10.32</v>
      </c>
      <c r="AD448" s="35">
        <v>4.7050000000000001</v>
      </c>
      <c r="AE448" s="35">
        <v>109.14</v>
      </c>
    </row>
    <row r="449" spans="26:31">
      <c r="Z449" s="34">
        <v>2014</v>
      </c>
      <c r="AA449" s="30" t="s">
        <v>1552</v>
      </c>
      <c r="AB449" s="35">
        <v>2.8</v>
      </c>
      <c r="AC449" s="35"/>
      <c r="AD449" s="35">
        <v>0.87</v>
      </c>
      <c r="AE449" s="35">
        <v>3.67</v>
      </c>
    </row>
    <row r="450" spans="26:31">
      <c r="Z450" s="34">
        <v>2015</v>
      </c>
      <c r="AA450" s="30" t="s">
        <v>862</v>
      </c>
      <c r="AB450" s="35">
        <v>396.91999999999985</v>
      </c>
      <c r="AC450" s="35">
        <v>25.710000000000004</v>
      </c>
      <c r="AD450" s="35">
        <v>53.234999999999978</v>
      </c>
      <c r="AE450" s="35">
        <v>475.86499999999978</v>
      </c>
    </row>
    <row r="451" spans="26:31">
      <c r="Z451" s="34">
        <v>2023</v>
      </c>
      <c r="AA451" s="30" t="s">
        <v>1180</v>
      </c>
      <c r="AB451" s="35"/>
      <c r="AC451" s="35">
        <v>2</v>
      </c>
      <c r="AD451" s="35"/>
      <c r="AE451" s="35">
        <v>2</v>
      </c>
    </row>
    <row r="452" spans="26:31">
      <c r="Z452" s="34">
        <v>2024</v>
      </c>
      <c r="AA452" s="30" t="s">
        <v>197</v>
      </c>
      <c r="AB452" s="35">
        <v>558</v>
      </c>
      <c r="AC452" s="35">
        <v>106</v>
      </c>
      <c r="AD452" s="35">
        <v>153</v>
      </c>
      <c r="AE452" s="35">
        <v>817</v>
      </c>
    </row>
    <row r="453" spans="26:31">
      <c r="Z453" s="34">
        <v>2025</v>
      </c>
      <c r="AA453" s="30" t="s">
        <v>18</v>
      </c>
      <c r="AB453" s="35">
        <v>1926.4799999999991</v>
      </c>
      <c r="AC453" s="35">
        <v>129.625</v>
      </c>
      <c r="AD453" s="35">
        <v>58.380000000000017</v>
      </c>
      <c r="AE453" s="35">
        <v>2114.4849999999992</v>
      </c>
    </row>
    <row r="454" spans="26:31">
      <c r="Z454" s="34">
        <v>2031</v>
      </c>
      <c r="AA454" s="30" t="s">
        <v>2123</v>
      </c>
      <c r="AB454" s="35">
        <v>8</v>
      </c>
      <c r="AC454" s="35"/>
      <c r="AD454" s="35"/>
      <c r="AE454" s="35">
        <v>8</v>
      </c>
    </row>
    <row r="455" spans="26:31">
      <c r="Z455" s="34">
        <v>2033</v>
      </c>
      <c r="AA455" s="30" t="s">
        <v>57</v>
      </c>
      <c r="AB455" s="35">
        <v>2197</v>
      </c>
      <c r="AC455" s="35">
        <v>365</v>
      </c>
      <c r="AD455" s="35">
        <v>945</v>
      </c>
      <c r="AE455" s="35">
        <v>3507</v>
      </c>
    </row>
    <row r="456" spans="26:31">
      <c r="Z456" s="34">
        <v>2041</v>
      </c>
      <c r="AA456" s="30" t="s">
        <v>1052</v>
      </c>
      <c r="AB456" s="35">
        <v>25.930000000000003</v>
      </c>
      <c r="AC456" s="35">
        <v>0.12</v>
      </c>
      <c r="AD456" s="35">
        <v>8.1300000000000008</v>
      </c>
      <c r="AE456" s="35">
        <v>34.180000000000007</v>
      </c>
    </row>
    <row r="457" spans="26:31">
      <c r="Z457" s="34">
        <v>2044</v>
      </c>
      <c r="AA457" s="30" t="s">
        <v>2124</v>
      </c>
      <c r="AB457" s="35">
        <v>1</v>
      </c>
      <c r="AC457" s="35"/>
      <c r="AD457" s="35"/>
      <c r="AE457" s="35">
        <v>1</v>
      </c>
    </row>
    <row r="458" spans="26:31">
      <c r="Z458" s="34">
        <v>2055</v>
      </c>
      <c r="AA458" s="30" t="s">
        <v>1553</v>
      </c>
      <c r="AB458" s="35">
        <v>0.91999999999999993</v>
      </c>
      <c r="AC458" s="35"/>
      <c r="AD458" s="35">
        <v>0.45999999999999996</v>
      </c>
      <c r="AE458" s="35">
        <v>1.38</v>
      </c>
    </row>
    <row r="459" spans="26:31">
      <c r="Z459" s="34">
        <v>2072</v>
      </c>
      <c r="AA459" s="30" t="s">
        <v>285</v>
      </c>
      <c r="AB459" s="35">
        <v>23.470000000000002</v>
      </c>
      <c r="AC459" s="35">
        <v>3.31</v>
      </c>
      <c r="AD459" s="35">
        <v>12.774999999999999</v>
      </c>
      <c r="AE459" s="35">
        <v>39.555</v>
      </c>
    </row>
    <row r="460" spans="26:31">
      <c r="Z460" s="34">
        <v>2074</v>
      </c>
      <c r="AA460" s="30" t="s">
        <v>2125</v>
      </c>
      <c r="AB460" s="35">
        <v>362.54499999999985</v>
      </c>
      <c r="AC460" s="35"/>
      <c r="AD460" s="35"/>
      <c r="AE460" s="35">
        <v>362.54499999999985</v>
      </c>
    </row>
    <row r="461" spans="26:31">
      <c r="Z461" s="34">
        <v>2075</v>
      </c>
      <c r="AA461" s="30" t="s">
        <v>2126</v>
      </c>
      <c r="AB461" s="35">
        <v>4.87</v>
      </c>
      <c r="AC461" s="35"/>
      <c r="AD461" s="35"/>
      <c r="AE461" s="35">
        <v>4.87</v>
      </c>
    </row>
    <row r="462" spans="26:31">
      <c r="Z462" s="34">
        <v>2077</v>
      </c>
      <c r="AA462" s="30" t="s">
        <v>1554</v>
      </c>
      <c r="AB462" s="35">
        <v>8.129999999999999</v>
      </c>
      <c r="AC462" s="35"/>
      <c r="AD462" s="35">
        <v>0.23499999999999999</v>
      </c>
      <c r="AE462" s="35">
        <v>8.3649999999999984</v>
      </c>
    </row>
    <row r="463" spans="26:31">
      <c r="Z463" s="34">
        <v>2078</v>
      </c>
      <c r="AA463" s="30" t="s">
        <v>875</v>
      </c>
      <c r="AB463" s="35">
        <v>185</v>
      </c>
      <c r="AC463" s="35">
        <v>10</v>
      </c>
      <c r="AD463" s="35">
        <v>22</v>
      </c>
      <c r="AE463" s="35">
        <v>217</v>
      </c>
    </row>
    <row r="464" spans="26:31">
      <c r="Z464" s="34">
        <v>2081</v>
      </c>
      <c r="AA464" s="30" t="s">
        <v>2127</v>
      </c>
      <c r="AB464" s="35">
        <v>20.100000000000001</v>
      </c>
      <c r="AC464" s="35"/>
      <c r="AD464" s="35"/>
      <c r="AE464" s="35">
        <v>20.100000000000001</v>
      </c>
    </row>
    <row r="465" spans="26:31">
      <c r="Z465" s="34">
        <v>2083</v>
      </c>
      <c r="AA465" s="30" t="s">
        <v>812</v>
      </c>
      <c r="AB465" s="35">
        <v>1</v>
      </c>
      <c r="AC465" s="35">
        <v>1</v>
      </c>
      <c r="AD465" s="35"/>
      <c r="AE465" s="35">
        <v>2</v>
      </c>
    </row>
    <row r="466" spans="26:31">
      <c r="Z466" s="34">
        <v>2084</v>
      </c>
      <c r="AA466" s="30" t="s">
        <v>2128</v>
      </c>
      <c r="AB466" s="35">
        <v>10.6</v>
      </c>
      <c r="AC466" s="35"/>
      <c r="AD466" s="35"/>
      <c r="AE466" s="35">
        <v>10.6</v>
      </c>
    </row>
    <row r="467" spans="26:31">
      <c r="Z467" s="34">
        <v>2085</v>
      </c>
      <c r="AA467" s="30" t="s">
        <v>429</v>
      </c>
      <c r="AB467" s="35"/>
      <c r="AC467" s="35">
        <v>3</v>
      </c>
      <c r="AD467" s="35">
        <v>1</v>
      </c>
      <c r="AE467" s="35">
        <v>4</v>
      </c>
    </row>
    <row r="468" spans="26:31">
      <c r="Z468" s="34">
        <v>2087</v>
      </c>
      <c r="AA468" s="30" t="s">
        <v>2129</v>
      </c>
      <c r="AB468" s="35">
        <v>6.2199999999999989</v>
      </c>
      <c r="AC468" s="35"/>
      <c r="AD468" s="35"/>
      <c r="AE468" s="35">
        <v>6.2199999999999989</v>
      </c>
    </row>
    <row r="469" spans="26:31">
      <c r="Z469" s="34">
        <v>2093</v>
      </c>
      <c r="AA469" s="30" t="s">
        <v>937</v>
      </c>
      <c r="AB469" s="35">
        <v>7.6750000000000007</v>
      </c>
      <c r="AC469" s="35">
        <v>2.19</v>
      </c>
      <c r="AD469" s="35">
        <v>1.94</v>
      </c>
      <c r="AE469" s="35">
        <v>11.805</v>
      </c>
    </row>
    <row r="470" spans="26:31">
      <c r="Z470" s="34">
        <v>2094</v>
      </c>
      <c r="AA470" s="30" t="s">
        <v>1047</v>
      </c>
      <c r="AB470" s="35">
        <v>4.51</v>
      </c>
      <c r="AC470" s="35">
        <v>1.645</v>
      </c>
      <c r="AD470" s="35">
        <v>1.075</v>
      </c>
      <c r="AE470" s="35">
        <v>7.2299999999999995</v>
      </c>
    </row>
    <row r="471" spans="26:31">
      <c r="Z471" s="34">
        <v>2095</v>
      </c>
      <c r="AA471" s="30" t="s">
        <v>997</v>
      </c>
      <c r="AB471" s="35">
        <v>6.5949999999999998</v>
      </c>
      <c r="AC471" s="35">
        <v>1.0649999999999999</v>
      </c>
      <c r="AD471" s="35">
        <v>2.9499999999999997</v>
      </c>
      <c r="AE471" s="35">
        <v>10.61</v>
      </c>
    </row>
    <row r="472" spans="26:31">
      <c r="Z472" s="34">
        <v>2098</v>
      </c>
      <c r="AA472" s="30" t="s">
        <v>460</v>
      </c>
      <c r="AB472" s="35">
        <v>24.31</v>
      </c>
      <c r="AC472" s="35">
        <v>1.4450000000000001</v>
      </c>
      <c r="AD472" s="35">
        <v>9.4599999999999991</v>
      </c>
      <c r="AE472" s="35">
        <v>35.214999999999996</v>
      </c>
    </row>
    <row r="473" spans="26:31">
      <c r="Z473" s="34">
        <v>2100</v>
      </c>
      <c r="AA473" s="30" t="s">
        <v>1555</v>
      </c>
      <c r="AB473" s="35"/>
      <c r="AC473" s="35"/>
      <c r="AD473" s="35">
        <v>0.90500000000000003</v>
      </c>
      <c r="AE473" s="35">
        <v>0.90500000000000003</v>
      </c>
    </row>
    <row r="474" spans="26:31">
      <c r="Z474" s="34">
        <v>2102</v>
      </c>
      <c r="AA474" s="30" t="s">
        <v>1556</v>
      </c>
      <c r="AB474" s="35">
        <v>1.0249999999999999</v>
      </c>
      <c r="AC474" s="35"/>
      <c r="AD474" s="35">
        <v>4.589999999999999</v>
      </c>
      <c r="AE474" s="35">
        <v>5.6149999999999984</v>
      </c>
    </row>
    <row r="475" spans="26:31">
      <c r="Z475" s="34">
        <v>2104</v>
      </c>
      <c r="AA475" s="30" t="s">
        <v>861</v>
      </c>
      <c r="AB475" s="35">
        <v>98</v>
      </c>
      <c r="AC475" s="35">
        <v>11</v>
      </c>
      <c r="AD475" s="35">
        <v>14</v>
      </c>
      <c r="AE475" s="35">
        <v>123</v>
      </c>
    </row>
    <row r="476" spans="26:31">
      <c r="Z476" s="34">
        <v>2105</v>
      </c>
      <c r="AA476" s="30" t="s">
        <v>3</v>
      </c>
      <c r="AB476" s="35">
        <v>269</v>
      </c>
      <c r="AC476" s="35">
        <v>25</v>
      </c>
      <c r="AD476" s="35">
        <v>43</v>
      </c>
      <c r="AE476" s="35">
        <v>337</v>
      </c>
    </row>
    <row r="477" spans="26:31">
      <c r="Z477" s="34">
        <v>2116</v>
      </c>
      <c r="AA477" s="30" t="s">
        <v>26</v>
      </c>
      <c r="AB477" s="35">
        <v>123.04500000000002</v>
      </c>
      <c r="AC477" s="35">
        <v>6.9150000000000009</v>
      </c>
      <c r="AD477" s="35">
        <v>27.594999999999999</v>
      </c>
      <c r="AE477" s="35">
        <v>157.55500000000001</v>
      </c>
    </row>
    <row r="478" spans="26:31">
      <c r="Z478" s="34">
        <v>2131</v>
      </c>
      <c r="AA478" s="30" t="s">
        <v>90</v>
      </c>
      <c r="AB478" s="35">
        <v>524</v>
      </c>
      <c r="AC478" s="35">
        <v>100</v>
      </c>
      <c r="AD478" s="35">
        <v>188</v>
      </c>
      <c r="AE478" s="35">
        <v>812</v>
      </c>
    </row>
    <row r="479" spans="26:31">
      <c r="Z479" s="34">
        <v>2135</v>
      </c>
      <c r="AA479" s="30" t="s">
        <v>2130</v>
      </c>
      <c r="AB479" s="35">
        <v>5</v>
      </c>
      <c r="AC479" s="35"/>
      <c r="AD479" s="35"/>
      <c r="AE479" s="35">
        <v>5</v>
      </c>
    </row>
    <row r="480" spans="26:31">
      <c r="Z480" s="34">
        <v>2141</v>
      </c>
      <c r="AA480" s="30" t="s">
        <v>2131</v>
      </c>
      <c r="AB480" s="35">
        <v>6</v>
      </c>
      <c r="AC480" s="35"/>
      <c r="AD480" s="35"/>
      <c r="AE480" s="35">
        <v>6</v>
      </c>
    </row>
    <row r="481" spans="26:31">
      <c r="Z481" s="34">
        <v>2144</v>
      </c>
      <c r="AA481" s="30" t="s">
        <v>2132</v>
      </c>
      <c r="AB481" s="35">
        <v>8</v>
      </c>
      <c r="AC481" s="35"/>
      <c r="AD481" s="35"/>
      <c r="AE481" s="35">
        <v>8</v>
      </c>
    </row>
    <row r="482" spans="26:31">
      <c r="Z482" s="34">
        <v>2163</v>
      </c>
      <c r="AA482" s="30" t="s">
        <v>806</v>
      </c>
      <c r="AB482" s="35">
        <v>1</v>
      </c>
      <c r="AC482" s="35">
        <v>2</v>
      </c>
      <c r="AD482" s="35"/>
      <c r="AE482" s="35">
        <v>3</v>
      </c>
    </row>
    <row r="483" spans="26:31">
      <c r="Z483" s="34">
        <v>2173</v>
      </c>
      <c r="AA483" s="30" t="s">
        <v>765</v>
      </c>
      <c r="AB483" s="35">
        <v>78</v>
      </c>
      <c r="AC483" s="35">
        <v>8</v>
      </c>
      <c r="AD483" s="35">
        <v>13</v>
      </c>
      <c r="AE483" s="35">
        <v>99</v>
      </c>
    </row>
    <row r="484" spans="26:31">
      <c r="Z484" s="34">
        <v>2174</v>
      </c>
      <c r="AA484" s="30" t="s">
        <v>559</v>
      </c>
      <c r="AB484" s="35">
        <v>42</v>
      </c>
      <c r="AC484" s="35">
        <v>8</v>
      </c>
      <c r="AD484" s="35">
        <v>10</v>
      </c>
      <c r="AE484" s="35">
        <v>60</v>
      </c>
    </row>
    <row r="485" spans="26:31">
      <c r="Z485" s="34">
        <v>2177</v>
      </c>
      <c r="AA485" s="30" t="s">
        <v>2133</v>
      </c>
      <c r="AB485" s="35">
        <v>108</v>
      </c>
      <c r="AC485" s="35"/>
      <c r="AD485" s="35"/>
      <c r="AE485" s="35">
        <v>108</v>
      </c>
    </row>
    <row r="486" spans="26:31">
      <c r="Z486" s="34">
        <v>2178</v>
      </c>
      <c r="AA486" s="30" t="s">
        <v>1011</v>
      </c>
      <c r="AB486" s="35">
        <v>129</v>
      </c>
      <c r="AC486" s="35">
        <v>4</v>
      </c>
      <c r="AD486" s="35">
        <v>11</v>
      </c>
      <c r="AE486" s="35">
        <v>144</v>
      </c>
    </row>
    <row r="487" spans="26:31">
      <c r="Z487" s="34">
        <v>2179</v>
      </c>
      <c r="AA487" s="30" t="s">
        <v>34</v>
      </c>
      <c r="AB487" s="35">
        <v>214</v>
      </c>
      <c r="AC487" s="35">
        <v>48</v>
      </c>
      <c r="AD487" s="35">
        <v>53</v>
      </c>
      <c r="AE487" s="35">
        <v>315</v>
      </c>
    </row>
    <row r="488" spans="26:31">
      <c r="Z488" s="34">
        <v>2182</v>
      </c>
      <c r="AA488" s="30" t="s">
        <v>176</v>
      </c>
      <c r="AB488" s="35">
        <v>28</v>
      </c>
      <c r="AC488" s="35">
        <v>7</v>
      </c>
      <c r="AD488" s="35">
        <v>10</v>
      </c>
      <c r="AE488" s="35">
        <v>45</v>
      </c>
    </row>
    <row r="489" spans="26:31">
      <c r="Z489" s="34">
        <v>2184</v>
      </c>
      <c r="AA489" s="30" t="s">
        <v>1397</v>
      </c>
      <c r="AB489" s="35">
        <v>3</v>
      </c>
      <c r="AC489" s="35"/>
      <c r="AD489" s="35">
        <v>1</v>
      </c>
      <c r="AE489" s="35">
        <v>4</v>
      </c>
    </row>
    <row r="490" spans="26:31">
      <c r="Z490" s="34">
        <v>2186</v>
      </c>
      <c r="AA490" s="30" t="s">
        <v>698</v>
      </c>
      <c r="AB490" s="35">
        <v>30</v>
      </c>
      <c r="AC490" s="35">
        <v>5</v>
      </c>
      <c r="AD490" s="35">
        <v>45</v>
      </c>
      <c r="AE490" s="35">
        <v>80</v>
      </c>
    </row>
    <row r="491" spans="26:31">
      <c r="Z491" s="34">
        <v>2187</v>
      </c>
      <c r="AA491" s="30" t="s">
        <v>490</v>
      </c>
      <c r="AB491" s="35">
        <v>72</v>
      </c>
      <c r="AC491" s="35">
        <v>14</v>
      </c>
      <c r="AD491" s="35">
        <v>52</v>
      </c>
      <c r="AE491" s="35">
        <v>138</v>
      </c>
    </row>
    <row r="492" spans="26:31">
      <c r="Z492" s="34">
        <v>2188</v>
      </c>
      <c r="AA492" s="30" t="s">
        <v>614</v>
      </c>
      <c r="AB492" s="35">
        <v>63</v>
      </c>
      <c r="AC492" s="35">
        <v>24</v>
      </c>
      <c r="AD492" s="35">
        <v>50</v>
      </c>
      <c r="AE492" s="35">
        <v>137</v>
      </c>
    </row>
    <row r="493" spans="26:31">
      <c r="Z493" s="34">
        <v>2191</v>
      </c>
      <c r="AA493" s="30" t="s">
        <v>1215</v>
      </c>
      <c r="AB493" s="35">
        <v>54</v>
      </c>
      <c r="AC493" s="35">
        <v>10</v>
      </c>
      <c r="AD493" s="35">
        <v>7</v>
      </c>
      <c r="AE493" s="35">
        <v>71</v>
      </c>
    </row>
    <row r="494" spans="26:31">
      <c r="Z494" s="34">
        <v>2196</v>
      </c>
      <c r="AA494" s="30" t="s">
        <v>722</v>
      </c>
      <c r="AB494" s="35">
        <v>4</v>
      </c>
      <c r="AC494" s="35">
        <v>2</v>
      </c>
      <c r="AD494" s="35">
        <v>3</v>
      </c>
      <c r="AE494" s="35">
        <v>9</v>
      </c>
    </row>
    <row r="495" spans="26:31">
      <c r="Z495" s="34">
        <v>2219</v>
      </c>
      <c r="AA495" s="30" t="s">
        <v>2134</v>
      </c>
      <c r="AB495" s="35">
        <v>2</v>
      </c>
      <c r="AC495" s="35"/>
      <c r="AD495" s="35"/>
      <c r="AE495" s="35">
        <v>2</v>
      </c>
    </row>
    <row r="496" spans="26:31">
      <c r="Z496" s="34">
        <v>2223</v>
      </c>
      <c r="AA496" s="30" t="s">
        <v>2135</v>
      </c>
      <c r="AB496" s="35">
        <v>2</v>
      </c>
      <c r="AC496" s="35"/>
      <c r="AD496" s="35"/>
      <c r="AE496" s="35">
        <v>2</v>
      </c>
    </row>
    <row r="497" spans="26:31">
      <c r="Z497" s="34">
        <v>2227</v>
      </c>
      <c r="AA497" s="30" t="s">
        <v>54</v>
      </c>
      <c r="AB497" s="35">
        <v>11112</v>
      </c>
      <c r="AC497" s="35">
        <v>826</v>
      </c>
      <c r="AD497" s="35">
        <v>1345</v>
      </c>
      <c r="AE497" s="35">
        <v>13283</v>
      </c>
    </row>
    <row r="498" spans="26:31">
      <c r="Z498" s="34">
        <v>2240</v>
      </c>
      <c r="AA498" s="30" t="s">
        <v>1557</v>
      </c>
      <c r="AB498" s="35"/>
      <c r="AC498" s="35"/>
      <c r="AD498" s="35">
        <v>251.50399999999988</v>
      </c>
      <c r="AE498" s="35">
        <v>251.50399999999988</v>
      </c>
    </row>
    <row r="499" spans="26:31">
      <c r="Z499" s="34">
        <v>2245</v>
      </c>
      <c r="AA499" s="30" t="s">
        <v>482</v>
      </c>
      <c r="AB499" s="35">
        <v>15</v>
      </c>
      <c r="AC499" s="35">
        <v>3</v>
      </c>
      <c r="AD499" s="35">
        <v>1</v>
      </c>
      <c r="AE499" s="35">
        <v>19</v>
      </c>
    </row>
    <row r="500" spans="26:31">
      <c r="Z500" s="34">
        <v>2251</v>
      </c>
      <c r="AA500" s="30" t="s">
        <v>378</v>
      </c>
      <c r="AB500" s="35">
        <v>2</v>
      </c>
      <c r="AC500" s="35">
        <v>2</v>
      </c>
      <c r="AD500" s="35"/>
      <c r="AE500" s="35">
        <v>4</v>
      </c>
    </row>
    <row r="501" spans="26:31">
      <c r="Z501" s="34">
        <v>2271</v>
      </c>
      <c r="AA501" s="30" t="s">
        <v>2136</v>
      </c>
      <c r="AB501" s="35">
        <v>1</v>
      </c>
      <c r="AC501" s="35"/>
      <c r="AD501" s="35"/>
      <c r="AE501" s="35">
        <v>1</v>
      </c>
    </row>
    <row r="502" spans="26:31">
      <c r="Z502" s="34">
        <v>2287</v>
      </c>
      <c r="AA502" s="30" t="s">
        <v>1383</v>
      </c>
      <c r="AB502" s="35"/>
      <c r="AC502" s="35"/>
      <c r="AD502" s="35">
        <v>119</v>
      </c>
      <c r="AE502" s="35">
        <v>119</v>
      </c>
    </row>
    <row r="503" spans="26:31">
      <c r="Z503" s="34">
        <v>2304</v>
      </c>
      <c r="AA503" s="30" t="s">
        <v>932</v>
      </c>
      <c r="AB503" s="35">
        <v>22</v>
      </c>
      <c r="AC503" s="35">
        <v>2</v>
      </c>
      <c r="AD503" s="35">
        <v>17</v>
      </c>
      <c r="AE503" s="35">
        <v>41</v>
      </c>
    </row>
    <row r="504" spans="26:31">
      <c r="Z504" s="34">
        <v>2305</v>
      </c>
      <c r="AA504" s="30" t="s">
        <v>1558</v>
      </c>
      <c r="AB504" s="35"/>
      <c r="AC504" s="35"/>
      <c r="AD504" s="35">
        <v>1</v>
      </c>
      <c r="AE504" s="35">
        <v>1</v>
      </c>
    </row>
    <row r="505" spans="26:31">
      <c r="Z505" s="34">
        <v>2307</v>
      </c>
      <c r="AA505" s="30" t="s">
        <v>1559</v>
      </c>
      <c r="AB505" s="35">
        <v>6</v>
      </c>
      <c r="AC505" s="35"/>
      <c r="AD505" s="35">
        <v>15</v>
      </c>
      <c r="AE505" s="35">
        <v>21</v>
      </c>
    </row>
    <row r="506" spans="26:31">
      <c r="Z506" s="34">
        <v>2309</v>
      </c>
      <c r="AA506" s="30" t="s">
        <v>43</v>
      </c>
      <c r="AB506" s="35"/>
      <c r="AC506" s="35">
        <v>141</v>
      </c>
      <c r="AD506" s="35">
        <v>267</v>
      </c>
      <c r="AE506" s="35">
        <v>408</v>
      </c>
    </row>
    <row r="507" spans="26:31">
      <c r="Z507" s="34">
        <v>2310</v>
      </c>
      <c r="AA507" s="30" t="s">
        <v>887</v>
      </c>
      <c r="AB507" s="35">
        <v>20</v>
      </c>
      <c r="AC507" s="35">
        <v>3</v>
      </c>
      <c r="AD507" s="35">
        <v>6</v>
      </c>
      <c r="AE507" s="35">
        <v>29</v>
      </c>
    </row>
    <row r="508" spans="26:31">
      <c r="Z508" s="34">
        <v>2324</v>
      </c>
      <c r="AA508" s="30" t="s">
        <v>1560</v>
      </c>
      <c r="AB508" s="35">
        <v>0.34</v>
      </c>
      <c r="AC508" s="35"/>
      <c r="AD508" s="35">
        <v>15.445000000000002</v>
      </c>
      <c r="AE508" s="35">
        <v>15.785000000000002</v>
      </c>
    </row>
    <row r="509" spans="26:31">
      <c r="Z509" s="34">
        <v>2325</v>
      </c>
      <c r="AA509" s="30" t="s">
        <v>1561</v>
      </c>
      <c r="AB509" s="35"/>
      <c r="AC509" s="35"/>
      <c r="AD509" s="35">
        <v>29.674999999999997</v>
      </c>
      <c r="AE509" s="35">
        <v>29.674999999999997</v>
      </c>
    </row>
    <row r="510" spans="26:31">
      <c r="Z510" s="34">
        <v>2326</v>
      </c>
      <c r="AA510" s="30" t="s">
        <v>1562</v>
      </c>
      <c r="AB510" s="35"/>
      <c r="AC510" s="35"/>
      <c r="AD510" s="35">
        <v>1.9899999999999998</v>
      </c>
      <c r="AE510" s="35">
        <v>1.9899999999999998</v>
      </c>
    </row>
    <row r="511" spans="26:31">
      <c r="Z511" s="34">
        <v>2329</v>
      </c>
      <c r="AA511" s="30" t="s">
        <v>1563</v>
      </c>
      <c r="AB511" s="35"/>
      <c r="AC511" s="35"/>
      <c r="AD511" s="35">
        <v>0.39500000000000002</v>
      </c>
      <c r="AE511" s="35">
        <v>0.39500000000000002</v>
      </c>
    </row>
    <row r="512" spans="26:31">
      <c r="Z512" s="34">
        <v>2337</v>
      </c>
      <c r="AA512" s="30" t="s">
        <v>1564</v>
      </c>
      <c r="AB512" s="35"/>
      <c r="AC512" s="35"/>
      <c r="AD512" s="35">
        <v>5.5549999999999997</v>
      </c>
      <c r="AE512" s="35">
        <v>5.5549999999999997</v>
      </c>
    </row>
    <row r="513" spans="26:31">
      <c r="Z513" s="34">
        <v>2346</v>
      </c>
      <c r="AA513" s="30" t="s">
        <v>1565</v>
      </c>
      <c r="AB513" s="35"/>
      <c r="AC513" s="35"/>
      <c r="AD513" s="35">
        <v>0.67</v>
      </c>
      <c r="AE513" s="35">
        <v>0.67</v>
      </c>
    </row>
    <row r="514" spans="26:31">
      <c r="Z514" s="34">
        <v>2350</v>
      </c>
      <c r="AA514" s="30" t="s">
        <v>500</v>
      </c>
      <c r="AB514" s="35">
        <v>36</v>
      </c>
      <c r="AC514" s="35">
        <v>7</v>
      </c>
      <c r="AD514" s="35">
        <v>5</v>
      </c>
      <c r="AE514" s="35">
        <v>48</v>
      </c>
    </row>
    <row r="515" spans="26:31">
      <c r="Z515" s="34">
        <v>2352</v>
      </c>
      <c r="AA515" s="30" t="s">
        <v>349</v>
      </c>
      <c r="AB515" s="35">
        <v>148</v>
      </c>
      <c r="AC515" s="35">
        <v>65</v>
      </c>
      <c r="AD515" s="35"/>
      <c r="AE515" s="35">
        <v>213</v>
      </c>
    </row>
    <row r="516" spans="26:31">
      <c r="Z516" s="34">
        <v>2377</v>
      </c>
      <c r="AA516" s="30" t="s">
        <v>491</v>
      </c>
      <c r="AB516" s="35">
        <v>84</v>
      </c>
      <c r="AC516" s="35">
        <v>3</v>
      </c>
      <c r="AD516" s="35">
        <v>71</v>
      </c>
      <c r="AE516" s="35">
        <v>158</v>
      </c>
    </row>
    <row r="517" spans="26:31">
      <c r="Z517" s="34">
        <v>2384</v>
      </c>
      <c r="AA517" s="30" t="s">
        <v>772</v>
      </c>
      <c r="AB517" s="35">
        <v>20</v>
      </c>
      <c r="AC517" s="35">
        <v>2</v>
      </c>
      <c r="AD517" s="35">
        <v>12</v>
      </c>
      <c r="AE517" s="35">
        <v>34</v>
      </c>
    </row>
    <row r="518" spans="26:31">
      <c r="Z518" s="34">
        <v>2389</v>
      </c>
      <c r="AA518" s="30" t="s">
        <v>185</v>
      </c>
      <c r="AB518" s="35">
        <v>680</v>
      </c>
      <c r="AC518" s="35">
        <v>162</v>
      </c>
      <c r="AD518" s="35">
        <v>277</v>
      </c>
      <c r="AE518" s="35">
        <v>1119</v>
      </c>
    </row>
    <row r="519" spans="26:31">
      <c r="Z519" s="34">
        <v>2393</v>
      </c>
      <c r="AA519" s="30" t="s">
        <v>942</v>
      </c>
      <c r="AB519" s="35">
        <v>44</v>
      </c>
      <c r="AC519" s="35">
        <v>3</v>
      </c>
      <c r="AD519" s="35">
        <v>19</v>
      </c>
      <c r="AE519" s="35">
        <v>66</v>
      </c>
    </row>
    <row r="520" spans="26:31">
      <c r="Z520" s="34">
        <v>2394</v>
      </c>
      <c r="AA520" s="30" t="s">
        <v>270</v>
      </c>
      <c r="AB520" s="35">
        <v>23</v>
      </c>
      <c r="AC520" s="35">
        <v>2</v>
      </c>
      <c r="AD520" s="35">
        <v>16</v>
      </c>
      <c r="AE520" s="35">
        <v>41</v>
      </c>
    </row>
    <row r="521" spans="26:31">
      <c r="Z521" s="34">
        <v>2405</v>
      </c>
      <c r="AA521" s="30" t="s">
        <v>39</v>
      </c>
      <c r="AB521" s="35">
        <v>28</v>
      </c>
      <c r="AC521" s="35">
        <v>3</v>
      </c>
      <c r="AD521" s="35"/>
      <c r="AE521" s="35">
        <v>31</v>
      </c>
    </row>
    <row r="522" spans="26:31">
      <c r="Z522" s="34">
        <v>2407</v>
      </c>
      <c r="AA522" s="30" t="s">
        <v>1112</v>
      </c>
      <c r="AB522" s="35">
        <v>10</v>
      </c>
      <c r="AC522" s="35">
        <v>2</v>
      </c>
      <c r="AD522" s="35"/>
      <c r="AE522" s="35">
        <v>12</v>
      </c>
    </row>
    <row r="523" spans="26:31">
      <c r="Z523" s="34">
        <v>2408</v>
      </c>
      <c r="AA523" s="30" t="s">
        <v>2137</v>
      </c>
      <c r="AB523" s="35">
        <v>1</v>
      </c>
      <c r="AC523" s="35"/>
      <c r="AD523" s="35"/>
      <c r="AE523" s="35">
        <v>1</v>
      </c>
    </row>
    <row r="524" spans="26:31">
      <c r="Z524" s="34">
        <v>2414</v>
      </c>
      <c r="AA524" s="30" t="s">
        <v>710</v>
      </c>
      <c r="AB524" s="35">
        <v>17</v>
      </c>
      <c r="AC524" s="35">
        <v>4</v>
      </c>
      <c r="AD524" s="35">
        <v>10</v>
      </c>
      <c r="AE524" s="35">
        <v>31</v>
      </c>
    </row>
    <row r="525" spans="26:31">
      <c r="Z525" s="34">
        <v>2419</v>
      </c>
      <c r="AA525" s="30" t="s">
        <v>2138</v>
      </c>
      <c r="AB525" s="35">
        <v>9</v>
      </c>
      <c r="AC525" s="35"/>
      <c r="AD525" s="35"/>
      <c r="AE525" s="35">
        <v>9</v>
      </c>
    </row>
    <row r="526" spans="26:31">
      <c r="Z526" s="34">
        <v>2452</v>
      </c>
      <c r="AA526" s="30" t="s">
        <v>622</v>
      </c>
      <c r="AB526" s="35">
        <v>11</v>
      </c>
      <c r="AC526" s="35">
        <v>4</v>
      </c>
      <c r="AD526" s="35">
        <v>13</v>
      </c>
      <c r="AE526" s="35">
        <v>28</v>
      </c>
    </row>
    <row r="527" spans="26:31">
      <c r="Z527" s="34">
        <v>2465</v>
      </c>
      <c r="AA527" s="30" t="s">
        <v>1566</v>
      </c>
      <c r="AB527" s="35">
        <v>57</v>
      </c>
      <c r="AC527" s="35"/>
      <c r="AD527" s="35">
        <v>14</v>
      </c>
      <c r="AE527" s="35">
        <v>71</v>
      </c>
    </row>
    <row r="528" spans="26:31">
      <c r="Z528" s="34">
        <v>2467</v>
      </c>
      <c r="AA528" s="30" t="s">
        <v>416</v>
      </c>
      <c r="AB528" s="35">
        <v>9</v>
      </c>
      <c r="AC528" s="35">
        <v>8</v>
      </c>
      <c r="AD528" s="35">
        <v>2</v>
      </c>
      <c r="AE528" s="35">
        <v>19</v>
      </c>
    </row>
    <row r="529" spans="26:31">
      <c r="Z529" s="34">
        <v>2468</v>
      </c>
      <c r="AA529" s="30" t="s">
        <v>1567</v>
      </c>
      <c r="AB529" s="35">
        <v>17</v>
      </c>
      <c r="AC529" s="35"/>
      <c r="AD529" s="35">
        <v>19</v>
      </c>
      <c r="AE529" s="35">
        <v>36</v>
      </c>
    </row>
    <row r="530" spans="26:31">
      <c r="Z530" s="34">
        <v>2469</v>
      </c>
      <c r="AA530" s="30" t="s">
        <v>383</v>
      </c>
      <c r="AB530" s="35">
        <v>280</v>
      </c>
      <c r="AC530" s="35">
        <v>35</v>
      </c>
      <c r="AD530" s="35">
        <v>144</v>
      </c>
      <c r="AE530" s="35">
        <v>459</v>
      </c>
    </row>
    <row r="531" spans="26:31">
      <c r="Z531" s="34">
        <v>2470</v>
      </c>
      <c r="AA531" s="30" t="s">
        <v>583</v>
      </c>
      <c r="AB531" s="35">
        <v>81</v>
      </c>
      <c r="AC531" s="35">
        <v>19</v>
      </c>
      <c r="AD531" s="35">
        <v>32</v>
      </c>
      <c r="AE531" s="35">
        <v>132</v>
      </c>
    </row>
    <row r="532" spans="26:31">
      <c r="Z532" s="34">
        <v>2476</v>
      </c>
      <c r="AA532" s="30" t="s">
        <v>550</v>
      </c>
      <c r="AB532" s="35">
        <v>54</v>
      </c>
      <c r="AC532" s="35">
        <v>11</v>
      </c>
      <c r="AD532" s="35">
        <v>15</v>
      </c>
      <c r="AE532" s="35">
        <v>80</v>
      </c>
    </row>
    <row r="533" spans="26:31">
      <c r="Z533" s="34">
        <v>2489</v>
      </c>
      <c r="AA533" s="30" t="s">
        <v>1568</v>
      </c>
      <c r="AB533" s="35"/>
      <c r="AC533" s="35"/>
      <c r="AD533" s="35">
        <v>3</v>
      </c>
      <c r="AE533" s="35">
        <v>3</v>
      </c>
    </row>
    <row r="534" spans="26:31">
      <c r="Z534" s="34">
        <v>2526</v>
      </c>
      <c r="AA534" s="30" t="s">
        <v>2139</v>
      </c>
      <c r="AB534" s="35">
        <v>1</v>
      </c>
      <c r="AC534" s="35"/>
      <c r="AD534" s="35"/>
      <c r="AE534" s="35">
        <v>1</v>
      </c>
    </row>
    <row r="535" spans="26:31">
      <c r="Z535" s="34">
        <v>2529</v>
      </c>
      <c r="AA535" s="30" t="s">
        <v>36</v>
      </c>
      <c r="AB535" s="35">
        <v>445</v>
      </c>
      <c r="AC535" s="35">
        <v>202</v>
      </c>
      <c r="AD535" s="35">
        <v>230</v>
      </c>
      <c r="AE535" s="35">
        <v>877</v>
      </c>
    </row>
    <row r="536" spans="26:31">
      <c r="Z536" s="34">
        <v>2535</v>
      </c>
      <c r="AA536" s="30" t="s">
        <v>2140</v>
      </c>
      <c r="AB536" s="35">
        <v>1</v>
      </c>
      <c r="AC536" s="35"/>
      <c r="AD536" s="35"/>
      <c r="AE536" s="35">
        <v>1</v>
      </c>
    </row>
    <row r="537" spans="26:31">
      <c r="Z537" s="34">
        <v>2542</v>
      </c>
      <c r="AA537" s="30" t="s">
        <v>2141</v>
      </c>
      <c r="AB537" s="35">
        <v>6</v>
      </c>
      <c r="AC537" s="35"/>
      <c r="AD537" s="35"/>
      <c r="AE537" s="35">
        <v>6</v>
      </c>
    </row>
    <row r="538" spans="26:31">
      <c r="Z538" s="34">
        <v>2544</v>
      </c>
      <c r="AA538" s="30" t="s">
        <v>2142</v>
      </c>
      <c r="AB538" s="35">
        <v>1</v>
      </c>
      <c r="AC538" s="35"/>
      <c r="AD538" s="35"/>
      <c r="AE538" s="35">
        <v>1</v>
      </c>
    </row>
    <row r="539" spans="26:31">
      <c r="Z539" s="34">
        <v>2566</v>
      </c>
      <c r="AA539" s="30" t="s">
        <v>1569</v>
      </c>
      <c r="AB539" s="35"/>
      <c r="AC539" s="35"/>
      <c r="AD539" s="35">
        <v>49</v>
      </c>
      <c r="AE539" s="35">
        <v>49</v>
      </c>
    </row>
    <row r="540" spans="26:31">
      <c r="Z540" s="34">
        <v>2569</v>
      </c>
      <c r="AA540" s="30" t="s">
        <v>1570</v>
      </c>
      <c r="AB540" s="35">
        <v>18.179999999999996</v>
      </c>
      <c r="AC540" s="35"/>
      <c r="AD540" s="35">
        <v>0.22500000000000001</v>
      </c>
      <c r="AE540" s="35">
        <v>18.404999999999998</v>
      </c>
    </row>
    <row r="541" spans="26:31">
      <c r="Z541" s="34">
        <v>2591</v>
      </c>
      <c r="AA541" s="30" t="s">
        <v>2143</v>
      </c>
      <c r="AB541" s="35">
        <v>1</v>
      </c>
      <c r="AC541" s="35"/>
      <c r="AD541" s="35"/>
      <c r="AE541" s="35">
        <v>1</v>
      </c>
    </row>
    <row r="542" spans="26:31">
      <c r="Z542" s="34">
        <v>2612</v>
      </c>
      <c r="AA542" s="30" t="s">
        <v>1141</v>
      </c>
      <c r="AB542" s="35"/>
      <c r="AC542" s="35">
        <v>1</v>
      </c>
      <c r="AD542" s="35"/>
      <c r="AE542" s="35">
        <v>1</v>
      </c>
    </row>
    <row r="543" spans="26:31">
      <c r="Z543" s="34">
        <v>2622</v>
      </c>
      <c r="AA543" s="30" t="s">
        <v>2144</v>
      </c>
      <c r="AB543" s="35">
        <v>5</v>
      </c>
      <c r="AC543" s="35"/>
      <c r="AD543" s="35"/>
      <c r="AE543" s="35">
        <v>5</v>
      </c>
    </row>
    <row r="544" spans="26:31">
      <c r="Z544" s="34">
        <v>2623</v>
      </c>
      <c r="AA544" s="30" t="s">
        <v>2145</v>
      </c>
      <c r="AB544" s="35">
        <v>1</v>
      </c>
      <c r="AC544" s="35"/>
      <c r="AD544" s="35"/>
      <c r="AE544" s="35">
        <v>1</v>
      </c>
    </row>
    <row r="545" spans="26:31">
      <c r="Z545" s="34">
        <v>2624</v>
      </c>
      <c r="AA545" s="30" t="s">
        <v>2146</v>
      </c>
      <c r="AB545" s="35">
        <v>4</v>
      </c>
      <c r="AC545" s="35"/>
      <c r="AD545" s="35"/>
      <c r="AE545" s="35">
        <v>4</v>
      </c>
    </row>
    <row r="546" spans="26:31">
      <c r="Z546" s="34">
        <v>2625</v>
      </c>
      <c r="AA546" s="30" t="s">
        <v>2147</v>
      </c>
      <c r="AB546" s="35">
        <v>8</v>
      </c>
      <c r="AC546" s="35"/>
      <c r="AD546" s="35"/>
      <c r="AE546" s="35">
        <v>8</v>
      </c>
    </row>
    <row r="547" spans="26:31">
      <c r="Z547" s="34">
        <v>2644</v>
      </c>
      <c r="AA547" s="30" t="s">
        <v>1127</v>
      </c>
      <c r="AB547" s="35">
        <v>36</v>
      </c>
      <c r="AC547" s="35">
        <v>1</v>
      </c>
      <c r="AD547" s="35">
        <v>5</v>
      </c>
      <c r="AE547" s="35">
        <v>42</v>
      </c>
    </row>
    <row r="548" spans="26:31">
      <c r="Z548" s="34">
        <v>2647</v>
      </c>
      <c r="AA548" s="30" t="s">
        <v>258</v>
      </c>
      <c r="AB548" s="35">
        <v>128</v>
      </c>
      <c r="AC548" s="35">
        <v>14</v>
      </c>
      <c r="AD548" s="35">
        <v>26</v>
      </c>
      <c r="AE548" s="35">
        <v>168</v>
      </c>
    </row>
    <row r="549" spans="26:31">
      <c r="Z549" s="34">
        <v>2656</v>
      </c>
      <c r="AA549" s="30" t="s">
        <v>2148</v>
      </c>
      <c r="AB549" s="35">
        <v>13.539999999999997</v>
      </c>
      <c r="AC549" s="35"/>
      <c r="AD549" s="35"/>
      <c r="AE549" s="35">
        <v>13.539999999999997</v>
      </c>
    </row>
    <row r="550" spans="26:31">
      <c r="Z550" s="34">
        <v>2660</v>
      </c>
      <c r="AA550" s="30" t="s">
        <v>2149</v>
      </c>
      <c r="AB550" s="35">
        <v>10.754999999999999</v>
      </c>
      <c r="AC550" s="35"/>
      <c r="AD550" s="35"/>
      <c r="AE550" s="35">
        <v>10.754999999999999</v>
      </c>
    </row>
    <row r="551" spans="26:31">
      <c r="Z551" s="34">
        <v>2671</v>
      </c>
      <c r="AA551" s="30" t="s">
        <v>670</v>
      </c>
      <c r="AB551" s="35"/>
      <c r="AC551" s="35">
        <v>1</v>
      </c>
      <c r="AD551" s="35"/>
      <c r="AE551" s="35">
        <v>1</v>
      </c>
    </row>
    <row r="552" spans="26:31">
      <c r="Z552" s="34">
        <v>2677</v>
      </c>
      <c r="AA552" s="30" t="s">
        <v>2150</v>
      </c>
      <c r="AB552" s="35">
        <v>1</v>
      </c>
      <c r="AC552" s="35"/>
      <c r="AD552" s="35"/>
      <c r="AE552" s="35">
        <v>1</v>
      </c>
    </row>
    <row r="553" spans="26:31">
      <c r="Z553" s="34">
        <v>2687</v>
      </c>
      <c r="AA553" s="30" t="s">
        <v>2151</v>
      </c>
      <c r="AB553" s="35">
        <v>2</v>
      </c>
      <c r="AC553" s="35"/>
      <c r="AD553" s="35"/>
      <c r="AE553" s="35">
        <v>2</v>
      </c>
    </row>
    <row r="554" spans="26:31">
      <c r="Z554" s="34">
        <v>2691</v>
      </c>
      <c r="AA554" s="30" t="s">
        <v>1240</v>
      </c>
      <c r="AB554" s="35">
        <v>3</v>
      </c>
      <c r="AC554" s="35">
        <v>1</v>
      </c>
      <c r="AD554" s="35"/>
      <c r="AE554" s="35">
        <v>4</v>
      </c>
    </row>
    <row r="555" spans="26:31">
      <c r="Z555" s="34">
        <v>2694</v>
      </c>
      <c r="AA555" s="30" t="s">
        <v>2152</v>
      </c>
      <c r="AB555" s="35">
        <v>1</v>
      </c>
      <c r="AC555" s="35"/>
      <c r="AD555" s="35"/>
      <c r="AE555" s="35">
        <v>1</v>
      </c>
    </row>
    <row r="556" spans="26:31">
      <c r="Z556" s="34">
        <v>2698</v>
      </c>
      <c r="AA556" s="30" t="s">
        <v>2153</v>
      </c>
      <c r="AB556" s="35">
        <v>1</v>
      </c>
      <c r="AC556" s="35"/>
      <c r="AD556" s="35"/>
      <c r="AE556" s="35">
        <v>1</v>
      </c>
    </row>
    <row r="557" spans="26:31">
      <c r="Z557" s="34">
        <v>2699</v>
      </c>
      <c r="AA557" s="30" t="s">
        <v>2154</v>
      </c>
      <c r="AB557" s="35">
        <v>1</v>
      </c>
      <c r="AC557" s="35"/>
      <c r="AD557" s="35"/>
      <c r="AE557" s="35">
        <v>1</v>
      </c>
    </row>
    <row r="558" spans="26:31">
      <c r="Z558" s="34">
        <v>2700</v>
      </c>
      <c r="AA558" s="30" t="s">
        <v>2155</v>
      </c>
      <c r="AB558" s="35">
        <v>3</v>
      </c>
      <c r="AC558" s="35"/>
      <c r="AD558" s="35"/>
      <c r="AE558" s="35">
        <v>3</v>
      </c>
    </row>
    <row r="559" spans="26:31">
      <c r="Z559" s="34">
        <v>2703</v>
      </c>
      <c r="AA559" s="30" t="s">
        <v>2156</v>
      </c>
      <c r="AB559" s="35">
        <v>2</v>
      </c>
      <c r="AC559" s="35"/>
      <c r="AD559" s="35"/>
      <c r="AE559" s="35">
        <v>2</v>
      </c>
    </row>
    <row r="560" spans="26:31">
      <c r="Z560" s="34">
        <v>2714</v>
      </c>
      <c r="AA560" s="30" t="s">
        <v>2157</v>
      </c>
      <c r="AB560" s="35">
        <v>1</v>
      </c>
      <c r="AC560" s="35"/>
      <c r="AD560" s="35"/>
      <c r="AE560" s="35">
        <v>1</v>
      </c>
    </row>
    <row r="561" spans="26:31">
      <c r="Z561" s="34">
        <v>2722</v>
      </c>
      <c r="AA561" s="30" t="s">
        <v>2158</v>
      </c>
      <c r="AB561" s="35">
        <v>2</v>
      </c>
      <c r="AC561" s="35"/>
      <c r="AD561" s="35"/>
      <c r="AE561" s="35">
        <v>2</v>
      </c>
    </row>
    <row r="562" spans="26:31">
      <c r="Z562" s="34">
        <v>2727</v>
      </c>
      <c r="AA562" s="30" t="s">
        <v>1056</v>
      </c>
      <c r="AB562" s="35">
        <v>267</v>
      </c>
      <c r="AC562" s="35">
        <v>7</v>
      </c>
      <c r="AD562" s="35">
        <v>1</v>
      </c>
      <c r="AE562" s="35">
        <v>275</v>
      </c>
    </row>
    <row r="563" spans="26:31">
      <c r="Z563" s="34">
        <v>2729</v>
      </c>
      <c r="AA563" s="30" t="s">
        <v>205</v>
      </c>
      <c r="AB563" s="35">
        <v>66</v>
      </c>
      <c r="AC563" s="35">
        <v>7</v>
      </c>
      <c r="AD563" s="35">
        <v>17</v>
      </c>
      <c r="AE563" s="35">
        <v>90</v>
      </c>
    </row>
    <row r="564" spans="26:31">
      <c r="Z564" s="34">
        <v>2730</v>
      </c>
      <c r="AA564" s="30" t="s">
        <v>398</v>
      </c>
      <c r="AB564" s="35">
        <v>69</v>
      </c>
      <c r="AC564" s="35">
        <v>11</v>
      </c>
      <c r="AD564" s="35">
        <v>9</v>
      </c>
      <c r="AE564" s="35">
        <v>89</v>
      </c>
    </row>
    <row r="565" spans="26:31">
      <c r="Z565" s="34">
        <v>2732</v>
      </c>
      <c r="AA565" s="30" t="s">
        <v>599</v>
      </c>
      <c r="AB565" s="35"/>
      <c r="AC565" s="35">
        <v>16</v>
      </c>
      <c r="AD565" s="35">
        <v>26</v>
      </c>
      <c r="AE565" s="35">
        <v>42</v>
      </c>
    </row>
    <row r="566" spans="26:31">
      <c r="Z566" s="34">
        <v>2733</v>
      </c>
      <c r="AA566" s="30" t="s">
        <v>468</v>
      </c>
      <c r="AB566" s="35">
        <v>24</v>
      </c>
      <c r="AC566" s="35">
        <v>1</v>
      </c>
      <c r="AD566" s="35">
        <v>15</v>
      </c>
      <c r="AE566" s="35">
        <v>40</v>
      </c>
    </row>
    <row r="567" spans="26:31">
      <c r="Z567" s="34">
        <v>2734</v>
      </c>
      <c r="AA567" s="30" t="s">
        <v>2159</v>
      </c>
      <c r="AB567" s="35">
        <v>1</v>
      </c>
      <c r="AC567" s="35"/>
      <c r="AD567" s="35"/>
      <c r="AE567" s="35">
        <v>1</v>
      </c>
    </row>
    <row r="568" spans="26:31">
      <c r="Z568" s="34">
        <v>2736</v>
      </c>
      <c r="AA568" s="30" t="s">
        <v>2160</v>
      </c>
      <c r="AB568" s="35">
        <v>2</v>
      </c>
      <c r="AC568" s="35"/>
      <c r="AD568" s="35"/>
      <c r="AE568" s="35">
        <v>2</v>
      </c>
    </row>
    <row r="569" spans="26:31">
      <c r="Z569" s="34">
        <v>2741</v>
      </c>
      <c r="AA569" s="30" t="s">
        <v>2161</v>
      </c>
      <c r="AB569" s="35">
        <v>2</v>
      </c>
      <c r="AC569" s="35"/>
      <c r="AD569" s="35"/>
      <c r="AE569" s="35">
        <v>2</v>
      </c>
    </row>
    <row r="570" spans="26:31">
      <c r="Z570" s="34">
        <v>2742</v>
      </c>
      <c r="AA570" s="30" t="s">
        <v>2162</v>
      </c>
      <c r="AB570" s="35">
        <v>1</v>
      </c>
      <c r="AC570" s="35"/>
      <c r="AD570" s="35"/>
      <c r="AE570" s="35">
        <v>1</v>
      </c>
    </row>
    <row r="571" spans="26:31">
      <c r="Z571" s="34">
        <v>2744</v>
      </c>
      <c r="AA571" s="30" t="s">
        <v>2163</v>
      </c>
      <c r="AB571" s="35">
        <v>1</v>
      </c>
      <c r="AC571" s="35"/>
      <c r="AD571" s="35"/>
      <c r="AE571" s="35">
        <v>1</v>
      </c>
    </row>
    <row r="572" spans="26:31">
      <c r="Z572" s="34">
        <v>2746</v>
      </c>
      <c r="AA572" s="30" t="s">
        <v>2164</v>
      </c>
      <c r="AB572" s="35">
        <v>2</v>
      </c>
      <c r="AC572" s="35"/>
      <c r="AD572" s="35"/>
      <c r="AE572" s="35">
        <v>2</v>
      </c>
    </row>
    <row r="573" spans="26:31">
      <c r="Z573" s="34">
        <v>2760</v>
      </c>
      <c r="AA573" s="30" t="s">
        <v>2165</v>
      </c>
      <c r="AB573" s="35">
        <v>4</v>
      </c>
      <c r="AC573" s="35"/>
      <c r="AD573" s="35"/>
      <c r="AE573" s="35">
        <v>4</v>
      </c>
    </row>
    <row r="574" spans="26:31">
      <c r="Z574" s="34">
        <v>2762</v>
      </c>
      <c r="AA574" s="30" t="s">
        <v>739</v>
      </c>
      <c r="AB574" s="35"/>
      <c r="AC574" s="35">
        <v>1</v>
      </c>
      <c r="AD574" s="35"/>
      <c r="AE574" s="35">
        <v>1</v>
      </c>
    </row>
    <row r="575" spans="26:31">
      <c r="Z575" s="34">
        <v>2763</v>
      </c>
      <c r="AA575" s="30" t="s">
        <v>283</v>
      </c>
      <c r="AB575" s="35">
        <v>10.4</v>
      </c>
      <c r="AC575" s="35">
        <v>1.325</v>
      </c>
      <c r="AD575" s="35">
        <v>0.83499999999999996</v>
      </c>
      <c r="AE575" s="35">
        <v>12.559999999999999</v>
      </c>
    </row>
    <row r="576" spans="26:31">
      <c r="Z576" s="34">
        <v>2769</v>
      </c>
      <c r="AA576" s="30" t="s">
        <v>906</v>
      </c>
      <c r="AB576" s="35">
        <v>1</v>
      </c>
      <c r="AC576" s="35">
        <v>1</v>
      </c>
      <c r="AD576" s="35"/>
      <c r="AE576" s="35">
        <v>2</v>
      </c>
    </row>
    <row r="577" spans="26:31">
      <c r="Z577" s="34">
        <v>2772</v>
      </c>
      <c r="AA577" s="30" t="s">
        <v>1571</v>
      </c>
      <c r="AB577" s="35">
        <v>5.8350000000000009</v>
      </c>
      <c r="AC577" s="35"/>
      <c r="AD577" s="35">
        <v>4.8649999999999993</v>
      </c>
      <c r="AE577" s="35">
        <v>10.7</v>
      </c>
    </row>
    <row r="578" spans="26:31">
      <c r="Z578" s="34">
        <v>2774</v>
      </c>
      <c r="AA578" s="30" t="s">
        <v>145</v>
      </c>
      <c r="AB578" s="35">
        <v>10</v>
      </c>
      <c r="AC578" s="35">
        <v>6</v>
      </c>
      <c r="AD578" s="35"/>
      <c r="AE578" s="35">
        <v>16</v>
      </c>
    </row>
    <row r="579" spans="26:31">
      <c r="Z579" s="34">
        <v>2780</v>
      </c>
      <c r="AA579" s="30" t="s">
        <v>2166</v>
      </c>
      <c r="AB579" s="35">
        <v>2</v>
      </c>
      <c r="AC579" s="35"/>
      <c r="AD579" s="35"/>
      <c r="AE579" s="35">
        <v>2</v>
      </c>
    </row>
    <row r="580" spans="26:31">
      <c r="Z580" s="34">
        <v>2783</v>
      </c>
      <c r="AA580" s="30" t="s">
        <v>2167</v>
      </c>
      <c r="AB580" s="35">
        <v>1</v>
      </c>
      <c r="AC580" s="35"/>
      <c r="AD580" s="35"/>
      <c r="AE580" s="35">
        <v>1</v>
      </c>
    </row>
    <row r="581" spans="26:31">
      <c r="Z581" s="34">
        <v>2787</v>
      </c>
      <c r="AA581" s="30" t="s">
        <v>728</v>
      </c>
      <c r="AB581" s="35"/>
      <c r="AC581" s="35">
        <v>1</v>
      </c>
      <c r="AD581" s="35"/>
      <c r="AE581" s="35">
        <v>1</v>
      </c>
    </row>
    <row r="582" spans="26:31">
      <c r="Z582" s="34">
        <v>2790</v>
      </c>
      <c r="AA582" s="30" t="s">
        <v>1572</v>
      </c>
      <c r="AB582" s="35">
        <v>1</v>
      </c>
      <c r="AC582" s="35"/>
      <c r="AD582" s="35">
        <v>1</v>
      </c>
      <c r="AE582" s="35">
        <v>2</v>
      </c>
    </row>
    <row r="583" spans="26:31">
      <c r="Z583" s="34">
        <v>2793</v>
      </c>
      <c r="AA583" s="30" t="s">
        <v>1573</v>
      </c>
      <c r="AB583" s="35">
        <v>4</v>
      </c>
      <c r="AC583" s="35"/>
      <c r="AD583" s="35">
        <v>13</v>
      </c>
      <c r="AE583" s="35">
        <v>17</v>
      </c>
    </row>
    <row r="584" spans="26:31">
      <c r="Z584" s="34">
        <v>2795</v>
      </c>
      <c r="AA584" s="30" t="s">
        <v>1049</v>
      </c>
      <c r="AB584" s="35">
        <v>24</v>
      </c>
      <c r="AC584" s="35">
        <v>2</v>
      </c>
      <c r="AD584" s="35">
        <v>11</v>
      </c>
      <c r="AE584" s="35">
        <v>37</v>
      </c>
    </row>
    <row r="585" spans="26:31">
      <c r="Z585" s="34">
        <v>2796</v>
      </c>
      <c r="AA585" s="30" t="s">
        <v>976</v>
      </c>
      <c r="AB585" s="35">
        <v>3</v>
      </c>
      <c r="AC585" s="35">
        <v>4</v>
      </c>
      <c r="AD585" s="35">
        <v>22</v>
      </c>
      <c r="AE585" s="35">
        <v>29</v>
      </c>
    </row>
    <row r="586" spans="26:31">
      <c r="Z586" s="34">
        <v>2799</v>
      </c>
      <c r="AA586" s="30" t="s">
        <v>247</v>
      </c>
      <c r="AB586" s="35">
        <v>2</v>
      </c>
      <c r="AC586" s="35">
        <v>1</v>
      </c>
      <c r="AD586" s="35">
        <v>1</v>
      </c>
      <c r="AE586" s="35">
        <v>4</v>
      </c>
    </row>
    <row r="587" spans="26:31">
      <c r="Z587" s="34">
        <v>2802</v>
      </c>
      <c r="AA587" s="30" t="s">
        <v>1574</v>
      </c>
      <c r="AB587" s="35">
        <v>5</v>
      </c>
      <c r="AC587" s="35"/>
      <c r="AD587" s="35">
        <v>1</v>
      </c>
      <c r="AE587" s="35">
        <v>6</v>
      </c>
    </row>
    <row r="588" spans="26:31">
      <c r="Z588" s="34">
        <v>2809</v>
      </c>
      <c r="AA588" s="30" t="s">
        <v>388</v>
      </c>
      <c r="AB588" s="35">
        <v>3</v>
      </c>
      <c r="AC588" s="35">
        <v>3</v>
      </c>
      <c r="AD588" s="35"/>
      <c r="AE588" s="35">
        <v>6</v>
      </c>
    </row>
    <row r="589" spans="26:31">
      <c r="Z589" s="34">
        <v>2810</v>
      </c>
      <c r="AA589" s="30" t="s">
        <v>2168</v>
      </c>
      <c r="AB589" s="35">
        <v>6</v>
      </c>
      <c r="AC589" s="35"/>
      <c r="AD589" s="35"/>
      <c r="AE589" s="35">
        <v>6</v>
      </c>
    </row>
    <row r="590" spans="26:31">
      <c r="Z590" s="34">
        <v>2813</v>
      </c>
      <c r="AA590" s="30" t="s">
        <v>14</v>
      </c>
      <c r="AB590" s="35">
        <v>14</v>
      </c>
      <c r="AC590" s="35">
        <v>5</v>
      </c>
      <c r="AD590" s="35">
        <v>4</v>
      </c>
      <c r="AE590" s="35">
        <v>23</v>
      </c>
    </row>
    <row r="591" spans="26:31">
      <c r="Z591" s="34">
        <v>2818</v>
      </c>
      <c r="AA591" s="30" t="s">
        <v>343</v>
      </c>
      <c r="AB591" s="35">
        <v>252</v>
      </c>
      <c r="AC591" s="35">
        <v>72</v>
      </c>
      <c r="AD591" s="35">
        <v>76</v>
      </c>
      <c r="AE591" s="35">
        <v>400</v>
      </c>
    </row>
    <row r="592" spans="26:31">
      <c r="Z592" s="34">
        <v>2821</v>
      </c>
      <c r="AA592" s="30" t="s">
        <v>2169</v>
      </c>
      <c r="AB592" s="35">
        <v>1</v>
      </c>
      <c r="AC592" s="35"/>
      <c r="AD592" s="35"/>
      <c r="AE592" s="35">
        <v>1</v>
      </c>
    </row>
    <row r="593" spans="26:31">
      <c r="Z593" s="34">
        <v>2823</v>
      </c>
      <c r="AA593" s="30" t="s">
        <v>2170</v>
      </c>
      <c r="AB593" s="35">
        <v>5</v>
      </c>
      <c r="AC593" s="35"/>
      <c r="AD593" s="35"/>
      <c r="AE593" s="35">
        <v>5</v>
      </c>
    </row>
    <row r="594" spans="26:31">
      <c r="Z594" s="34">
        <v>2858</v>
      </c>
      <c r="AA594" s="30" t="s">
        <v>1575</v>
      </c>
      <c r="AB594" s="35"/>
      <c r="AC594" s="35"/>
      <c r="AD594" s="35">
        <v>1</v>
      </c>
      <c r="AE594" s="35">
        <v>1</v>
      </c>
    </row>
    <row r="595" spans="26:31">
      <c r="Z595" s="34">
        <v>2863</v>
      </c>
      <c r="AA595" s="30" t="s">
        <v>114</v>
      </c>
      <c r="AB595" s="35">
        <v>200</v>
      </c>
      <c r="AC595" s="35">
        <v>33</v>
      </c>
      <c r="AD595" s="35">
        <v>147</v>
      </c>
      <c r="AE595" s="35">
        <v>380</v>
      </c>
    </row>
    <row r="596" spans="26:31">
      <c r="Z596" s="34">
        <v>2867</v>
      </c>
      <c r="AA596" s="30" t="s">
        <v>435</v>
      </c>
      <c r="AB596" s="35">
        <v>75</v>
      </c>
      <c r="AC596" s="35">
        <v>13</v>
      </c>
      <c r="AD596" s="35">
        <v>22</v>
      </c>
      <c r="AE596" s="35">
        <v>110</v>
      </c>
    </row>
    <row r="597" spans="26:31">
      <c r="Z597" s="34">
        <v>2868</v>
      </c>
      <c r="AA597" s="30" t="s">
        <v>407</v>
      </c>
      <c r="AB597" s="35">
        <v>170</v>
      </c>
      <c r="AC597" s="35">
        <v>31</v>
      </c>
      <c r="AD597" s="35">
        <v>98</v>
      </c>
      <c r="AE597" s="35">
        <v>299</v>
      </c>
    </row>
    <row r="598" spans="26:31">
      <c r="Z598" s="34">
        <v>2871</v>
      </c>
      <c r="AA598" s="30" t="s">
        <v>762</v>
      </c>
      <c r="AB598" s="35">
        <v>14</v>
      </c>
      <c r="AC598" s="35">
        <v>3</v>
      </c>
      <c r="AD598" s="35">
        <v>3</v>
      </c>
      <c r="AE598" s="35">
        <v>20</v>
      </c>
    </row>
    <row r="599" spans="26:31">
      <c r="Z599" s="34">
        <v>2879</v>
      </c>
      <c r="AA599" s="30" t="s">
        <v>2171</v>
      </c>
      <c r="AB599" s="35">
        <v>2</v>
      </c>
      <c r="AC599" s="35"/>
      <c r="AD599" s="35"/>
      <c r="AE599" s="35">
        <v>2</v>
      </c>
    </row>
    <row r="600" spans="26:31">
      <c r="Z600" s="34">
        <v>2883</v>
      </c>
      <c r="AA600" s="30" t="s">
        <v>2172</v>
      </c>
      <c r="AB600" s="35">
        <v>2</v>
      </c>
      <c r="AC600" s="35"/>
      <c r="AD600" s="35"/>
      <c r="AE600" s="35">
        <v>2</v>
      </c>
    </row>
    <row r="601" spans="26:31">
      <c r="Z601" s="34">
        <v>2896</v>
      </c>
      <c r="AA601" s="30" t="s">
        <v>184</v>
      </c>
      <c r="AB601" s="35">
        <v>24</v>
      </c>
      <c r="AC601" s="35">
        <v>5</v>
      </c>
      <c r="AD601" s="35">
        <v>1</v>
      </c>
      <c r="AE601" s="35">
        <v>30</v>
      </c>
    </row>
    <row r="602" spans="26:31">
      <c r="Z602" s="34">
        <v>2897</v>
      </c>
      <c r="AA602" s="30" t="s">
        <v>656</v>
      </c>
      <c r="AB602" s="35">
        <v>3</v>
      </c>
      <c r="AC602" s="35">
        <v>2</v>
      </c>
      <c r="AD602" s="35">
        <v>2</v>
      </c>
      <c r="AE602" s="35">
        <v>7</v>
      </c>
    </row>
    <row r="603" spans="26:31">
      <c r="Z603" s="34">
        <v>2908</v>
      </c>
      <c r="AA603" s="30" t="s">
        <v>1088</v>
      </c>
      <c r="AB603" s="35">
        <v>34</v>
      </c>
      <c r="AC603" s="35">
        <v>1</v>
      </c>
      <c r="AD603" s="35">
        <v>7</v>
      </c>
      <c r="AE603" s="35">
        <v>42</v>
      </c>
    </row>
    <row r="604" spans="26:31">
      <c r="Z604" s="34">
        <v>2909</v>
      </c>
      <c r="AA604" s="30" t="s">
        <v>1576</v>
      </c>
      <c r="AB604" s="35"/>
      <c r="AC604" s="35"/>
      <c r="AD604" s="35">
        <v>2</v>
      </c>
      <c r="AE604" s="35">
        <v>2</v>
      </c>
    </row>
    <row r="605" spans="26:31">
      <c r="Z605" s="34">
        <v>2910</v>
      </c>
      <c r="AA605" s="30" t="s">
        <v>588</v>
      </c>
      <c r="AB605" s="35"/>
      <c r="AC605" s="35">
        <v>1</v>
      </c>
      <c r="AD605" s="35">
        <v>1</v>
      </c>
      <c r="AE605" s="35">
        <v>2</v>
      </c>
    </row>
    <row r="606" spans="26:31">
      <c r="Z606" s="34">
        <v>2916</v>
      </c>
      <c r="AA606" s="30" t="s">
        <v>2173</v>
      </c>
      <c r="AB606" s="35">
        <v>1</v>
      </c>
      <c r="AC606" s="35"/>
      <c r="AD606" s="35"/>
      <c r="AE606" s="35">
        <v>1</v>
      </c>
    </row>
    <row r="607" spans="26:31">
      <c r="Z607" s="34">
        <v>2917</v>
      </c>
      <c r="AA607" s="30" t="s">
        <v>2174</v>
      </c>
      <c r="AB607" s="35">
        <v>1</v>
      </c>
      <c r="AC607" s="35"/>
      <c r="AD607" s="35"/>
      <c r="AE607" s="35">
        <v>1</v>
      </c>
    </row>
    <row r="608" spans="26:31">
      <c r="Z608" s="34">
        <v>2918</v>
      </c>
      <c r="AA608" s="30" t="s">
        <v>528</v>
      </c>
      <c r="AB608" s="35"/>
      <c r="AC608" s="35">
        <v>4</v>
      </c>
      <c r="AD608" s="35"/>
      <c r="AE608" s="35">
        <v>4</v>
      </c>
    </row>
    <row r="609" spans="26:31">
      <c r="Z609" s="34">
        <v>2932</v>
      </c>
      <c r="AA609" s="30" t="s">
        <v>2175</v>
      </c>
      <c r="AB609" s="35">
        <v>1</v>
      </c>
      <c r="AC609" s="35"/>
      <c r="AD609" s="35"/>
      <c r="AE609" s="35">
        <v>1</v>
      </c>
    </row>
    <row r="610" spans="26:31">
      <c r="Z610" s="34">
        <v>2934</v>
      </c>
      <c r="AA610" s="30" t="s">
        <v>2176</v>
      </c>
      <c r="AB610" s="35">
        <v>2</v>
      </c>
      <c r="AC610" s="35"/>
      <c r="AD610" s="35"/>
      <c r="AE610" s="35">
        <v>2</v>
      </c>
    </row>
    <row r="611" spans="26:31">
      <c r="Z611" s="34">
        <v>3016</v>
      </c>
      <c r="AA611" s="30" t="s">
        <v>533</v>
      </c>
      <c r="AB611" s="35">
        <v>25</v>
      </c>
      <c r="AC611" s="35">
        <v>7</v>
      </c>
      <c r="AD611" s="35">
        <v>10</v>
      </c>
      <c r="AE611" s="35">
        <v>42</v>
      </c>
    </row>
    <row r="612" spans="26:31">
      <c r="Z612" s="34">
        <v>3051</v>
      </c>
      <c r="AA612" s="30" t="s">
        <v>2177</v>
      </c>
      <c r="AB612" s="35">
        <v>3</v>
      </c>
      <c r="AC612" s="35"/>
      <c r="AD612" s="35"/>
      <c r="AE612" s="35">
        <v>3</v>
      </c>
    </row>
    <row r="613" spans="26:31">
      <c r="Z613" s="34">
        <v>3059</v>
      </c>
      <c r="AA613" s="30" t="s">
        <v>1041</v>
      </c>
      <c r="AB613" s="35">
        <v>11</v>
      </c>
      <c r="AC613" s="35">
        <v>4</v>
      </c>
      <c r="AD613" s="35">
        <v>2</v>
      </c>
      <c r="AE613" s="35">
        <v>17</v>
      </c>
    </row>
    <row r="614" spans="26:31">
      <c r="Z614" s="34">
        <v>3061</v>
      </c>
      <c r="AA614" s="30" t="s">
        <v>2178</v>
      </c>
      <c r="AB614" s="35">
        <v>1</v>
      </c>
      <c r="AC614" s="35"/>
      <c r="AD614" s="35"/>
      <c r="AE614" s="35">
        <v>1</v>
      </c>
    </row>
    <row r="615" spans="26:31">
      <c r="Z615" s="34">
        <v>3062</v>
      </c>
      <c r="AA615" s="30" t="s">
        <v>2179</v>
      </c>
      <c r="AB615" s="35">
        <v>4</v>
      </c>
      <c r="AC615" s="35"/>
      <c r="AD615" s="35"/>
      <c r="AE615" s="35">
        <v>4</v>
      </c>
    </row>
    <row r="616" spans="26:31">
      <c r="Z616" s="34">
        <v>3064</v>
      </c>
      <c r="AA616" s="30" t="s">
        <v>989</v>
      </c>
      <c r="AB616" s="35">
        <v>67</v>
      </c>
      <c r="AC616" s="35">
        <v>5</v>
      </c>
      <c r="AD616" s="35">
        <v>22</v>
      </c>
      <c r="AE616" s="35">
        <v>94</v>
      </c>
    </row>
    <row r="617" spans="26:31">
      <c r="Z617" s="34">
        <v>3065</v>
      </c>
      <c r="AA617" s="30" t="s">
        <v>2180</v>
      </c>
      <c r="AB617" s="35">
        <v>2</v>
      </c>
      <c r="AC617" s="35"/>
      <c r="AD617" s="35"/>
      <c r="AE617" s="35">
        <v>2</v>
      </c>
    </row>
    <row r="618" spans="26:31">
      <c r="Z618" s="34">
        <v>3071</v>
      </c>
      <c r="AA618" s="30" t="s">
        <v>222</v>
      </c>
      <c r="AB618" s="35"/>
      <c r="AC618" s="35">
        <v>1</v>
      </c>
      <c r="AD618" s="35"/>
      <c r="AE618" s="35">
        <v>1</v>
      </c>
    </row>
    <row r="619" spans="26:31">
      <c r="Z619" s="34">
        <v>3079</v>
      </c>
      <c r="AA619" s="30" t="s">
        <v>2181</v>
      </c>
      <c r="AB619" s="35">
        <v>5</v>
      </c>
      <c r="AC619" s="35"/>
      <c r="AD619" s="35"/>
      <c r="AE619" s="35">
        <v>5</v>
      </c>
    </row>
    <row r="620" spans="26:31">
      <c r="Z620" s="34">
        <v>3080</v>
      </c>
      <c r="AA620" s="30" t="s">
        <v>2182</v>
      </c>
      <c r="AB620" s="35">
        <v>5</v>
      </c>
      <c r="AC620" s="35"/>
      <c r="AD620" s="35"/>
      <c r="AE620" s="35">
        <v>5</v>
      </c>
    </row>
    <row r="621" spans="26:31">
      <c r="Z621" s="34">
        <v>3107</v>
      </c>
      <c r="AA621" s="30" t="s">
        <v>1577</v>
      </c>
      <c r="AB621" s="35">
        <v>1</v>
      </c>
      <c r="AC621" s="35"/>
      <c r="AD621" s="35">
        <v>6</v>
      </c>
      <c r="AE621" s="35">
        <v>7</v>
      </c>
    </row>
    <row r="622" spans="26:31">
      <c r="Z622" s="34">
        <v>3108</v>
      </c>
      <c r="AA622" s="30" t="s">
        <v>901</v>
      </c>
      <c r="AB622" s="35">
        <v>8</v>
      </c>
      <c r="AC622" s="35">
        <v>1</v>
      </c>
      <c r="AD622" s="35">
        <v>1</v>
      </c>
      <c r="AE622" s="35">
        <v>10</v>
      </c>
    </row>
    <row r="623" spans="26:31">
      <c r="Z623" s="34">
        <v>3109</v>
      </c>
      <c r="AA623" s="30" t="s">
        <v>324</v>
      </c>
      <c r="AB623" s="35">
        <v>1</v>
      </c>
      <c r="AC623" s="35">
        <v>3</v>
      </c>
      <c r="AD623" s="35">
        <v>1</v>
      </c>
      <c r="AE623" s="35">
        <v>5</v>
      </c>
    </row>
    <row r="624" spans="26:31">
      <c r="Z624" s="34">
        <v>3110</v>
      </c>
      <c r="AA624" s="30" t="s">
        <v>123</v>
      </c>
      <c r="AB624" s="35"/>
      <c r="AC624" s="35">
        <v>4</v>
      </c>
      <c r="AD624" s="35"/>
      <c r="AE624" s="35">
        <v>4</v>
      </c>
    </row>
    <row r="625" spans="26:31">
      <c r="Z625" s="34">
        <v>3136</v>
      </c>
      <c r="AA625" s="30" t="s">
        <v>2183</v>
      </c>
      <c r="AB625" s="35">
        <v>2</v>
      </c>
      <c r="AC625" s="35"/>
      <c r="AD625" s="35"/>
      <c r="AE625" s="35">
        <v>2</v>
      </c>
    </row>
    <row r="626" spans="26:31">
      <c r="Z626" s="34">
        <v>3143</v>
      </c>
      <c r="AA626" s="30" t="s">
        <v>587</v>
      </c>
      <c r="AB626" s="35"/>
      <c r="AC626" s="35">
        <v>3</v>
      </c>
      <c r="AD626" s="35"/>
      <c r="AE626" s="35">
        <v>3</v>
      </c>
    </row>
    <row r="627" spans="26:31">
      <c r="Z627" s="34">
        <v>3144</v>
      </c>
      <c r="AA627" s="30" t="s">
        <v>763</v>
      </c>
      <c r="AB627" s="35">
        <v>12</v>
      </c>
      <c r="AC627" s="35">
        <v>6</v>
      </c>
      <c r="AD627" s="35">
        <v>11</v>
      </c>
      <c r="AE627" s="35">
        <v>29</v>
      </c>
    </row>
    <row r="628" spans="26:31">
      <c r="Z628" s="34">
        <v>3148</v>
      </c>
      <c r="AA628" s="30" t="s">
        <v>1578</v>
      </c>
      <c r="AB628" s="35"/>
      <c r="AC628" s="35"/>
      <c r="AD628" s="35">
        <v>5</v>
      </c>
      <c r="AE628" s="35">
        <v>5</v>
      </c>
    </row>
    <row r="629" spans="26:31">
      <c r="Z629" s="34">
        <v>3151</v>
      </c>
      <c r="AA629" s="30" t="s">
        <v>187</v>
      </c>
      <c r="AB629" s="35">
        <v>238</v>
      </c>
      <c r="AC629" s="35">
        <v>62</v>
      </c>
      <c r="AD629" s="35">
        <v>64</v>
      </c>
      <c r="AE629" s="35">
        <v>364</v>
      </c>
    </row>
    <row r="630" spans="26:31">
      <c r="Z630" s="34">
        <v>3153</v>
      </c>
      <c r="AA630" s="30" t="s">
        <v>577</v>
      </c>
      <c r="AB630" s="35"/>
      <c r="AC630" s="35">
        <v>2</v>
      </c>
      <c r="AD630" s="35"/>
      <c r="AE630" s="35">
        <v>2</v>
      </c>
    </row>
    <row r="631" spans="26:31">
      <c r="Z631" s="34">
        <v>3157</v>
      </c>
      <c r="AA631" s="30" t="s">
        <v>675</v>
      </c>
      <c r="AB631" s="35">
        <v>42</v>
      </c>
      <c r="AC631" s="35">
        <v>5</v>
      </c>
      <c r="AD631" s="35">
        <v>7</v>
      </c>
      <c r="AE631" s="35">
        <v>54</v>
      </c>
    </row>
    <row r="632" spans="26:31">
      <c r="Z632" s="34">
        <v>3185</v>
      </c>
      <c r="AA632" s="30" t="s">
        <v>1579</v>
      </c>
      <c r="AB632" s="35">
        <v>5</v>
      </c>
      <c r="AC632" s="35"/>
      <c r="AD632" s="35">
        <v>8</v>
      </c>
      <c r="AE632" s="35">
        <v>13</v>
      </c>
    </row>
    <row r="633" spans="26:31">
      <c r="Z633" s="34">
        <v>3186</v>
      </c>
      <c r="AA633" s="30" t="s">
        <v>1580</v>
      </c>
      <c r="AB633" s="35">
        <v>12</v>
      </c>
      <c r="AC633" s="35"/>
      <c r="AD633" s="35">
        <v>5</v>
      </c>
      <c r="AE633" s="35">
        <v>17</v>
      </c>
    </row>
    <row r="634" spans="26:31">
      <c r="Z634" s="34">
        <v>3187</v>
      </c>
      <c r="AA634" s="30" t="s">
        <v>760</v>
      </c>
      <c r="AB634" s="35">
        <v>60</v>
      </c>
      <c r="AC634" s="35">
        <v>6</v>
      </c>
      <c r="AD634" s="35">
        <v>17</v>
      </c>
      <c r="AE634" s="35">
        <v>83</v>
      </c>
    </row>
    <row r="635" spans="26:31">
      <c r="Z635" s="34">
        <v>3188</v>
      </c>
      <c r="AA635" s="30" t="s">
        <v>780</v>
      </c>
      <c r="AB635" s="35">
        <v>67</v>
      </c>
      <c r="AC635" s="35">
        <v>10</v>
      </c>
      <c r="AD635" s="35">
        <v>76</v>
      </c>
      <c r="AE635" s="35">
        <v>153</v>
      </c>
    </row>
    <row r="636" spans="26:31">
      <c r="Z636" s="34">
        <v>3191</v>
      </c>
      <c r="AA636" s="30" t="s">
        <v>754</v>
      </c>
      <c r="AB636" s="35">
        <v>3</v>
      </c>
      <c r="AC636" s="35">
        <v>4</v>
      </c>
      <c r="AD636" s="35"/>
      <c r="AE636" s="35">
        <v>7</v>
      </c>
    </row>
    <row r="637" spans="26:31">
      <c r="Z637" s="34">
        <v>3198</v>
      </c>
      <c r="AA637" s="30" t="s">
        <v>944</v>
      </c>
      <c r="AB637" s="35"/>
      <c r="AC637" s="35">
        <v>1</v>
      </c>
      <c r="AD637" s="35"/>
      <c r="AE637" s="35">
        <v>1</v>
      </c>
    </row>
    <row r="638" spans="26:31">
      <c r="Z638" s="34">
        <v>3201</v>
      </c>
      <c r="AA638" s="30" t="s">
        <v>1010</v>
      </c>
      <c r="AB638" s="35">
        <v>16.405000000000005</v>
      </c>
      <c r="AC638" s="35">
        <v>0.39</v>
      </c>
      <c r="AD638" s="35">
        <v>0.55999999999999994</v>
      </c>
      <c r="AE638" s="35">
        <v>17.355000000000004</v>
      </c>
    </row>
    <row r="639" spans="26:31">
      <c r="Z639" s="34">
        <v>3213</v>
      </c>
      <c r="AA639" s="30" t="s">
        <v>860</v>
      </c>
      <c r="AB639" s="35">
        <v>4</v>
      </c>
      <c r="AC639" s="35">
        <v>4</v>
      </c>
      <c r="AD639" s="35">
        <v>3</v>
      </c>
      <c r="AE639" s="35">
        <v>11</v>
      </c>
    </row>
    <row r="640" spans="26:31">
      <c r="Z640" s="34">
        <v>3226</v>
      </c>
      <c r="AA640" s="30" t="s">
        <v>1581</v>
      </c>
      <c r="AB640" s="35">
        <v>3.27</v>
      </c>
      <c r="AC640" s="35"/>
      <c r="AD640" s="35">
        <v>0.51500000000000001</v>
      </c>
      <c r="AE640" s="35">
        <v>3.7850000000000001</v>
      </c>
    </row>
    <row r="641" spans="26:31">
      <c r="Z641" s="34">
        <v>3230</v>
      </c>
      <c r="AA641" s="30" t="s">
        <v>361</v>
      </c>
      <c r="AB641" s="35">
        <v>40</v>
      </c>
      <c r="AC641" s="35">
        <v>16</v>
      </c>
      <c r="AD641" s="35">
        <v>35</v>
      </c>
      <c r="AE641" s="35">
        <v>91</v>
      </c>
    </row>
    <row r="642" spans="26:31">
      <c r="Z642" s="34">
        <v>3231</v>
      </c>
      <c r="AA642" s="30" t="s">
        <v>1582</v>
      </c>
      <c r="AB642" s="35">
        <v>43</v>
      </c>
      <c r="AC642" s="35"/>
      <c r="AD642" s="35">
        <v>18</v>
      </c>
      <c r="AE642" s="35">
        <v>61</v>
      </c>
    </row>
    <row r="643" spans="26:31">
      <c r="Z643" s="34">
        <v>3233</v>
      </c>
      <c r="AA643" s="30" t="s">
        <v>2184</v>
      </c>
      <c r="AB643" s="35">
        <v>31</v>
      </c>
      <c r="AC643" s="35"/>
      <c r="AD643" s="35"/>
      <c r="AE643" s="35">
        <v>31</v>
      </c>
    </row>
    <row r="644" spans="26:31">
      <c r="Z644" s="34">
        <v>3245</v>
      </c>
      <c r="AA644" s="30" t="s">
        <v>91</v>
      </c>
      <c r="AB644" s="35">
        <v>464</v>
      </c>
      <c r="AC644" s="35">
        <v>81</v>
      </c>
      <c r="AD644" s="35">
        <v>226</v>
      </c>
      <c r="AE644" s="35">
        <v>771</v>
      </c>
    </row>
    <row r="645" spans="26:31">
      <c r="Z645" s="34">
        <v>3247</v>
      </c>
      <c r="AA645" s="30" t="s">
        <v>1078</v>
      </c>
      <c r="AB645" s="35">
        <v>20</v>
      </c>
      <c r="AC645" s="35">
        <v>1</v>
      </c>
      <c r="AD645" s="35">
        <v>1</v>
      </c>
      <c r="AE645" s="35">
        <v>22</v>
      </c>
    </row>
    <row r="646" spans="26:31">
      <c r="Z646" s="34">
        <v>3249</v>
      </c>
      <c r="AA646" s="30" t="s">
        <v>2185</v>
      </c>
      <c r="AB646" s="35">
        <v>2</v>
      </c>
      <c r="AC646" s="35"/>
      <c r="AD646" s="35"/>
      <c r="AE646" s="35">
        <v>2</v>
      </c>
    </row>
    <row r="647" spans="26:31">
      <c r="Z647" s="34">
        <v>3256</v>
      </c>
      <c r="AA647" s="30" t="s">
        <v>1583</v>
      </c>
      <c r="AB647" s="35">
        <v>4</v>
      </c>
      <c r="AC647" s="35"/>
      <c r="AD647" s="35">
        <v>1</v>
      </c>
      <c r="AE647" s="35">
        <v>5</v>
      </c>
    </row>
    <row r="648" spans="26:31">
      <c r="Z648" s="34">
        <v>3260</v>
      </c>
      <c r="AA648" s="30" t="s">
        <v>1135</v>
      </c>
      <c r="AB648" s="35">
        <v>18</v>
      </c>
      <c r="AC648" s="35">
        <v>3</v>
      </c>
      <c r="AD648" s="35"/>
      <c r="AE648" s="35">
        <v>21</v>
      </c>
    </row>
    <row r="649" spans="26:31">
      <c r="Z649" s="34">
        <v>3267</v>
      </c>
      <c r="AA649" s="30" t="s">
        <v>1080</v>
      </c>
      <c r="AB649" s="35">
        <v>4</v>
      </c>
      <c r="AC649" s="35">
        <v>2</v>
      </c>
      <c r="AD649" s="35">
        <v>2</v>
      </c>
      <c r="AE649" s="35">
        <v>8</v>
      </c>
    </row>
    <row r="650" spans="26:31">
      <c r="Z650" s="34">
        <v>3268</v>
      </c>
      <c r="AA650" s="30" t="s">
        <v>313</v>
      </c>
      <c r="AB650" s="35">
        <v>26</v>
      </c>
      <c r="AC650" s="35">
        <v>8</v>
      </c>
      <c r="AD650" s="35"/>
      <c r="AE650" s="35">
        <v>34</v>
      </c>
    </row>
    <row r="651" spans="26:31">
      <c r="Z651" s="34">
        <v>3272</v>
      </c>
      <c r="AA651" s="30" t="s">
        <v>1125</v>
      </c>
      <c r="AB651" s="35">
        <v>1</v>
      </c>
      <c r="AC651" s="35">
        <v>1</v>
      </c>
      <c r="AD651" s="35"/>
      <c r="AE651" s="35">
        <v>2</v>
      </c>
    </row>
    <row r="652" spans="26:31">
      <c r="Z652" s="34">
        <v>3279</v>
      </c>
      <c r="AA652" s="30" t="s">
        <v>829</v>
      </c>
      <c r="AB652" s="35">
        <v>8</v>
      </c>
      <c r="AC652" s="35">
        <v>3</v>
      </c>
      <c r="AD652" s="35">
        <v>12</v>
      </c>
      <c r="AE652" s="35">
        <v>23</v>
      </c>
    </row>
    <row r="653" spans="26:31">
      <c r="Z653" s="34">
        <v>3282</v>
      </c>
      <c r="AA653" s="30" t="s">
        <v>1584</v>
      </c>
      <c r="AB653" s="35"/>
      <c r="AC653" s="35"/>
      <c r="AD653" s="35">
        <v>4</v>
      </c>
      <c r="AE653" s="35">
        <v>4</v>
      </c>
    </row>
    <row r="654" spans="26:31">
      <c r="Z654" s="34">
        <v>3284</v>
      </c>
      <c r="AA654" s="30" t="s">
        <v>1115</v>
      </c>
      <c r="AB654" s="35">
        <v>20</v>
      </c>
      <c r="AC654" s="35">
        <v>4</v>
      </c>
      <c r="AD654" s="35"/>
      <c r="AE654" s="35">
        <v>24</v>
      </c>
    </row>
    <row r="655" spans="26:31">
      <c r="Z655" s="34">
        <v>3294</v>
      </c>
      <c r="AA655" s="30" t="s">
        <v>685</v>
      </c>
      <c r="AB655" s="35">
        <v>11</v>
      </c>
      <c r="AC655" s="35">
        <v>4</v>
      </c>
      <c r="AD655" s="35"/>
      <c r="AE655" s="35">
        <v>15</v>
      </c>
    </row>
    <row r="656" spans="26:31">
      <c r="Z656" s="34">
        <v>3295</v>
      </c>
      <c r="AA656" s="30" t="s">
        <v>2186</v>
      </c>
      <c r="AB656" s="35">
        <v>1</v>
      </c>
      <c r="AC656" s="35"/>
      <c r="AD656" s="35"/>
      <c r="AE656" s="35">
        <v>1</v>
      </c>
    </row>
    <row r="657" spans="26:31">
      <c r="Z657" s="34">
        <v>3297</v>
      </c>
      <c r="AA657" s="30" t="s">
        <v>108</v>
      </c>
      <c r="AB657" s="35">
        <v>9</v>
      </c>
      <c r="AC657" s="35">
        <v>3</v>
      </c>
      <c r="AD657" s="35"/>
      <c r="AE657" s="35">
        <v>12</v>
      </c>
    </row>
    <row r="658" spans="26:31">
      <c r="Z658" s="34">
        <v>3299</v>
      </c>
      <c r="AA658" s="30" t="s">
        <v>814</v>
      </c>
      <c r="AB658" s="35">
        <v>2</v>
      </c>
      <c r="AC658" s="35">
        <v>1</v>
      </c>
      <c r="AD658" s="35"/>
      <c r="AE658" s="35">
        <v>3</v>
      </c>
    </row>
    <row r="659" spans="26:31">
      <c r="Z659" s="34">
        <v>3301</v>
      </c>
      <c r="AA659" s="30" t="s">
        <v>1040</v>
      </c>
      <c r="AB659" s="35">
        <v>22</v>
      </c>
      <c r="AC659" s="35">
        <v>6</v>
      </c>
      <c r="AD659" s="35">
        <v>22</v>
      </c>
      <c r="AE659" s="35">
        <v>50</v>
      </c>
    </row>
    <row r="660" spans="26:31">
      <c r="Z660" s="34">
        <v>3305</v>
      </c>
      <c r="AA660" s="30" t="s">
        <v>81</v>
      </c>
      <c r="AB660" s="35">
        <v>26</v>
      </c>
      <c r="AC660" s="35">
        <v>8</v>
      </c>
      <c r="AD660" s="35"/>
      <c r="AE660" s="35">
        <v>34</v>
      </c>
    </row>
    <row r="661" spans="26:31">
      <c r="Z661" s="34">
        <v>3310</v>
      </c>
      <c r="AA661" s="30" t="s">
        <v>1585</v>
      </c>
      <c r="AB661" s="35"/>
      <c r="AC661" s="35"/>
      <c r="AD661" s="35">
        <v>5</v>
      </c>
      <c r="AE661" s="35">
        <v>5</v>
      </c>
    </row>
    <row r="662" spans="26:31">
      <c r="Z662" s="34">
        <v>3311</v>
      </c>
      <c r="AA662" s="30" t="s">
        <v>450</v>
      </c>
      <c r="AB662" s="35">
        <v>22</v>
      </c>
      <c r="AC662" s="35">
        <v>2</v>
      </c>
      <c r="AD662" s="35">
        <v>11</v>
      </c>
      <c r="AE662" s="35">
        <v>35</v>
      </c>
    </row>
    <row r="663" spans="26:31">
      <c r="Z663" s="34">
        <v>3315</v>
      </c>
      <c r="AA663" s="30" t="s">
        <v>963</v>
      </c>
      <c r="AB663" s="35">
        <v>21</v>
      </c>
      <c r="AC663" s="35">
        <v>1</v>
      </c>
      <c r="AD663" s="35">
        <v>7</v>
      </c>
      <c r="AE663" s="35">
        <v>29</v>
      </c>
    </row>
    <row r="664" spans="26:31">
      <c r="Z664" s="34">
        <v>3319</v>
      </c>
      <c r="AA664" s="30" t="s">
        <v>165</v>
      </c>
      <c r="AB664" s="35">
        <v>230</v>
      </c>
      <c r="AC664" s="35">
        <v>27</v>
      </c>
      <c r="AD664" s="35">
        <v>26</v>
      </c>
      <c r="AE664" s="35">
        <v>283</v>
      </c>
    </row>
    <row r="665" spans="26:31">
      <c r="Z665" s="34">
        <v>3346</v>
      </c>
      <c r="AA665" s="30" t="s">
        <v>1586</v>
      </c>
      <c r="AB665" s="35"/>
      <c r="AC665" s="35"/>
      <c r="AD665" s="35">
        <v>12</v>
      </c>
      <c r="AE665" s="35">
        <v>12</v>
      </c>
    </row>
    <row r="666" spans="26:31">
      <c r="Z666" s="34">
        <v>3349</v>
      </c>
      <c r="AA666" s="30" t="s">
        <v>752</v>
      </c>
      <c r="AB666" s="35">
        <v>814</v>
      </c>
      <c r="AC666" s="35">
        <v>2</v>
      </c>
      <c r="AD666" s="35"/>
      <c r="AE666" s="35">
        <v>816</v>
      </c>
    </row>
    <row r="667" spans="26:31">
      <c r="Z667" s="34">
        <v>3351</v>
      </c>
      <c r="AA667" s="30" t="s">
        <v>2187</v>
      </c>
      <c r="AB667" s="35">
        <v>4</v>
      </c>
      <c r="AC667" s="35"/>
      <c r="AD667" s="35"/>
      <c r="AE667" s="35">
        <v>4</v>
      </c>
    </row>
    <row r="668" spans="26:31">
      <c r="Z668" s="34">
        <v>3356</v>
      </c>
      <c r="AA668" s="30" t="s">
        <v>1587</v>
      </c>
      <c r="AB668" s="35">
        <v>22</v>
      </c>
      <c r="AC668" s="35"/>
      <c r="AD668" s="35">
        <v>3</v>
      </c>
      <c r="AE668" s="35">
        <v>25</v>
      </c>
    </row>
    <row r="669" spans="26:31">
      <c r="Z669" s="34">
        <v>3364</v>
      </c>
      <c r="AA669" s="30" t="s">
        <v>986</v>
      </c>
      <c r="AB669" s="35">
        <v>249.12500000000014</v>
      </c>
      <c r="AC669" s="35">
        <v>31.824999999999996</v>
      </c>
      <c r="AD669" s="35">
        <v>62.645000000000003</v>
      </c>
      <c r="AE669" s="35">
        <v>343.59500000000014</v>
      </c>
    </row>
    <row r="670" spans="26:31">
      <c r="Z670" s="34">
        <v>3369</v>
      </c>
      <c r="AA670" s="30" t="s">
        <v>1588</v>
      </c>
      <c r="AB670" s="35">
        <v>13</v>
      </c>
      <c r="AC670" s="35"/>
      <c r="AD670" s="35">
        <v>5</v>
      </c>
      <c r="AE670" s="35">
        <v>18</v>
      </c>
    </row>
    <row r="671" spans="26:31">
      <c r="Z671" s="34">
        <v>3373</v>
      </c>
      <c r="AA671" s="30" t="s">
        <v>397</v>
      </c>
      <c r="AB671" s="35">
        <v>36</v>
      </c>
      <c r="AC671" s="35">
        <v>4</v>
      </c>
      <c r="AD671" s="35">
        <v>10</v>
      </c>
      <c r="AE671" s="35">
        <v>50</v>
      </c>
    </row>
    <row r="672" spans="26:31">
      <c r="Z672" s="34">
        <v>3401</v>
      </c>
      <c r="AA672" s="30" t="s">
        <v>1006</v>
      </c>
      <c r="AB672" s="35">
        <v>13</v>
      </c>
      <c r="AC672" s="35">
        <v>2</v>
      </c>
      <c r="AD672" s="35">
        <v>7</v>
      </c>
      <c r="AE672" s="35">
        <v>22</v>
      </c>
    </row>
    <row r="673" spans="26:31">
      <c r="Z673" s="34">
        <v>3402</v>
      </c>
      <c r="AA673" s="30" t="s">
        <v>975</v>
      </c>
      <c r="AB673" s="35">
        <v>9</v>
      </c>
      <c r="AC673" s="35">
        <v>5</v>
      </c>
      <c r="AD673" s="35">
        <v>13</v>
      </c>
      <c r="AE673" s="35">
        <v>27</v>
      </c>
    </row>
    <row r="674" spans="26:31">
      <c r="Z674" s="34">
        <v>3404</v>
      </c>
      <c r="AA674" s="30" t="s">
        <v>485</v>
      </c>
      <c r="AB674" s="35">
        <v>48.204999999999998</v>
      </c>
      <c r="AC674" s="35">
        <v>9.33</v>
      </c>
      <c r="AD674" s="35">
        <v>18.454999999999998</v>
      </c>
      <c r="AE674" s="35">
        <v>75.989999999999995</v>
      </c>
    </row>
    <row r="675" spans="26:31">
      <c r="Z675" s="34">
        <v>3413</v>
      </c>
      <c r="AA675" s="30" t="s">
        <v>2188</v>
      </c>
      <c r="AB675" s="35">
        <v>2</v>
      </c>
      <c r="AC675" s="35"/>
      <c r="AD675" s="35"/>
      <c r="AE675" s="35">
        <v>2</v>
      </c>
    </row>
    <row r="676" spans="26:31">
      <c r="Z676" s="34">
        <v>3418</v>
      </c>
      <c r="AA676" s="30" t="s">
        <v>1589</v>
      </c>
      <c r="AB676" s="35"/>
      <c r="AC676" s="35"/>
      <c r="AD676" s="35">
        <v>2</v>
      </c>
      <c r="AE676" s="35">
        <v>2</v>
      </c>
    </row>
    <row r="677" spans="26:31">
      <c r="Z677" s="34">
        <v>3423</v>
      </c>
      <c r="AA677" s="30" t="s">
        <v>837</v>
      </c>
      <c r="AB677" s="35"/>
      <c r="AC677" s="35">
        <v>1</v>
      </c>
      <c r="AD677" s="35">
        <v>8</v>
      </c>
      <c r="AE677" s="35">
        <v>9</v>
      </c>
    </row>
    <row r="678" spans="26:31">
      <c r="Z678" s="34">
        <v>3427</v>
      </c>
      <c r="AA678" s="30" t="s">
        <v>198</v>
      </c>
      <c r="AB678" s="35">
        <v>24</v>
      </c>
      <c r="AC678" s="35">
        <v>5</v>
      </c>
      <c r="AD678" s="35">
        <v>5</v>
      </c>
      <c r="AE678" s="35">
        <v>34</v>
      </c>
    </row>
    <row r="679" spans="26:31">
      <c r="Z679" s="34">
        <v>3428</v>
      </c>
      <c r="AA679" s="30" t="s">
        <v>1590</v>
      </c>
      <c r="AB679" s="35">
        <v>15</v>
      </c>
      <c r="AC679" s="35"/>
      <c r="AD679" s="35">
        <v>1</v>
      </c>
      <c r="AE679" s="35">
        <v>16</v>
      </c>
    </row>
    <row r="680" spans="26:31">
      <c r="Z680" s="34">
        <v>3430</v>
      </c>
      <c r="AA680" s="30" t="s">
        <v>1591</v>
      </c>
      <c r="AB680" s="35">
        <v>27</v>
      </c>
      <c r="AC680" s="35"/>
      <c r="AD680" s="35">
        <v>5</v>
      </c>
      <c r="AE680" s="35">
        <v>32</v>
      </c>
    </row>
    <row r="681" spans="26:31">
      <c r="Z681" s="34">
        <v>3431</v>
      </c>
      <c r="AA681" s="30" t="s">
        <v>1592</v>
      </c>
      <c r="AB681" s="35">
        <v>17</v>
      </c>
      <c r="AC681" s="35"/>
      <c r="AD681" s="35">
        <v>3</v>
      </c>
      <c r="AE681" s="35">
        <v>20</v>
      </c>
    </row>
    <row r="682" spans="26:31">
      <c r="Z682" s="34">
        <v>3437</v>
      </c>
      <c r="AA682" s="30" t="s">
        <v>2189</v>
      </c>
      <c r="AB682" s="35">
        <v>1</v>
      </c>
      <c r="AC682" s="35"/>
      <c r="AD682" s="35"/>
      <c r="AE682" s="35">
        <v>1</v>
      </c>
    </row>
    <row r="683" spans="26:31">
      <c r="Z683" s="34">
        <v>3454</v>
      </c>
      <c r="AA683" s="30" t="s">
        <v>2190</v>
      </c>
      <c r="AB683" s="35">
        <v>3</v>
      </c>
      <c r="AC683" s="35"/>
      <c r="AD683" s="35"/>
      <c r="AE683" s="35">
        <v>3</v>
      </c>
    </row>
    <row r="684" spans="26:31">
      <c r="Z684" s="34">
        <v>3455</v>
      </c>
      <c r="AA684" s="30" t="s">
        <v>2191</v>
      </c>
      <c r="AB684" s="35">
        <v>4</v>
      </c>
      <c r="AC684" s="35"/>
      <c r="AD684" s="35"/>
      <c r="AE684" s="35">
        <v>4</v>
      </c>
    </row>
    <row r="685" spans="26:31">
      <c r="Z685" s="34">
        <v>3456</v>
      </c>
      <c r="AA685" s="30" t="s">
        <v>2192</v>
      </c>
      <c r="AB685" s="35">
        <v>3</v>
      </c>
      <c r="AC685" s="35"/>
      <c r="AD685" s="35"/>
      <c r="AE685" s="35">
        <v>3</v>
      </c>
    </row>
    <row r="686" spans="26:31">
      <c r="Z686" s="34">
        <v>3457</v>
      </c>
      <c r="AA686" s="30" t="s">
        <v>2193</v>
      </c>
      <c r="AB686" s="35">
        <v>3</v>
      </c>
      <c r="AC686" s="35"/>
      <c r="AD686" s="35"/>
      <c r="AE686" s="35">
        <v>3</v>
      </c>
    </row>
    <row r="687" spans="26:31">
      <c r="Z687" s="34">
        <v>3461</v>
      </c>
      <c r="AA687" s="30" t="s">
        <v>194</v>
      </c>
      <c r="AB687" s="35">
        <v>793</v>
      </c>
      <c r="AC687" s="35">
        <v>178</v>
      </c>
      <c r="AD687" s="35">
        <v>187</v>
      </c>
      <c r="AE687" s="35">
        <v>1158</v>
      </c>
    </row>
    <row r="688" spans="26:31">
      <c r="Z688" s="34">
        <v>3464</v>
      </c>
      <c r="AA688" s="30" t="s">
        <v>2194</v>
      </c>
      <c r="AB688" s="35">
        <v>4</v>
      </c>
      <c r="AC688" s="35"/>
      <c r="AD688" s="35"/>
      <c r="AE688" s="35">
        <v>4</v>
      </c>
    </row>
    <row r="689" spans="26:31">
      <c r="Z689" s="34">
        <v>3491</v>
      </c>
      <c r="AA689" s="30" t="s">
        <v>1593</v>
      </c>
      <c r="AB689" s="35">
        <v>4</v>
      </c>
      <c r="AC689" s="35"/>
      <c r="AD689" s="35">
        <v>2</v>
      </c>
      <c r="AE689" s="35">
        <v>6</v>
      </c>
    </row>
    <row r="690" spans="26:31">
      <c r="Z690" s="34">
        <v>3503</v>
      </c>
      <c r="AA690" s="30" t="s">
        <v>917</v>
      </c>
      <c r="AB690" s="35">
        <v>43</v>
      </c>
      <c r="AC690" s="35">
        <v>1</v>
      </c>
      <c r="AD690" s="35">
        <v>16</v>
      </c>
      <c r="AE690" s="35">
        <v>60</v>
      </c>
    </row>
    <row r="691" spans="26:31">
      <c r="Z691" s="34">
        <v>3505</v>
      </c>
      <c r="AA691" s="30" t="s">
        <v>191</v>
      </c>
      <c r="AB691" s="35">
        <v>57</v>
      </c>
      <c r="AC691" s="35">
        <v>64</v>
      </c>
      <c r="AD691" s="35">
        <v>46</v>
      </c>
      <c r="AE691" s="35">
        <v>167</v>
      </c>
    </row>
    <row r="692" spans="26:31">
      <c r="Z692" s="34">
        <v>3509</v>
      </c>
      <c r="AA692" s="30" t="s">
        <v>96</v>
      </c>
      <c r="AB692" s="35">
        <v>121.12999999999997</v>
      </c>
      <c r="AC692" s="35">
        <v>21.535</v>
      </c>
      <c r="AD692" s="35">
        <v>21.314999999999994</v>
      </c>
      <c r="AE692" s="35">
        <v>163.97999999999996</v>
      </c>
    </row>
    <row r="693" spans="26:31">
      <c r="Z693" s="34">
        <v>3513</v>
      </c>
      <c r="AA693" s="30" t="s">
        <v>1059</v>
      </c>
      <c r="AB693" s="35"/>
      <c r="AC693" s="35">
        <v>4</v>
      </c>
      <c r="AD693" s="35">
        <v>24</v>
      </c>
      <c r="AE693" s="35">
        <v>28</v>
      </c>
    </row>
    <row r="694" spans="26:31">
      <c r="Z694" s="34">
        <v>3516</v>
      </c>
      <c r="AA694" s="30" t="s">
        <v>120</v>
      </c>
      <c r="AB694" s="35">
        <v>3</v>
      </c>
      <c r="AC694" s="35">
        <v>4</v>
      </c>
      <c r="AD694" s="35">
        <v>12</v>
      </c>
      <c r="AE694" s="35">
        <v>19</v>
      </c>
    </row>
    <row r="695" spans="26:31">
      <c r="Z695" s="34">
        <v>3517</v>
      </c>
      <c r="AA695" s="30" t="s">
        <v>1594</v>
      </c>
      <c r="AB695" s="35">
        <v>2</v>
      </c>
      <c r="AC695" s="35"/>
      <c r="AD695" s="35">
        <v>1</v>
      </c>
      <c r="AE695" s="35">
        <v>3</v>
      </c>
    </row>
    <row r="696" spans="26:31">
      <c r="Z696" s="34">
        <v>3523</v>
      </c>
      <c r="AA696" s="30" t="s">
        <v>688</v>
      </c>
      <c r="AB696" s="35">
        <v>43</v>
      </c>
      <c r="AC696" s="35">
        <v>4</v>
      </c>
      <c r="AD696" s="35">
        <v>16</v>
      </c>
      <c r="AE696" s="35">
        <v>63</v>
      </c>
    </row>
    <row r="697" spans="26:31">
      <c r="Z697" s="34">
        <v>3528</v>
      </c>
      <c r="AA697" s="30" t="s">
        <v>2195</v>
      </c>
      <c r="AB697" s="35">
        <v>19</v>
      </c>
      <c r="AC697" s="35"/>
      <c r="AD697" s="35"/>
      <c r="AE697" s="35">
        <v>19</v>
      </c>
    </row>
    <row r="698" spans="26:31">
      <c r="Z698" s="34">
        <v>3532</v>
      </c>
      <c r="AA698" s="30" t="s">
        <v>2196</v>
      </c>
      <c r="AB698" s="35">
        <v>2</v>
      </c>
      <c r="AC698" s="35"/>
      <c r="AD698" s="35"/>
      <c r="AE698" s="35">
        <v>2</v>
      </c>
    </row>
    <row r="699" spans="26:31">
      <c r="Z699" s="34">
        <v>3543</v>
      </c>
      <c r="AA699" s="30" t="s">
        <v>2197</v>
      </c>
      <c r="AB699" s="35">
        <v>1</v>
      </c>
      <c r="AC699" s="35"/>
      <c r="AD699" s="35"/>
      <c r="AE699" s="35">
        <v>1</v>
      </c>
    </row>
    <row r="700" spans="26:31">
      <c r="Z700" s="34">
        <v>3546</v>
      </c>
      <c r="AA700" s="30" t="s">
        <v>1595</v>
      </c>
      <c r="AB700" s="35">
        <v>5</v>
      </c>
      <c r="AC700" s="35"/>
      <c r="AD700" s="35">
        <v>3</v>
      </c>
      <c r="AE700" s="35">
        <v>8</v>
      </c>
    </row>
    <row r="701" spans="26:31">
      <c r="Z701" s="34">
        <v>3548</v>
      </c>
      <c r="AA701" s="30" t="s">
        <v>1596</v>
      </c>
      <c r="AB701" s="35">
        <v>1</v>
      </c>
      <c r="AC701" s="35"/>
      <c r="AD701" s="35">
        <v>11</v>
      </c>
      <c r="AE701" s="35">
        <v>12</v>
      </c>
    </row>
    <row r="702" spans="26:31">
      <c r="Z702" s="34">
        <v>3551</v>
      </c>
      <c r="AA702" s="30" t="s">
        <v>2198</v>
      </c>
      <c r="AB702" s="35">
        <v>12.960000000000003</v>
      </c>
      <c r="AC702" s="35"/>
      <c r="AD702" s="35"/>
      <c r="AE702" s="35">
        <v>12.960000000000003</v>
      </c>
    </row>
    <row r="703" spans="26:31">
      <c r="Z703" s="34">
        <v>3553</v>
      </c>
      <c r="AA703" s="30" t="s">
        <v>252</v>
      </c>
      <c r="AB703" s="35">
        <v>34</v>
      </c>
      <c r="AC703" s="35">
        <v>12</v>
      </c>
      <c r="AD703" s="35"/>
      <c r="AE703" s="35">
        <v>46</v>
      </c>
    </row>
    <row r="704" spans="26:31">
      <c r="Z704" s="34">
        <v>3554</v>
      </c>
      <c r="AA704" s="30" t="s">
        <v>1597</v>
      </c>
      <c r="AB704" s="35">
        <v>15</v>
      </c>
      <c r="AC704" s="35"/>
      <c r="AD704" s="35">
        <v>15</v>
      </c>
      <c r="AE704" s="35">
        <v>30</v>
      </c>
    </row>
    <row r="705" spans="26:31">
      <c r="Z705" s="34">
        <v>3556</v>
      </c>
      <c r="AA705" s="30" t="s">
        <v>271</v>
      </c>
      <c r="AB705" s="35">
        <v>28</v>
      </c>
      <c r="AC705" s="35">
        <v>19</v>
      </c>
      <c r="AD705" s="35"/>
      <c r="AE705" s="35">
        <v>47</v>
      </c>
    </row>
    <row r="706" spans="26:31">
      <c r="Z706" s="34">
        <v>3558</v>
      </c>
      <c r="AA706" s="30" t="s">
        <v>117</v>
      </c>
      <c r="AB706" s="35">
        <v>35</v>
      </c>
      <c r="AC706" s="35">
        <v>15</v>
      </c>
      <c r="AD706" s="35">
        <v>43</v>
      </c>
      <c r="AE706" s="35">
        <v>93</v>
      </c>
    </row>
    <row r="707" spans="26:31">
      <c r="Z707" s="34">
        <v>3559</v>
      </c>
      <c r="AA707" s="30" t="s">
        <v>527</v>
      </c>
      <c r="AB707" s="35">
        <v>55</v>
      </c>
      <c r="AC707" s="35">
        <v>29</v>
      </c>
      <c r="AD707" s="35">
        <v>32</v>
      </c>
      <c r="AE707" s="35">
        <v>116</v>
      </c>
    </row>
    <row r="708" spans="26:31">
      <c r="Z708" s="34">
        <v>3568</v>
      </c>
      <c r="AA708" s="30" t="s">
        <v>876</v>
      </c>
      <c r="AB708" s="35">
        <v>2</v>
      </c>
      <c r="AC708" s="35">
        <v>1</v>
      </c>
      <c r="AD708" s="35"/>
      <c r="AE708" s="35">
        <v>3</v>
      </c>
    </row>
    <row r="709" spans="26:31">
      <c r="Z709" s="34">
        <v>3569</v>
      </c>
      <c r="AA709" s="30" t="s">
        <v>1261</v>
      </c>
      <c r="AB709" s="35">
        <v>2</v>
      </c>
      <c r="AC709" s="35">
        <v>2</v>
      </c>
      <c r="AD709" s="35"/>
      <c r="AE709" s="35">
        <v>4</v>
      </c>
    </row>
    <row r="710" spans="26:31">
      <c r="Z710" s="34">
        <v>3572</v>
      </c>
      <c r="AA710" s="30" t="s">
        <v>1160</v>
      </c>
      <c r="AB710" s="35">
        <v>14</v>
      </c>
      <c r="AC710" s="35">
        <v>1</v>
      </c>
      <c r="AD710" s="35">
        <v>18</v>
      </c>
      <c r="AE710" s="35">
        <v>33</v>
      </c>
    </row>
    <row r="711" spans="26:31">
      <c r="Z711" s="34">
        <v>3581</v>
      </c>
      <c r="AA711" s="30" t="s">
        <v>541</v>
      </c>
      <c r="AB711" s="35">
        <v>116</v>
      </c>
      <c r="AC711" s="35">
        <v>30</v>
      </c>
      <c r="AD711" s="35">
        <v>108</v>
      </c>
      <c r="AE711" s="35">
        <v>254</v>
      </c>
    </row>
    <row r="712" spans="26:31">
      <c r="Z712" s="34">
        <v>3582</v>
      </c>
      <c r="AA712" s="30" t="s">
        <v>1186</v>
      </c>
      <c r="AB712" s="35">
        <v>30</v>
      </c>
      <c r="AC712" s="35">
        <v>6</v>
      </c>
      <c r="AD712" s="35">
        <v>14</v>
      </c>
      <c r="AE712" s="35">
        <v>50</v>
      </c>
    </row>
    <row r="713" spans="26:31">
      <c r="Z713" s="34">
        <v>3584</v>
      </c>
      <c r="AA713" s="30" t="s">
        <v>1598</v>
      </c>
      <c r="AB713" s="35"/>
      <c r="AC713" s="35"/>
      <c r="AD713" s="35">
        <v>20</v>
      </c>
      <c r="AE713" s="35">
        <v>20</v>
      </c>
    </row>
    <row r="714" spans="26:31">
      <c r="Z714" s="34">
        <v>3587</v>
      </c>
      <c r="AA714" s="30" t="s">
        <v>2199</v>
      </c>
      <c r="AB714" s="35">
        <v>46</v>
      </c>
      <c r="AC714" s="35"/>
      <c r="AD714" s="35"/>
      <c r="AE714" s="35">
        <v>46</v>
      </c>
    </row>
    <row r="715" spans="26:31">
      <c r="Z715" s="34">
        <v>3593</v>
      </c>
      <c r="AA715" s="30" t="s">
        <v>2200</v>
      </c>
      <c r="AB715" s="35">
        <v>5</v>
      </c>
      <c r="AC715" s="35"/>
      <c r="AD715" s="35"/>
      <c r="AE715" s="35">
        <v>5</v>
      </c>
    </row>
    <row r="716" spans="26:31">
      <c r="Z716" s="34">
        <v>3596</v>
      </c>
      <c r="AA716" s="30" t="s">
        <v>2201</v>
      </c>
      <c r="AB716" s="35">
        <v>3</v>
      </c>
      <c r="AC716" s="35"/>
      <c r="AD716" s="35"/>
      <c r="AE716" s="35">
        <v>3</v>
      </c>
    </row>
    <row r="717" spans="26:31">
      <c r="Z717" s="34">
        <v>3597</v>
      </c>
      <c r="AA717" s="30" t="s">
        <v>2202</v>
      </c>
      <c r="AB717" s="35">
        <v>0.2</v>
      </c>
      <c r="AC717" s="35"/>
      <c r="AD717" s="35"/>
      <c r="AE717" s="35">
        <v>0.2</v>
      </c>
    </row>
    <row r="718" spans="26:31">
      <c r="Z718" s="34">
        <v>3609</v>
      </c>
      <c r="AA718" s="30" t="s">
        <v>2203</v>
      </c>
      <c r="AB718" s="35">
        <v>4</v>
      </c>
      <c r="AC718" s="35"/>
      <c r="AD718" s="35"/>
      <c r="AE718" s="35">
        <v>4</v>
      </c>
    </row>
    <row r="719" spans="26:31">
      <c r="Z719" s="34">
        <v>3610</v>
      </c>
      <c r="AA719" s="30" t="s">
        <v>27</v>
      </c>
      <c r="AB719" s="35">
        <v>647</v>
      </c>
      <c r="AC719" s="35">
        <v>120</v>
      </c>
      <c r="AD719" s="35">
        <v>231</v>
      </c>
      <c r="AE719" s="35">
        <v>998</v>
      </c>
    </row>
    <row r="720" spans="26:31">
      <c r="Z720" s="34">
        <v>3611</v>
      </c>
      <c r="AA720" s="30" t="s">
        <v>998</v>
      </c>
      <c r="AB720" s="35"/>
      <c r="AC720" s="35">
        <v>1</v>
      </c>
      <c r="AD720" s="35"/>
      <c r="AE720" s="35">
        <v>1</v>
      </c>
    </row>
    <row r="721" spans="26:31">
      <c r="Z721" s="34">
        <v>3625</v>
      </c>
      <c r="AA721" s="30" t="s">
        <v>474</v>
      </c>
      <c r="AB721" s="35"/>
      <c r="AC721" s="35">
        <v>7</v>
      </c>
      <c r="AD721" s="35"/>
      <c r="AE721" s="35">
        <v>7</v>
      </c>
    </row>
    <row r="722" spans="26:31">
      <c r="Z722" s="34">
        <v>3626</v>
      </c>
      <c r="AA722" s="30" t="s">
        <v>911</v>
      </c>
      <c r="AB722" s="35">
        <v>44</v>
      </c>
      <c r="AC722" s="35">
        <v>1</v>
      </c>
      <c r="AD722" s="35">
        <v>11</v>
      </c>
      <c r="AE722" s="35">
        <v>56</v>
      </c>
    </row>
    <row r="723" spans="26:31">
      <c r="Z723" s="34">
        <v>3627</v>
      </c>
      <c r="AA723" s="30" t="s">
        <v>1081</v>
      </c>
      <c r="AB723" s="35">
        <v>12</v>
      </c>
      <c r="AC723" s="35">
        <v>1</v>
      </c>
      <c r="AD723" s="35">
        <v>2</v>
      </c>
      <c r="AE723" s="35">
        <v>15</v>
      </c>
    </row>
    <row r="724" spans="26:31">
      <c r="Z724" s="34">
        <v>3628</v>
      </c>
      <c r="AA724" s="30" t="s">
        <v>357</v>
      </c>
      <c r="AB724" s="35">
        <v>78</v>
      </c>
      <c r="AC724" s="35">
        <v>43</v>
      </c>
      <c r="AD724" s="35">
        <v>39</v>
      </c>
      <c r="AE724" s="35">
        <v>160</v>
      </c>
    </row>
    <row r="725" spans="26:31">
      <c r="Z725" s="34">
        <v>3630</v>
      </c>
      <c r="AA725" s="30" t="s">
        <v>302</v>
      </c>
      <c r="AB725" s="35">
        <v>2</v>
      </c>
      <c r="AC725" s="35">
        <v>10</v>
      </c>
      <c r="AD725" s="35">
        <v>5</v>
      </c>
      <c r="AE725" s="35">
        <v>17</v>
      </c>
    </row>
    <row r="726" spans="26:31">
      <c r="Z726" s="34">
        <v>3631</v>
      </c>
      <c r="AA726" s="30" t="s">
        <v>678</v>
      </c>
      <c r="AB726" s="35">
        <v>6</v>
      </c>
      <c r="AC726" s="35">
        <v>2</v>
      </c>
      <c r="AD726" s="35">
        <v>2</v>
      </c>
      <c r="AE726" s="35">
        <v>10</v>
      </c>
    </row>
    <row r="727" spans="26:31">
      <c r="Z727" s="34">
        <v>3638</v>
      </c>
      <c r="AA727" s="30" t="s">
        <v>2204</v>
      </c>
      <c r="AB727" s="35">
        <v>21</v>
      </c>
      <c r="AC727" s="35"/>
      <c r="AD727" s="35"/>
      <c r="AE727" s="35">
        <v>21</v>
      </c>
    </row>
    <row r="728" spans="26:31">
      <c r="Z728" s="34">
        <v>3645</v>
      </c>
      <c r="AA728" s="30" t="s">
        <v>1264</v>
      </c>
      <c r="AB728" s="35">
        <v>4</v>
      </c>
      <c r="AC728" s="35">
        <v>2</v>
      </c>
      <c r="AD728" s="35">
        <v>6</v>
      </c>
      <c r="AE728" s="35">
        <v>12</v>
      </c>
    </row>
    <row r="729" spans="26:31">
      <c r="Z729" s="34">
        <v>3646</v>
      </c>
      <c r="AA729" s="30" t="s">
        <v>403</v>
      </c>
      <c r="AB729" s="35">
        <v>27</v>
      </c>
      <c r="AC729" s="35">
        <v>4</v>
      </c>
      <c r="AD729" s="35">
        <v>12</v>
      </c>
      <c r="AE729" s="35">
        <v>43</v>
      </c>
    </row>
    <row r="730" spans="26:31">
      <c r="Z730" s="34">
        <v>3650</v>
      </c>
      <c r="AA730" s="30" t="s">
        <v>1599</v>
      </c>
      <c r="AB730" s="35">
        <v>49</v>
      </c>
      <c r="AC730" s="35"/>
      <c r="AD730" s="35">
        <v>56</v>
      </c>
      <c r="AE730" s="35">
        <v>105</v>
      </c>
    </row>
    <row r="731" spans="26:31">
      <c r="Z731" s="34">
        <v>3665</v>
      </c>
      <c r="AA731" s="30" t="s">
        <v>2205</v>
      </c>
      <c r="AB731" s="35">
        <v>1</v>
      </c>
      <c r="AC731" s="35"/>
      <c r="AD731" s="35"/>
      <c r="AE731" s="35">
        <v>1</v>
      </c>
    </row>
    <row r="732" spans="26:31">
      <c r="Z732" s="34">
        <v>3667</v>
      </c>
      <c r="AA732" s="30" t="s">
        <v>1222</v>
      </c>
      <c r="AB732" s="35">
        <v>10</v>
      </c>
      <c r="AC732" s="35">
        <v>2</v>
      </c>
      <c r="AD732" s="35"/>
      <c r="AE732" s="35">
        <v>12</v>
      </c>
    </row>
    <row r="733" spans="26:31">
      <c r="Z733" s="34">
        <v>3668</v>
      </c>
      <c r="AA733" s="30" t="s">
        <v>2206</v>
      </c>
      <c r="AB733" s="35">
        <v>7</v>
      </c>
      <c r="AC733" s="35"/>
      <c r="AD733" s="35"/>
      <c r="AE733" s="35">
        <v>7</v>
      </c>
    </row>
    <row r="734" spans="26:31">
      <c r="Z734" s="34">
        <v>3669</v>
      </c>
      <c r="AA734" s="30" t="s">
        <v>1181</v>
      </c>
      <c r="AB734" s="35"/>
      <c r="AC734" s="35">
        <v>1</v>
      </c>
      <c r="AD734" s="35"/>
      <c r="AE734" s="35">
        <v>1</v>
      </c>
    </row>
    <row r="735" spans="26:31">
      <c r="Z735" s="34">
        <v>3672</v>
      </c>
      <c r="AA735" s="30" t="s">
        <v>1232</v>
      </c>
      <c r="AB735" s="35">
        <v>4</v>
      </c>
      <c r="AC735" s="35">
        <v>4</v>
      </c>
      <c r="AD735" s="35">
        <v>2</v>
      </c>
      <c r="AE735" s="35">
        <v>10</v>
      </c>
    </row>
    <row r="736" spans="26:31">
      <c r="Z736" s="34">
        <v>3675</v>
      </c>
      <c r="AA736" s="30" t="s">
        <v>2207</v>
      </c>
      <c r="AB736" s="35">
        <v>1</v>
      </c>
      <c r="AC736" s="35"/>
      <c r="AD736" s="35"/>
      <c r="AE736" s="35">
        <v>1</v>
      </c>
    </row>
    <row r="737" spans="26:31">
      <c r="Z737" s="34">
        <v>3676</v>
      </c>
      <c r="AA737" s="30" t="s">
        <v>2208</v>
      </c>
      <c r="AB737" s="35">
        <v>2</v>
      </c>
      <c r="AC737" s="35"/>
      <c r="AD737" s="35"/>
      <c r="AE737" s="35">
        <v>2</v>
      </c>
    </row>
    <row r="738" spans="26:31">
      <c r="Z738" s="34">
        <v>3678</v>
      </c>
      <c r="AA738" s="30" t="s">
        <v>2209</v>
      </c>
      <c r="AB738" s="35">
        <v>1</v>
      </c>
      <c r="AC738" s="35"/>
      <c r="AD738" s="35"/>
      <c r="AE738" s="35">
        <v>1</v>
      </c>
    </row>
    <row r="739" spans="26:31">
      <c r="Z739" s="34">
        <v>3694</v>
      </c>
      <c r="AA739" s="30" t="s">
        <v>2210</v>
      </c>
      <c r="AB739" s="35">
        <v>1</v>
      </c>
      <c r="AC739" s="35"/>
      <c r="AD739" s="35"/>
      <c r="AE739" s="35">
        <v>1</v>
      </c>
    </row>
    <row r="740" spans="26:31">
      <c r="Z740" s="34">
        <v>3698</v>
      </c>
      <c r="AA740" s="30" t="s">
        <v>1600</v>
      </c>
      <c r="AB740" s="35"/>
      <c r="AC740" s="35"/>
      <c r="AD740" s="35">
        <v>1</v>
      </c>
      <c r="AE740" s="35">
        <v>1</v>
      </c>
    </row>
    <row r="741" spans="26:31">
      <c r="Z741" s="34">
        <v>3728</v>
      </c>
      <c r="AA741" s="30" t="s">
        <v>1043</v>
      </c>
      <c r="AB741" s="35">
        <v>26</v>
      </c>
      <c r="AC741" s="35">
        <v>1</v>
      </c>
      <c r="AD741" s="35"/>
      <c r="AE741" s="35">
        <v>27</v>
      </c>
    </row>
    <row r="742" spans="26:31">
      <c r="Z742" s="34">
        <v>3739</v>
      </c>
      <c r="AA742" s="30" t="s">
        <v>22</v>
      </c>
      <c r="AB742" s="35">
        <v>76</v>
      </c>
      <c r="AC742" s="35">
        <v>20</v>
      </c>
      <c r="AD742" s="35">
        <v>32</v>
      </c>
      <c r="AE742" s="35">
        <v>128</v>
      </c>
    </row>
    <row r="743" spans="26:31">
      <c r="Z743" s="34">
        <v>3740</v>
      </c>
      <c r="AA743" s="30" t="s">
        <v>1601</v>
      </c>
      <c r="AB743" s="35">
        <v>12</v>
      </c>
      <c r="AC743" s="35"/>
      <c r="AD743" s="35">
        <v>2</v>
      </c>
      <c r="AE743" s="35">
        <v>14</v>
      </c>
    </row>
    <row r="744" spans="26:31">
      <c r="Z744" s="34">
        <v>3746</v>
      </c>
      <c r="AA744" s="30" t="s">
        <v>1167</v>
      </c>
      <c r="AB744" s="35">
        <v>6</v>
      </c>
      <c r="AC744" s="35">
        <v>1</v>
      </c>
      <c r="AD744" s="35">
        <v>21</v>
      </c>
      <c r="AE744" s="35">
        <v>28</v>
      </c>
    </row>
    <row r="745" spans="26:31">
      <c r="Z745" s="34">
        <v>3754</v>
      </c>
      <c r="AA745" s="30" t="s">
        <v>20</v>
      </c>
      <c r="AB745" s="35">
        <v>195</v>
      </c>
      <c r="AC745" s="35">
        <v>35</v>
      </c>
      <c r="AD745" s="35">
        <v>45</v>
      </c>
      <c r="AE745" s="35">
        <v>275</v>
      </c>
    </row>
    <row r="746" spans="26:31">
      <c r="Z746" s="34">
        <v>3771</v>
      </c>
      <c r="AA746" s="30" t="s">
        <v>560</v>
      </c>
      <c r="AB746" s="35"/>
      <c r="AC746" s="35">
        <v>2</v>
      </c>
      <c r="AD746" s="35">
        <v>6</v>
      </c>
      <c r="AE746" s="35">
        <v>8</v>
      </c>
    </row>
    <row r="747" spans="26:31">
      <c r="Z747" s="34">
        <v>3773</v>
      </c>
      <c r="AA747" s="30" t="s">
        <v>1602</v>
      </c>
      <c r="AB747" s="35">
        <v>2</v>
      </c>
      <c r="AC747" s="35"/>
      <c r="AD747" s="35">
        <v>1</v>
      </c>
      <c r="AE747" s="35">
        <v>3</v>
      </c>
    </row>
    <row r="748" spans="26:31">
      <c r="Z748" s="34">
        <v>3785</v>
      </c>
      <c r="AA748" s="30" t="s">
        <v>1603</v>
      </c>
      <c r="AB748" s="35">
        <v>1</v>
      </c>
      <c r="AC748" s="35"/>
      <c r="AD748" s="35">
        <v>9</v>
      </c>
      <c r="AE748" s="35">
        <v>10</v>
      </c>
    </row>
    <row r="749" spans="26:31">
      <c r="Z749" s="34">
        <v>3788</v>
      </c>
      <c r="AA749" s="30" t="s">
        <v>2211</v>
      </c>
      <c r="AB749" s="35">
        <v>1</v>
      </c>
      <c r="AC749" s="35"/>
      <c r="AD749" s="35"/>
      <c r="AE749" s="35">
        <v>1</v>
      </c>
    </row>
    <row r="750" spans="26:31">
      <c r="Z750" s="34">
        <v>3798</v>
      </c>
      <c r="AA750" s="30" t="s">
        <v>918</v>
      </c>
      <c r="AB750" s="35">
        <v>7</v>
      </c>
      <c r="AC750" s="35">
        <v>2</v>
      </c>
      <c r="AD750" s="35">
        <v>5</v>
      </c>
      <c r="AE750" s="35">
        <v>14</v>
      </c>
    </row>
    <row r="751" spans="26:31">
      <c r="Z751" s="34">
        <v>3799</v>
      </c>
      <c r="AA751" s="30" t="s">
        <v>563</v>
      </c>
      <c r="AB751" s="35">
        <v>13</v>
      </c>
      <c r="AC751" s="35">
        <v>4</v>
      </c>
      <c r="AD751" s="35">
        <v>7</v>
      </c>
      <c r="AE751" s="35">
        <v>24</v>
      </c>
    </row>
    <row r="752" spans="26:31">
      <c r="Z752" s="34">
        <v>3800</v>
      </c>
      <c r="AA752" s="30" t="s">
        <v>696</v>
      </c>
      <c r="AB752" s="35"/>
      <c r="AC752" s="35">
        <v>0.85499999999999998</v>
      </c>
      <c r="AD752" s="35">
        <v>6.54</v>
      </c>
      <c r="AE752" s="35">
        <v>7.3949999999999996</v>
      </c>
    </row>
    <row r="753" spans="26:31">
      <c r="Z753" s="34">
        <v>3814</v>
      </c>
      <c r="AA753" s="30" t="s">
        <v>69</v>
      </c>
      <c r="AB753" s="35">
        <v>135</v>
      </c>
      <c r="AC753" s="35">
        <v>15</v>
      </c>
      <c r="AD753" s="35">
        <v>64</v>
      </c>
      <c r="AE753" s="35">
        <v>214</v>
      </c>
    </row>
    <row r="754" spans="26:31">
      <c r="Z754" s="34">
        <v>3815</v>
      </c>
      <c r="AA754" s="30" t="s">
        <v>1604</v>
      </c>
      <c r="AB754" s="35">
        <v>4</v>
      </c>
      <c r="AC754" s="35"/>
      <c r="AD754" s="35">
        <v>4</v>
      </c>
      <c r="AE754" s="35">
        <v>8</v>
      </c>
    </row>
    <row r="755" spans="26:31">
      <c r="Z755" s="34">
        <v>3816</v>
      </c>
      <c r="AA755" s="30" t="s">
        <v>1118</v>
      </c>
      <c r="AB755" s="35">
        <v>9</v>
      </c>
      <c r="AC755" s="35">
        <v>1</v>
      </c>
      <c r="AD755" s="35">
        <v>2</v>
      </c>
      <c r="AE755" s="35">
        <v>12</v>
      </c>
    </row>
    <row r="756" spans="26:31">
      <c r="Z756" s="34">
        <v>3842</v>
      </c>
      <c r="AA756" s="30" t="s">
        <v>93</v>
      </c>
      <c r="AB756" s="35">
        <v>92</v>
      </c>
      <c r="AC756" s="35">
        <v>10</v>
      </c>
      <c r="AD756" s="35">
        <v>22</v>
      </c>
      <c r="AE756" s="35">
        <v>124</v>
      </c>
    </row>
    <row r="757" spans="26:31">
      <c r="Z757" s="34">
        <v>3843</v>
      </c>
      <c r="AA757" s="30" t="s">
        <v>1420</v>
      </c>
      <c r="AB757" s="35">
        <v>21</v>
      </c>
      <c r="AC757" s="35"/>
      <c r="AD757" s="35">
        <v>9</v>
      </c>
      <c r="AE757" s="35">
        <v>30</v>
      </c>
    </row>
    <row r="758" spans="26:31">
      <c r="Z758" s="34">
        <v>3845</v>
      </c>
      <c r="AA758" s="30" t="s">
        <v>1605</v>
      </c>
      <c r="AB758" s="35">
        <v>9</v>
      </c>
      <c r="AC758" s="35"/>
      <c r="AD758" s="35">
        <v>2</v>
      </c>
      <c r="AE758" s="35">
        <v>11</v>
      </c>
    </row>
    <row r="759" spans="26:31">
      <c r="Z759" s="34">
        <v>3850</v>
      </c>
      <c r="AA759" s="30" t="s">
        <v>801</v>
      </c>
      <c r="AB759" s="35"/>
      <c r="AC759" s="35">
        <v>1</v>
      </c>
      <c r="AD759" s="35"/>
      <c r="AE759" s="35">
        <v>1</v>
      </c>
    </row>
    <row r="760" spans="26:31">
      <c r="Z760" s="34">
        <v>3852</v>
      </c>
      <c r="AA760" s="30" t="s">
        <v>1606</v>
      </c>
      <c r="AB760" s="35"/>
      <c r="AC760" s="35"/>
      <c r="AD760" s="35">
        <v>10</v>
      </c>
      <c r="AE760" s="35">
        <v>10</v>
      </c>
    </row>
    <row r="761" spans="26:31">
      <c r="Z761" s="34">
        <v>3853</v>
      </c>
      <c r="AA761" s="30" t="s">
        <v>1607</v>
      </c>
      <c r="AB761" s="35">
        <v>7</v>
      </c>
      <c r="AC761" s="35"/>
      <c r="AD761" s="35">
        <v>8</v>
      </c>
      <c r="AE761" s="35">
        <v>15</v>
      </c>
    </row>
    <row r="762" spans="26:31">
      <c r="Z762" s="34">
        <v>3858</v>
      </c>
      <c r="AA762" s="30" t="s">
        <v>1608</v>
      </c>
      <c r="AB762" s="35">
        <v>21</v>
      </c>
      <c r="AC762" s="35"/>
      <c r="AD762" s="35">
        <v>10</v>
      </c>
      <c r="AE762" s="35">
        <v>31</v>
      </c>
    </row>
    <row r="763" spans="26:31">
      <c r="Z763" s="34">
        <v>3864</v>
      </c>
      <c r="AA763" s="30" t="s">
        <v>1609</v>
      </c>
      <c r="AB763" s="35">
        <v>2.2650000000000001</v>
      </c>
      <c r="AC763" s="35"/>
      <c r="AD763" s="35">
        <v>130.57000000000002</v>
      </c>
      <c r="AE763" s="35">
        <v>132.83500000000001</v>
      </c>
    </row>
    <row r="764" spans="26:31">
      <c r="Z764" s="34">
        <v>3865</v>
      </c>
      <c r="AA764" s="30" t="s">
        <v>1057</v>
      </c>
      <c r="AB764" s="35">
        <v>8</v>
      </c>
      <c r="AC764" s="35">
        <v>1</v>
      </c>
      <c r="AD764" s="35">
        <v>11</v>
      </c>
      <c r="AE764" s="35">
        <v>20</v>
      </c>
    </row>
    <row r="765" spans="26:31">
      <c r="Z765" s="34">
        <v>3867</v>
      </c>
      <c r="AA765" s="30" t="s">
        <v>233</v>
      </c>
      <c r="AB765" s="35">
        <v>87</v>
      </c>
      <c r="AC765" s="35">
        <v>28</v>
      </c>
      <c r="AD765" s="35">
        <v>57</v>
      </c>
      <c r="AE765" s="35">
        <v>172</v>
      </c>
    </row>
    <row r="766" spans="26:31">
      <c r="Z766" s="34">
        <v>3876</v>
      </c>
      <c r="AA766" s="30" t="s">
        <v>833</v>
      </c>
      <c r="AB766" s="35">
        <v>13</v>
      </c>
      <c r="AC766" s="35">
        <v>4</v>
      </c>
      <c r="AD766" s="35">
        <v>6</v>
      </c>
      <c r="AE766" s="35">
        <v>23</v>
      </c>
    </row>
    <row r="767" spans="26:31">
      <c r="Z767" s="34">
        <v>3882</v>
      </c>
      <c r="AA767" s="30" t="s">
        <v>1194</v>
      </c>
      <c r="AB767" s="35">
        <v>4</v>
      </c>
      <c r="AC767" s="35">
        <v>2</v>
      </c>
      <c r="AD767" s="35">
        <v>5</v>
      </c>
      <c r="AE767" s="35">
        <v>11</v>
      </c>
    </row>
    <row r="768" spans="26:31">
      <c r="Z768" s="34">
        <v>3886</v>
      </c>
      <c r="AA768" s="30" t="s">
        <v>1270</v>
      </c>
      <c r="AB768" s="35">
        <v>9.7749999999999986</v>
      </c>
      <c r="AC768" s="35">
        <v>0.73</v>
      </c>
      <c r="AD768" s="35">
        <v>0.52</v>
      </c>
      <c r="AE768" s="35">
        <v>11.024999999999999</v>
      </c>
    </row>
    <row r="769" spans="26:31">
      <c r="Z769" s="34">
        <v>3896</v>
      </c>
      <c r="AA769" s="30" t="s">
        <v>227</v>
      </c>
      <c r="AB769" s="35"/>
      <c r="AC769" s="35">
        <v>1</v>
      </c>
      <c r="AD769" s="35"/>
      <c r="AE769" s="35">
        <v>1</v>
      </c>
    </row>
    <row r="770" spans="26:31">
      <c r="Z770" s="34">
        <v>3901</v>
      </c>
      <c r="AA770" s="30" t="s">
        <v>282</v>
      </c>
      <c r="AB770" s="35">
        <v>14</v>
      </c>
      <c r="AC770" s="35">
        <v>11</v>
      </c>
      <c r="AD770" s="35">
        <v>9</v>
      </c>
      <c r="AE770" s="35">
        <v>34</v>
      </c>
    </row>
    <row r="771" spans="26:31">
      <c r="Z771" s="34">
        <v>3902</v>
      </c>
      <c r="AA771" s="30" t="s">
        <v>835</v>
      </c>
      <c r="AB771" s="35">
        <v>22</v>
      </c>
      <c r="AC771" s="35">
        <v>5</v>
      </c>
      <c r="AD771" s="35">
        <v>9</v>
      </c>
      <c r="AE771" s="35">
        <v>36</v>
      </c>
    </row>
    <row r="772" spans="26:31">
      <c r="Z772" s="34">
        <v>3920</v>
      </c>
      <c r="AA772" s="30" t="s">
        <v>1610</v>
      </c>
      <c r="AB772" s="35">
        <v>8</v>
      </c>
      <c r="AC772" s="35"/>
      <c r="AD772" s="35">
        <v>5</v>
      </c>
      <c r="AE772" s="35">
        <v>13</v>
      </c>
    </row>
    <row r="773" spans="26:31">
      <c r="Z773" s="34">
        <v>3928</v>
      </c>
      <c r="AA773" s="30" t="s">
        <v>838</v>
      </c>
      <c r="AB773" s="35">
        <v>3</v>
      </c>
      <c r="AC773" s="35">
        <v>1</v>
      </c>
      <c r="AD773" s="35"/>
      <c r="AE773" s="35">
        <v>4</v>
      </c>
    </row>
    <row r="774" spans="26:31">
      <c r="Z774" s="34">
        <v>3960</v>
      </c>
      <c r="AA774" s="30" t="s">
        <v>423</v>
      </c>
      <c r="AB774" s="35"/>
      <c r="AC774" s="35">
        <v>5</v>
      </c>
      <c r="AD774" s="35"/>
      <c r="AE774" s="35">
        <v>5</v>
      </c>
    </row>
    <row r="775" spans="26:31">
      <c r="Z775" s="34">
        <v>3969</v>
      </c>
      <c r="AA775" s="30" t="s">
        <v>517</v>
      </c>
      <c r="AB775" s="35"/>
      <c r="AC775" s="35">
        <v>10</v>
      </c>
      <c r="AD775" s="35"/>
      <c r="AE775" s="35">
        <v>10</v>
      </c>
    </row>
    <row r="776" spans="26:31">
      <c r="Z776" s="34">
        <v>3970</v>
      </c>
      <c r="AA776" s="30" t="s">
        <v>2212</v>
      </c>
      <c r="AB776" s="35">
        <v>1</v>
      </c>
      <c r="AC776" s="35"/>
      <c r="AD776" s="35"/>
      <c r="AE776" s="35">
        <v>1</v>
      </c>
    </row>
    <row r="777" spans="26:31">
      <c r="Z777" s="34">
        <v>3973</v>
      </c>
      <c r="AA777" s="30" t="s">
        <v>2213</v>
      </c>
      <c r="AB777" s="35">
        <v>1</v>
      </c>
      <c r="AC777" s="35"/>
      <c r="AD777" s="35"/>
      <c r="AE777" s="35">
        <v>1</v>
      </c>
    </row>
    <row r="778" spans="26:31">
      <c r="Z778" s="34">
        <v>3976</v>
      </c>
      <c r="AA778" s="30" t="s">
        <v>524</v>
      </c>
      <c r="AB778" s="35"/>
      <c r="AC778" s="35">
        <v>2</v>
      </c>
      <c r="AD778" s="35"/>
      <c r="AE778" s="35">
        <v>2</v>
      </c>
    </row>
    <row r="779" spans="26:31">
      <c r="Z779" s="34">
        <v>3977</v>
      </c>
      <c r="AA779" s="30" t="s">
        <v>1227</v>
      </c>
      <c r="AB779" s="35">
        <v>2</v>
      </c>
      <c r="AC779" s="35">
        <v>1</v>
      </c>
      <c r="AD779" s="35"/>
      <c r="AE779" s="35">
        <v>3</v>
      </c>
    </row>
    <row r="780" spans="26:31">
      <c r="Z780" s="34">
        <v>3993</v>
      </c>
      <c r="AA780" s="30" t="s">
        <v>322</v>
      </c>
      <c r="AB780" s="35"/>
      <c r="AC780" s="35">
        <v>3</v>
      </c>
      <c r="AD780" s="35"/>
      <c r="AE780" s="35">
        <v>3</v>
      </c>
    </row>
    <row r="781" spans="26:31">
      <c r="Z781" s="34">
        <v>4001</v>
      </c>
      <c r="AA781" s="30" t="s">
        <v>74</v>
      </c>
      <c r="AB781" s="35">
        <v>28</v>
      </c>
      <c r="AC781" s="35">
        <v>10</v>
      </c>
      <c r="AD781" s="35">
        <v>4</v>
      </c>
      <c r="AE781" s="35">
        <v>42</v>
      </c>
    </row>
    <row r="782" spans="26:31">
      <c r="Z782" s="34">
        <v>4007</v>
      </c>
      <c r="AA782" s="30" t="s">
        <v>1173</v>
      </c>
      <c r="AB782" s="35">
        <v>1</v>
      </c>
      <c r="AC782" s="35">
        <v>1</v>
      </c>
      <c r="AD782" s="35"/>
      <c r="AE782" s="35">
        <v>2</v>
      </c>
    </row>
    <row r="783" spans="26:31">
      <c r="Z783" s="34">
        <v>4023</v>
      </c>
      <c r="AA783" s="30" t="s">
        <v>1611</v>
      </c>
      <c r="AB783" s="35">
        <v>1</v>
      </c>
      <c r="AC783" s="35"/>
      <c r="AD783" s="35">
        <v>1</v>
      </c>
      <c r="AE783" s="35">
        <v>2</v>
      </c>
    </row>
    <row r="784" spans="26:31">
      <c r="Z784" s="34">
        <v>4027</v>
      </c>
      <c r="AA784" s="30" t="s">
        <v>1612</v>
      </c>
      <c r="AB784" s="35"/>
      <c r="AC784" s="35"/>
      <c r="AD784" s="35">
        <v>1539.9900000000007</v>
      </c>
      <c r="AE784" s="35">
        <v>1539.9900000000007</v>
      </c>
    </row>
    <row r="785" spans="26:31">
      <c r="Z785" s="34">
        <v>4031</v>
      </c>
      <c r="AA785" s="30" t="s">
        <v>511</v>
      </c>
      <c r="AB785" s="35">
        <v>17</v>
      </c>
      <c r="AC785" s="35">
        <v>5</v>
      </c>
      <c r="AD785" s="35">
        <v>4</v>
      </c>
      <c r="AE785" s="35">
        <v>26</v>
      </c>
    </row>
    <row r="786" spans="26:31">
      <c r="Z786" s="34">
        <v>4053</v>
      </c>
      <c r="AA786" s="30" t="s">
        <v>466</v>
      </c>
      <c r="AB786" s="35"/>
      <c r="AC786" s="35">
        <v>5</v>
      </c>
      <c r="AD786" s="35"/>
      <c r="AE786" s="35">
        <v>5</v>
      </c>
    </row>
    <row r="787" spans="26:31">
      <c r="Z787" s="34">
        <v>4064</v>
      </c>
      <c r="AA787" s="30" t="s">
        <v>799</v>
      </c>
      <c r="AB787" s="35">
        <v>31</v>
      </c>
      <c r="AC787" s="35">
        <v>1</v>
      </c>
      <c r="AD787" s="35">
        <v>5</v>
      </c>
      <c r="AE787" s="35">
        <v>37</v>
      </c>
    </row>
    <row r="788" spans="26:31">
      <c r="Z788" s="34">
        <v>4068</v>
      </c>
      <c r="AA788" s="30" t="s">
        <v>618</v>
      </c>
      <c r="AB788" s="35"/>
      <c r="AC788" s="35">
        <v>3</v>
      </c>
      <c r="AD788" s="35">
        <v>6</v>
      </c>
      <c r="AE788" s="35">
        <v>9</v>
      </c>
    </row>
    <row r="789" spans="26:31">
      <c r="Z789" s="34">
        <v>4073</v>
      </c>
      <c r="AA789" s="30" t="s">
        <v>2214</v>
      </c>
      <c r="AB789" s="35">
        <v>6</v>
      </c>
      <c r="AC789" s="35"/>
      <c r="AD789" s="35"/>
      <c r="AE789" s="35">
        <v>6</v>
      </c>
    </row>
    <row r="790" spans="26:31">
      <c r="Z790" s="34">
        <v>4090</v>
      </c>
      <c r="AA790" s="30" t="s">
        <v>1613</v>
      </c>
      <c r="AB790" s="35">
        <v>8</v>
      </c>
      <c r="AC790" s="35"/>
      <c r="AD790" s="35">
        <v>6</v>
      </c>
      <c r="AE790" s="35">
        <v>14</v>
      </c>
    </row>
    <row r="791" spans="26:31">
      <c r="Z791" s="34">
        <v>4100</v>
      </c>
      <c r="AA791" s="30" t="s">
        <v>272</v>
      </c>
      <c r="AB791" s="35">
        <v>15</v>
      </c>
      <c r="AC791" s="35">
        <v>7</v>
      </c>
      <c r="AD791" s="35">
        <v>32</v>
      </c>
      <c r="AE791" s="35">
        <v>54</v>
      </c>
    </row>
    <row r="792" spans="26:31">
      <c r="Z792" s="34">
        <v>4101</v>
      </c>
      <c r="AA792" s="30" t="s">
        <v>1401</v>
      </c>
      <c r="AB792" s="35">
        <v>13</v>
      </c>
      <c r="AC792" s="35"/>
      <c r="AD792" s="35">
        <v>15</v>
      </c>
      <c r="AE792" s="35">
        <v>28</v>
      </c>
    </row>
    <row r="793" spans="26:31">
      <c r="Z793" s="34">
        <v>4113</v>
      </c>
      <c r="AA793" s="30" t="s">
        <v>2215</v>
      </c>
      <c r="AB793" s="35">
        <v>4</v>
      </c>
      <c r="AC793" s="35"/>
      <c r="AD793" s="35"/>
      <c r="AE793" s="35">
        <v>4</v>
      </c>
    </row>
    <row r="794" spans="26:31">
      <c r="Z794" s="34">
        <v>4115</v>
      </c>
      <c r="AA794" s="30" t="s">
        <v>930</v>
      </c>
      <c r="AB794" s="35">
        <v>49</v>
      </c>
      <c r="AC794" s="35">
        <v>7</v>
      </c>
      <c r="AD794" s="35">
        <v>11</v>
      </c>
      <c r="AE794" s="35">
        <v>67</v>
      </c>
    </row>
    <row r="795" spans="26:31">
      <c r="Z795" s="34">
        <v>4118</v>
      </c>
      <c r="AA795" s="30" t="s">
        <v>1614</v>
      </c>
      <c r="AB795" s="35">
        <v>33</v>
      </c>
      <c r="AC795" s="35"/>
      <c r="AD795" s="35">
        <v>10</v>
      </c>
      <c r="AE795" s="35">
        <v>43</v>
      </c>
    </row>
    <row r="796" spans="26:31">
      <c r="Z796" s="34">
        <v>4119</v>
      </c>
      <c r="AA796" s="30" t="s">
        <v>2216</v>
      </c>
      <c r="AB796" s="35">
        <v>6</v>
      </c>
      <c r="AC796" s="35"/>
      <c r="AD796" s="35"/>
      <c r="AE796" s="35">
        <v>6</v>
      </c>
    </row>
    <row r="797" spans="26:31">
      <c r="Z797" s="34">
        <v>4120</v>
      </c>
      <c r="AA797" s="30" t="s">
        <v>1615</v>
      </c>
      <c r="AB797" s="35"/>
      <c r="AC797" s="35"/>
      <c r="AD797" s="35">
        <v>8</v>
      </c>
      <c r="AE797" s="35">
        <v>8</v>
      </c>
    </row>
    <row r="798" spans="26:31">
      <c r="Z798" s="34">
        <v>4121</v>
      </c>
      <c r="AA798" s="30" t="s">
        <v>1616</v>
      </c>
      <c r="AB798" s="35"/>
      <c r="AC798" s="35"/>
      <c r="AD798" s="35">
        <v>11</v>
      </c>
      <c r="AE798" s="35">
        <v>11</v>
      </c>
    </row>
    <row r="799" spans="26:31">
      <c r="Z799" s="34">
        <v>4123</v>
      </c>
      <c r="AA799" s="30" t="s">
        <v>1617</v>
      </c>
      <c r="AB799" s="35"/>
      <c r="AC799" s="35"/>
      <c r="AD799" s="35">
        <v>4</v>
      </c>
      <c r="AE799" s="35">
        <v>4</v>
      </c>
    </row>
    <row r="800" spans="26:31">
      <c r="Z800" s="34">
        <v>4125</v>
      </c>
      <c r="AA800" s="30" t="s">
        <v>1618</v>
      </c>
      <c r="AB800" s="35"/>
      <c r="AC800" s="35"/>
      <c r="AD800" s="35">
        <v>5</v>
      </c>
      <c r="AE800" s="35">
        <v>5</v>
      </c>
    </row>
    <row r="801" spans="26:31">
      <c r="Z801" s="34">
        <v>4129</v>
      </c>
      <c r="AA801" s="30" t="s">
        <v>1619</v>
      </c>
      <c r="AB801" s="35"/>
      <c r="AC801" s="35"/>
      <c r="AD801" s="35">
        <v>3</v>
      </c>
      <c r="AE801" s="35">
        <v>3</v>
      </c>
    </row>
    <row r="802" spans="26:31">
      <c r="Z802" s="34">
        <v>4131</v>
      </c>
      <c r="AA802" s="30" t="s">
        <v>1620</v>
      </c>
      <c r="AB802" s="35"/>
      <c r="AC802" s="35"/>
      <c r="AD802" s="35">
        <v>1</v>
      </c>
      <c r="AE802" s="35">
        <v>1</v>
      </c>
    </row>
    <row r="803" spans="26:31">
      <c r="Z803" s="34">
        <v>4156</v>
      </c>
      <c r="AA803" s="30" t="s">
        <v>1621</v>
      </c>
      <c r="AB803" s="35"/>
      <c r="AC803" s="35"/>
      <c r="AD803" s="35">
        <v>5</v>
      </c>
      <c r="AE803" s="35">
        <v>5</v>
      </c>
    </row>
    <row r="804" spans="26:31">
      <c r="Z804" s="34">
        <v>4164</v>
      </c>
      <c r="AA804" s="30" t="s">
        <v>1622</v>
      </c>
      <c r="AB804" s="35"/>
      <c r="AC804" s="35"/>
      <c r="AD804" s="35">
        <v>1</v>
      </c>
      <c r="AE804" s="35">
        <v>1</v>
      </c>
    </row>
    <row r="805" spans="26:31">
      <c r="Z805" s="34">
        <v>4174</v>
      </c>
      <c r="AA805" s="30" t="s">
        <v>1623</v>
      </c>
      <c r="AB805" s="35"/>
      <c r="AC805" s="35"/>
      <c r="AD805" s="35">
        <v>7</v>
      </c>
      <c r="AE805" s="35">
        <v>7</v>
      </c>
    </row>
    <row r="806" spans="26:31">
      <c r="Z806" s="34">
        <v>4179</v>
      </c>
      <c r="AA806" s="30" t="s">
        <v>1624</v>
      </c>
      <c r="AB806" s="35"/>
      <c r="AC806" s="35"/>
      <c r="AD806" s="35">
        <v>31</v>
      </c>
      <c r="AE806" s="35">
        <v>31</v>
      </c>
    </row>
    <row r="807" spans="26:31">
      <c r="Z807" s="34">
        <v>4180</v>
      </c>
      <c r="AA807" s="30" t="s">
        <v>1625</v>
      </c>
      <c r="AB807" s="35"/>
      <c r="AC807" s="35"/>
      <c r="AD807" s="35">
        <v>2</v>
      </c>
      <c r="AE807" s="35">
        <v>2</v>
      </c>
    </row>
    <row r="808" spans="26:31">
      <c r="Z808" s="34">
        <v>4206</v>
      </c>
      <c r="AA808" s="30" t="s">
        <v>1626</v>
      </c>
      <c r="AB808" s="35"/>
      <c r="AC808" s="35"/>
      <c r="AD808" s="35">
        <v>2</v>
      </c>
      <c r="AE808" s="35">
        <v>2</v>
      </c>
    </row>
    <row r="809" spans="26:31">
      <c r="Z809" s="34">
        <v>4218</v>
      </c>
      <c r="AA809" s="30" t="s">
        <v>1087</v>
      </c>
      <c r="AB809" s="35">
        <v>30</v>
      </c>
      <c r="AC809" s="35">
        <v>4</v>
      </c>
      <c r="AD809" s="35">
        <v>4</v>
      </c>
      <c r="AE809" s="35">
        <v>38</v>
      </c>
    </row>
    <row r="810" spans="26:31">
      <c r="Z810" s="34">
        <v>4262</v>
      </c>
      <c r="AA810" s="30" t="s">
        <v>1627</v>
      </c>
      <c r="AB810" s="35"/>
      <c r="AC810" s="35"/>
      <c r="AD810" s="35">
        <v>1</v>
      </c>
      <c r="AE810" s="35">
        <v>1</v>
      </c>
    </row>
    <row r="811" spans="26:31">
      <c r="Z811" s="34">
        <v>4272</v>
      </c>
      <c r="AA811" s="30" t="s">
        <v>2217</v>
      </c>
      <c r="AB811" s="35">
        <v>2</v>
      </c>
      <c r="AC811" s="35"/>
      <c r="AD811" s="35"/>
      <c r="AE811" s="35">
        <v>2</v>
      </c>
    </row>
    <row r="812" spans="26:31">
      <c r="Z812" s="34">
        <v>4273</v>
      </c>
      <c r="AA812" s="30" t="s">
        <v>1066</v>
      </c>
      <c r="AB812" s="35">
        <v>7</v>
      </c>
      <c r="AC812" s="35">
        <v>1</v>
      </c>
      <c r="AD812" s="35">
        <v>1</v>
      </c>
      <c r="AE812" s="35">
        <v>9</v>
      </c>
    </row>
    <row r="813" spans="26:31">
      <c r="Z813" s="34">
        <v>4277</v>
      </c>
      <c r="AA813" s="30" t="s">
        <v>2218</v>
      </c>
      <c r="AB813" s="35">
        <v>1</v>
      </c>
      <c r="AC813" s="35"/>
      <c r="AD813" s="35"/>
      <c r="AE813" s="35">
        <v>1</v>
      </c>
    </row>
    <row r="814" spans="26:31">
      <c r="Z814" s="34">
        <v>4278</v>
      </c>
      <c r="AA814" s="30" t="s">
        <v>364</v>
      </c>
      <c r="AB814" s="35">
        <v>32</v>
      </c>
      <c r="AC814" s="35">
        <v>6</v>
      </c>
      <c r="AD814" s="35"/>
      <c r="AE814" s="35">
        <v>38</v>
      </c>
    </row>
    <row r="815" spans="26:31">
      <c r="Z815" s="34">
        <v>4280</v>
      </c>
      <c r="AA815" s="30" t="s">
        <v>1628</v>
      </c>
      <c r="AB815" s="35">
        <v>5</v>
      </c>
      <c r="AC815" s="35"/>
      <c r="AD815" s="35">
        <v>2</v>
      </c>
      <c r="AE815" s="35">
        <v>7</v>
      </c>
    </row>
    <row r="816" spans="26:31">
      <c r="Z816" s="34">
        <v>4282</v>
      </c>
      <c r="AA816" s="30" t="s">
        <v>965</v>
      </c>
      <c r="AB816" s="35">
        <v>5</v>
      </c>
      <c r="AC816" s="35">
        <v>2</v>
      </c>
      <c r="AD816" s="35">
        <v>21</v>
      </c>
      <c r="AE816" s="35">
        <v>28</v>
      </c>
    </row>
    <row r="817" spans="26:31">
      <c r="Z817" s="34">
        <v>4283</v>
      </c>
      <c r="AA817" s="30" t="s">
        <v>508</v>
      </c>
      <c r="AB817" s="35">
        <v>4</v>
      </c>
      <c r="AC817" s="35">
        <v>4</v>
      </c>
      <c r="AD817" s="35">
        <v>7</v>
      </c>
      <c r="AE817" s="35">
        <v>15</v>
      </c>
    </row>
    <row r="818" spans="26:31">
      <c r="Z818" s="34">
        <v>4286</v>
      </c>
      <c r="AA818" s="30" t="s">
        <v>883</v>
      </c>
      <c r="AB818" s="35">
        <v>3</v>
      </c>
      <c r="AC818" s="35">
        <v>1</v>
      </c>
      <c r="AD818" s="35">
        <v>2</v>
      </c>
      <c r="AE818" s="35">
        <v>6</v>
      </c>
    </row>
    <row r="819" spans="26:31">
      <c r="Z819" s="34">
        <v>4287</v>
      </c>
      <c r="AA819" s="30" t="s">
        <v>1629</v>
      </c>
      <c r="AB819" s="35"/>
      <c r="AC819" s="35"/>
      <c r="AD819" s="35">
        <v>5</v>
      </c>
      <c r="AE819" s="35">
        <v>5</v>
      </c>
    </row>
    <row r="820" spans="26:31">
      <c r="Z820" s="34">
        <v>4289</v>
      </c>
      <c r="AA820" s="30" t="s">
        <v>1630</v>
      </c>
      <c r="AB820" s="35"/>
      <c r="AC820" s="35"/>
      <c r="AD820" s="35">
        <v>10</v>
      </c>
      <c r="AE820" s="35">
        <v>10</v>
      </c>
    </row>
    <row r="821" spans="26:31">
      <c r="Z821" s="34">
        <v>4291</v>
      </c>
      <c r="AA821" s="30" t="s">
        <v>1631</v>
      </c>
      <c r="AB821" s="35"/>
      <c r="AC821" s="35"/>
      <c r="AD821" s="35">
        <v>3</v>
      </c>
      <c r="AE821" s="35">
        <v>3</v>
      </c>
    </row>
    <row r="822" spans="26:31">
      <c r="Z822" s="34">
        <v>4292</v>
      </c>
      <c r="AA822" s="30" t="s">
        <v>1632</v>
      </c>
      <c r="AB822" s="35"/>
      <c r="AC822" s="35"/>
      <c r="AD822" s="35">
        <v>1</v>
      </c>
      <c r="AE822" s="35">
        <v>1</v>
      </c>
    </row>
    <row r="823" spans="26:31">
      <c r="Z823" s="34">
        <v>4295</v>
      </c>
      <c r="AA823" s="30" t="s">
        <v>1633</v>
      </c>
      <c r="AB823" s="35"/>
      <c r="AC823" s="35"/>
      <c r="AD823" s="35">
        <v>1</v>
      </c>
      <c r="AE823" s="35">
        <v>1</v>
      </c>
    </row>
    <row r="824" spans="26:31">
      <c r="Z824" s="34">
        <v>4298</v>
      </c>
      <c r="AA824" s="30" t="s">
        <v>1634</v>
      </c>
      <c r="AB824" s="35"/>
      <c r="AC824" s="35"/>
      <c r="AD824" s="35">
        <v>1</v>
      </c>
      <c r="AE824" s="35">
        <v>1</v>
      </c>
    </row>
    <row r="825" spans="26:31">
      <c r="Z825" s="34">
        <v>4301</v>
      </c>
      <c r="AA825" s="30" t="s">
        <v>1635</v>
      </c>
      <c r="AB825" s="35"/>
      <c r="AC825" s="35"/>
      <c r="AD825" s="35">
        <v>1</v>
      </c>
      <c r="AE825" s="35">
        <v>1</v>
      </c>
    </row>
    <row r="826" spans="26:31">
      <c r="Z826" s="34">
        <v>4302</v>
      </c>
      <c r="AA826" s="30" t="s">
        <v>1636</v>
      </c>
      <c r="AB826" s="35"/>
      <c r="AC826" s="35"/>
      <c r="AD826" s="35">
        <v>2</v>
      </c>
      <c r="AE826" s="35">
        <v>2</v>
      </c>
    </row>
    <row r="827" spans="26:31">
      <c r="Z827" s="34">
        <v>4303</v>
      </c>
      <c r="AA827" s="30" t="s">
        <v>1637</v>
      </c>
      <c r="AB827" s="35"/>
      <c r="AC827" s="35"/>
      <c r="AD827" s="35">
        <v>3</v>
      </c>
      <c r="AE827" s="35">
        <v>3</v>
      </c>
    </row>
    <row r="828" spans="26:31">
      <c r="Z828" s="34">
        <v>4304</v>
      </c>
      <c r="AA828" s="30" t="s">
        <v>1638</v>
      </c>
      <c r="AB828" s="35"/>
      <c r="AC828" s="35"/>
      <c r="AD828" s="35">
        <v>4</v>
      </c>
      <c r="AE828" s="35">
        <v>4</v>
      </c>
    </row>
    <row r="829" spans="26:31">
      <c r="Z829" s="34">
        <v>4309</v>
      </c>
      <c r="AA829" s="30" t="s">
        <v>1639</v>
      </c>
      <c r="AB829" s="35"/>
      <c r="AC829" s="35"/>
      <c r="AD829" s="35">
        <v>1</v>
      </c>
      <c r="AE829" s="35">
        <v>1</v>
      </c>
    </row>
    <row r="830" spans="26:31">
      <c r="Z830" s="34">
        <v>4310</v>
      </c>
      <c r="AA830" s="30" t="s">
        <v>1640</v>
      </c>
      <c r="AB830" s="35"/>
      <c r="AC830" s="35"/>
      <c r="AD830" s="35">
        <v>1</v>
      </c>
      <c r="AE830" s="35">
        <v>1</v>
      </c>
    </row>
    <row r="831" spans="26:31">
      <c r="Z831" s="34">
        <v>4311</v>
      </c>
      <c r="AA831" s="30" t="s">
        <v>1641</v>
      </c>
      <c r="AB831" s="35"/>
      <c r="AC831" s="35"/>
      <c r="AD831" s="35">
        <v>1</v>
      </c>
      <c r="AE831" s="35">
        <v>1</v>
      </c>
    </row>
    <row r="832" spans="26:31">
      <c r="Z832" s="34">
        <v>4312</v>
      </c>
      <c r="AA832" s="30" t="s">
        <v>1642</v>
      </c>
      <c r="AB832" s="35"/>
      <c r="AC832" s="35"/>
      <c r="AD832" s="35">
        <v>2</v>
      </c>
      <c r="AE832" s="35">
        <v>2</v>
      </c>
    </row>
    <row r="833" spans="26:31">
      <c r="Z833" s="34">
        <v>4313</v>
      </c>
      <c r="AA833" s="30" t="s">
        <v>1643</v>
      </c>
      <c r="AB833" s="35"/>
      <c r="AC833" s="35"/>
      <c r="AD833" s="35">
        <v>2</v>
      </c>
      <c r="AE833" s="35">
        <v>2</v>
      </c>
    </row>
    <row r="834" spans="26:31">
      <c r="Z834" s="34">
        <v>4315</v>
      </c>
      <c r="AA834" s="30" t="s">
        <v>1644</v>
      </c>
      <c r="AB834" s="35"/>
      <c r="AC834" s="35"/>
      <c r="AD834" s="35">
        <v>1</v>
      </c>
      <c r="AE834" s="35">
        <v>1</v>
      </c>
    </row>
    <row r="835" spans="26:31">
      <c r="Z835" s="34">
        <v>4319</v>
      </c>
      <c r="AA835" s="30" t="s">
        <v>1645</v>
      </c>
      <c r="AB835" s="35"/>
      <c r="AC835" s="35"/>
      <c r="AD835" s="35">
        <v>1</v>
      </c>
      <c r="AE835" s="35">
        <v>1</v>
      </c>
    </row>
    <row r="836" spans="26:31">
      <c r="Z836" s="34">
        <v>4321</v>
      </c>
      <c r="AA836" s="30" t="s">
        <v>1646</v>
      </c>
      <c r="AB836" s="35"/>
      <c r="AC836" s="35"/>
      <c r="AD836" s="35">
        <v>2</v>
      </c>
      <c r="AE836" s="35">
        <v>2</v>
      </c>
    </row>
    <row r="837" spans="26:31">
      <c r="Z837" s="34">
        <v>4322</v>
      </c>
      <c r="AA837" s="30" t="s">
        <v>1647</v>
      </c>
      <c r="AB837" s="35"/>
      <c r="AC837" s="35"/>
      <c r="AD837" s="35">
        <v>3</v>
      </c>
      <c r="AE837" s="35">
        <v>3</v>
      </c>
    </row>
    <row r="838" spans="26:31">
      <c r="Z838" s="34">
        <v>4323</v>
      </c>
      <c r="AA838" s="30" t="s">
        <v>1648</v>
      </c>
      <c r="AB838" s="35"/>
      <c r="AC838" s="35"/>
      <c r="AD838" s="35">
        <v>2</v>
      </c>
      <c r="AE838" s="35">
        <v>2</v>
      </c>
    </row>
    <row r="839" spans="26:31">
      <c r="Z839" s="34">
        <v>4324</v>
      </c>
      <c r="AA839" s="30" t="s">
        <v>1649</v>
      </c>
      <c r="AB839" s="35"/>
      <c r="AC839" s="35"/>
      <c r="AD839" s="35">
        <v>5</v>
      </c>
      <c r="AE839" s="35">
        <v>5</v>
      </c>
    </row>
    <row r="840" spans="26:31">
      <c r="Z840" s="34">
        <v>4325</v>
      </c>
      <c r="AA840" s="30" t="s">
        <v>1650</v>
      </c>
      <c r="AB840" s="35"/>
      <c r="AC840" s="35"/>
      <c r="AD840" s="35">
        <v>4</v>
      </c>
      <c r="AE840" s="35">
        <v>4</v>
      </c>
    </row>
    <row r="841" spans="26:31">
      <c r="Z841" s="34">
        <v>4327</v>
      </c>
      <c r="AA841" s="30" t="s">
        <v>1651</v>
      </c>
      <c r="AB841" s="35"/>
      <c r="AC841" s="35"/>
      <c r="AD841" s="35">
        <v>2</v>
      </c>
      <c r="AE841" s="35">
        <v>2</v>
      </c>
    </row>
    <row r="842" spans="26:31">
      <c r="Z842" s="34">
        <v>4332</v>
      </c>
      <c r="AA842" s="30" t="s">
        <v>1652</v>
      </c>
      <c r="AB842" s="35"/>
      <c r="AC842" s="35"/>
      <c r="AD842" s="35">
        <v>6</v>
      </c>
      <c r="AE842" s="35">
        <v>6</v>
      </c>
    </row>
    <row r="843" spans="26:31">
      <c r="Z843" s="34">
        <v>4339</v>
      </c>
      <c r="AA843" s="30" t="s">
        <v>2219</v>
      </c>
      <c r="AB843" s="35">
        <v>422.9</v>
      </c>
      <c r="AC843" s="35"/>
      <c r="AD843" s="35"/>
      <c r="AE843" s="35">
        <v>422.9</v>
      </c>
    </row>
    <row r="844" spans="26:31">
      <c r="Z844" s="34">
        <v>4341</v>
      </c>
      <c r="AA844" s="30" t="s">
        <v>218</v>
      </c>
      <c r="AB844" s="35">
        <v>122</v>
      </c>
      <c r="AC844" s="35">
        <v>20</v>
      </c>
      <c r="AD844" s="35"/>
      <c r="AE844" s="35">
        <v>142</v>
      </c>
    </row>
    <row r="845" spans="26:31">
      <c r="Z845" s="34">
        <v>4342</v>
      </c>
      <c r="AA845" s="30" t="s">
        <v>77</v>
      </c>
      <c r="AB845" s="35">
        <v>3276</v>
      </c>
      <c r="AC845" s="35">
        <v>1266</v>
      </c>
      <c r="AD845" s="35">
        <v>1485</v>
      </c>
      <c r="AE845" s="35">
        <v>6027</v>
      </c>
    </row>
    <row r="846" spans="26:31">
      <c r="Z846" s="34">
        <v>4353</v>
      </c>
      <c r="AA846" s="30" t="s">
        <v>386</v>
      </c>
      <c r="AB846" s="35">
        <v>12</v>
      </c>
      <c r="AC846" s="35">
        <v>12</v>
      </c>
      <c r="AD846" s="35"/>
      <c r="AE846" s="35">
        <v>24</v>
      </c>
    </row>
    <row r="847" spans="26:31">
      <c r="Z847" s="34">
        <v>4355</v>
      </c>
      <c r="AA847" s="30" t="s">
        <v>1068</v>
      </c>
      <c r="AB847" s="35">
        <v>46</v>
      </c>
      <c r="AC847" s="35">
        <v>4</v>
      </c>
      <c r="AD847" s="35">
        <v>18</v>
      </c>
      <c r="AE847" s="35">
        <v>68</v>
      </c>
    </row>
    <row r="848" spans="26:31">
      <c r="Z848" s="34">
        <v>4356</v>
      </c>
      <c r="AA848" s="30" t="s">
        <v>2220</v>
      </c>
      <c r="AB848" s="35">
        <v>22</v>
      </c>
      <c r="AC848" s="35"/>
      <c r="AD848" s="35"/>
      <c r="AE848" s="35">
        <v>22</v>
      </c>
    </row>
    <row r="849" spans="26:31">
      <c r="Z849" s="34">
        <v>4379</v>
      </c>
      <c r="AA849" s="30" t="s">
        <v>1653</v>
      </c>
      <c r="AB849" s="35"/>
      <c r="AC849" s="35"/>
      <c r="AD849" s="35">
        <v>36</v>
      </c>
      <c r="AE849" s="35">
        <v>36</v>
      </c>
    </row>
    <row r="850" spans="26:31">
      <c r="Z850" s="34">
        <v>4380</v>
      </c>
      <c r="AA850" s="30" t="s">
        <v>1654</v>
      </c>
      <c r="AB850" s="35"/>
      <c r="AC850" s="35"/>
      <c r="AD850" s="35">
        <v>22</v>
      </c>
      <c r="AE850" s="35">
        <v>22</v>
      </c>
    </row>
    <row r="851" spans="26:31">
      <c r="Z851" s="34">
        <v>4382</v>
      </c>
      <c r="AA851" s="30" t="s">
        <v>1655</v>
      </c>
      <c r="AB851" s="35"/>
      <c r="AC851" s="35"/>
      <c r="AD851" s="35">
        <v>90</v>
      </c>
      <c r="AE851" s="35">
        <v>90</v>
      </c>
    </row>
    <row r="852" spans="26:31">
      <c r="Z852" s="34">
        <v>4383</v>
      </c>
      <c r="AA852" s="30" t="s">
        <v>1656</v>
      </c>
      <c r="AB852" s="35"/>
      <c r="AC852" s="35"/>
      <c r="AD852" s="35">
        <v>25</v>
      </c>
      <c r="AE852" s="35">
        <v>25</v>
      </c>
    </row>
    <row r="853" spans="26:31">
      <c r="Z853" s="34">
        <v>4384</v>
      </c>
      <c r="AA853" s="30" t="s">
        <v>1657</v>
      </c>
      <c r="AB853" s="35"/>
      <c r="AC853" s="35"/>
      <c r="AD853" s="35">
        <v>49</v>
      </c>
      <c r="AE853" s="35">
        <v>49</v>
      </c>
    </row>
    <row r="854" spans="26:31">
      <c r="Z854" s="34">
        <v>4388</v>
      </c>
      <c r="AA854" s="30" t="s">
        <v>1658</v>
      </c>
      <c r="AB854" s="35"/>
      <c r="AC854" s="35"/>
      <c r="AD854" s="35">
        <v>57</v>
      </c>
      <c r="AE854" s="35">
        <v>57</v>
      </c>
    </row>
    <row r="855" spans="26:31">
      <c r="Z855" s="34">
        <v>4389</v>
      </c>
      <c r="AA855" s="30" t="s">
        <v>1659</v>
      </c>
      <c r="AB855" s="35"/>
      <c r="AC855" s="35"/>
      <c r="AD855" s="35">
        <v>10</v>
      </c>
      <c r="AE855" s="35">
        <v>10</v>
      </c>
    </row>
    <row r="856" spans="26:31">
      <c r="Z856" s="34">
        <v>4390</v>
      </c>
      <c r="AA856" s="30" t="s">
        <v>1660</v>
      </c>
      <c r="AB856" s="35"/>
      <c r="AC856" s="35"/>
      <c r="AD856" s="35">
        <v>6</v>
      </c>
      <c r="AE856" s="35">
        <v>6</v>
      </c>
    </row>
    <row r="857" spans="26:31">
      <c r="Z857" s="34">
        <v>4391</v>
      </c>
      <c r="AA857" s="30" t="s">
        <v>1661</v>
      </c>
      <c r="AB857" s="35"/>
      <c r="AC857" s="35"/>
      <c r="AD857" s="35">
        <v>12</v>
      </c>
      <c r="AE857" s="35">
        <v>12</v>
      </c>
    </row>
    <row r="858" spans="26:31">
      <c r="Z858" s="34">
        <v>4394</v>
      </c>
      <c r="AA858" s="30" t="s">
        <v>1662</v>
      </c>
      <c r="AB858" s="35"/>
      <c r="AC858" s="35"/>
      <c r="AD858" s="35">
        <v>8</v>
      </c>
      <c r="AE858" s="35">
        <v>8</v>
      </c>
    </row>
    <row r="859" spans="26:31">
      <c r="Z859" s="34">
        <v>4397</v>
      </c>
      <c r="AA859" s="30" t="s">
        <v>1663</v>
      </c>
      <c r="AB859" s="35"/>
      <c r="AC859" s="35"/>
      <c r="AD859" s="35">
        <v>2</v>
      </c>
      <c r="AE859" s="35">
        <v>2</v>
      </c>
    </row>
    <row r="860" spans="26:31">
      <c r="Z860" s="34">
        <v>4398</v>
      </c>
      <c r="AA860" s="30" t="s">
        <v>1664</v>
      </c>
      <c r="AB860" s="35"/>
      <c r="AC860" s="35"/>
      <c r="AD860" s="35">
        <v>47</v>
      </c>
      <c r="AE860" s="35">
        <v>47</v>
      </c>
    </row>
    <row r="861" spans="26:31">
      <c r="Z861" s="34">
        <v>4400</v>
      </c>
      <c r="AA861" s="30" t="s">
        <v>1665</v>
      </c>
      <c r="AB861" s="35"/>
      <c r="AC861" s="35"/>
      <c r="AD861" s="35">
        <v>13.77</v>
      </c>
      <c r="AE861" s="35">
        <v>13.77</v>
      </c>
    </row>
    <row r="862" spans="26:31">
      <c r="Z862" s="34">
        <v>4410</v>
      </c>
      <c r="AA862" s="30" t="s">
        <v>180</v>
      </c>
      <c r="AB862" s="35">
        <v>2</v>
      </c>
      <c r="AC862" s="35">
        <v>7</v>
      </c>
      <c r="AD862" s="35">
        <v>16</v>
      </c>
      <c r="AE862" s="35">
        <v>25</v>
      </c>
    </row>
    <row r="863" spans="26:31">
      <c r="Z863" s="34">
        <v>4411</v>
      </c>
      <c r="AA863" s="30" t="s">
        <v>1666</v>
      </c>
      <c r="AB863" s="35">
        <v>16</v>
      </c>
      <c r="AC863" s="35"/>
      <c r="AD863" s="35">
        <v>7</v>
      </c>
      <c r="AE863" s="35">
        <v>23</v>
      </c>
    </row>
    <row r="864" spans="26:31">
      <c r="Z864" s="34">
        <v>4412</v>
      </c>
      <c r="AA864" s="30" t="s">
        <v>501</v>
      </c>
      <c r="AB864" s="35">
        <v>5</v>
      </c>
      <c r="AC864" s="35">
        <v>3</v>
      </c>
      <c r="AD864" s="35">
        <v>3</v>
      </c>
      <c r="AE864" s="35">
        <v>11</v>
      </c>
    </row>
    <row r="865" spans="26:31">
      <c r="Z865" s="34">
        <v>4464</v>
      </c>
      <c r="AA865" s="30" t="s">
        <v>2221</v>
      </c>
      <c r="AB865" s="35">
        <v>1</v>
      </c>
      <c r="AC865" s="35"/>
      <c r="AD865" s="35"/>
      <c r="AE865" s="35">
        <v>1</v>
      </c>
    </row>
    <row r="866" spans="26:31">
      <c r="Z866" s="34">
        <v>4465</v>
      </c>
      <c r="AA866" s="30" t="s">
        <v>2222</v>
      </c>
      <c r="AB866" s="35">
        <v>2</v>
      </c>
      <c r="AC866" s="35"/>
      <c r="AD866" s="35"/>
      <c r="AE866" s="35">
        <v>2</v>
      </c>
    </row>
    <row r="867" spans="26:31">
      <c r="Z867" s="34">
        <v>4474</v>
      </c>
      <c r="AA867" s="30" t="s">
        <v>1667</v>
      </c>
      <c r="AB867" s="35">
        <v>18.060000000000002</v>
      </c>
      <c r="AC867" s="35"/>
      <c r="AD867" s="35">
        <v>3.4449999999999998</v>
      </c>
      <c r="AE867" s="35">
        <v>21.505000000000003</v>
      </c>
    </row>
    <row r="868" spans="26:31">
      <c r="Z868" s="34">
        <v>4491</v>
      </c>
      <c r="AA868" s="30" t="s">
        <v>1668</v>
      </c>
      <c r="AB868" s="35">
        <v>1.04</v>
      </c>
      <c r="AC868" s="35"/>
      <c r="AD868" s="35">
        <v>0.9</v>
      </c>
      <c r="AE868" s="35">
        <v>1.94</v>
      </c>
    </row>
    <row r="869" spans="26:31">
      <c r="Z869" s="34">
        <v>4494</v>
      </c>
      <c r="AA869" s="30" t="s">
        <v>60</v>
      </c>
      <c r="AB869" s="35">
        <v>27.165000000000003</v>
      </c>
      <c r="AC869" s="35">
        <v>10.484999999999999</v>
      </c>
      <c r="AD869" s="35">
        <v>129.21999999999991</v>
      </c>
      <c r="AE869" s="35">
        <v>166.86999999999992</v>
      </c>
    </row>
    <row r="870" spans="26:31">
      <c r="Z870" s="34">
        <v>4497</v>
      </c>
      <c r="AA870" s="30" t="s">
        <v>1669</v>
      </c>
      <c r="AB870" s="35"/>
      <c r="AC870" s="35"/>
      <c r="AD870" s="35">
        <v>15.515000000000001</v>
      </c>
      <c r="AE870" s="35">
        <v>15.515000000000001</v>
      </c>
    </row>
    <row r="871" spans="26:31">
      <c r="Z871" s="34">
        <v>4509</v>
      </c>
      <c r="AA871" s="30" t="s">
        <v>2223</v>
      </c>
      <c r="AB871" s="35">
        <v>4</v>
      </c>
      <c r="AC871" s="35"/>
      <c r="AD871" s="35"/>
      <c r="AE871" s="35">
        <v>4</v>
      </c>
    </row>
    <row r="872" spans="26:31">
      <c r="Z872" s="34">
        <v>4510</v>
      </c>
      <c r="AA872" s="30" t="s">
        <v>1670</v>
      </c>
      <c r="AB872" s="35">
        <v>1.5300000000000002</v>
      </c>
      <c r="AC872" s="35"/>
      <c r="AD872" s="35">
        <v>3.2300000000000004</v>
      </c>
      <c r="AE872" s="35">
        <v>4.7600000000000007</v>
      </c>
    </row>
    <row r="873" spans="26:31">
      <c r="Z873" s="34">
        <v>4570</v>
      </c>
      <c r="AA873" s="30" t="s">
        <v>1671</v>
      </c>
      <c r="AB873" s="35"/>
      <c r="AC873" s="35"/>
      <c r="AD873" s="35">
        <v>1</v>
      </c>
      <c r="AE873" s="35">
        <v>1</v>
      </c>
    </row>
    <row r="874" spans="26:31">
      <c r="Z874" s="34">
        <v>4597</v>
      </c>
      <c r="AA874" s="30" t="s">
        <v>1672</v>
      </c>
      <c r="AB874" s="35"/>
      <c r="AC874" s="35"/>
      <c r="AD874" s="35">
        <v>1</v>
      </c>
      <c r="AE874" s="35">
        <v>1</v>
      </c>
    </row>
    <row r="875" spans="26:31">
      <c r="Z875" s="34">
        <v>4599</v>
      </c>
      <c r="AA875" s="30" t="s">
        <v>1673</v>
      </c>
      <c r="AB875" s="35"/>
      <c r="AC875" s="35"/>
      <c r="AD875" s="35">
        <v>28</v>
      </c>
      <c r="AE875" s="35">
        <v>28</v>
      </c>
    </row>
    <row r="876" spans="26:31">
      <c r="Z876" s="34">
        <v>4601</v>
      </c>
      <c r="AA876" s="30" t="s">
        <v>1674</v>
      </c>
      <c r="AB876" s="35"/>
      <c r="AC876" s="35"/>
      <c r="AD876" s="35">
        <v>72</v>
      </c>
      <c r="AE876" s="35">
        <v>72</v>
      </c>
    </row>
    <row r="877" spans="26:31">
      <c r="Z877" s="34">
        <v>4602</v>
      </c>
      <c r="AA877" s="30" t="s">
        <v>1675</v>
      </c>
      <c r="AB877" s="35"/>
      <c r="AC877" s="35"/>
      <c r="AD877" s="35">
        <v>22</v>
      </c>
      <c r="AE877" s="35">
        <v>22</v>
      </c>
    </row>
    <row r="878" spans="26:31">
      <c r="Z878" s="34">
        <v>4603</v>
      </c>
      <c r="AA878" s="30" t="s">
        <v>1676</v>
      </c>
      <c r="AB878" s="35"/>
      <c r="AC878" s="35"/>
      <c r="AD878" s="35">
        <v>42</v>
      </c>
      <c r="AE878" s="35">
        <v>42</v>
      </c>
    </row>
    <row r="879" spans="26:31">
      <c r="Z879" s="34">
        <v>4604</v>
      </c>
      <c r="AA879" s="30" t="s">
        <v>1677</v>
      </c>
      <c r="AB879" s="35"/>
      <c r="AC879" s="35"/>
      <c r="AD879" s="35">
        <v>1</v>
      </c>
      <c r="AE879" s="35">
        <v>1</v>
      </c>
    </row>
    <row r="880" spans="26:31">
      <c r="Z880" s="34">
        <v>4607</v>
      </c>
      <c r="AA880" s="30" t="s">
        <v>1678</v>
      </c>
      <c r="AB880" s="35"/>
      <c r="AC880" s="35"/>
      <c r="AD880" s="35">
        <v>14</v>
      </c>
      <c r="AE880" s="35">
        <v>14</v>
      </c>
    </row>
    <row r="881" spans="26:31">
      <c r="Z881" s="34">
        <v>4610</v>
      </c>
      <c r="AA881" s="30" t="s">
        <v>1679</v>
      </c>
      <c r="AB881" s="35"/>
      <c r="AC881" s="35"/>
      <c r="AD881" s="35">
        <v>16</v>
      </c>
      <c r="AE881" s="35">
        <v>16</v>
      </c>
    </row>
    <row r="882" spans="26:31">
      <c r="Z882" s="34">
        <v>4611</v>
      </c>
      <c r="AA882" s="30" t="s">
        <v>1680</v>
      </c>
      <c r="AB882" s="35"/>
      <c r="AC882" s="35"/>
      <c r="AD882" s="35">
        <v>24</v>
      </c>
      <c r="AE882" s="35">
        <v>24</v>
      </c>
    </row>
    <row r="883" spans="26:31">
      <c r="Z883" s="34">
        <v>4614</v>
      </c>
      <c r="AA883" s="30" t="s">
        <v>1681</v>
      </c>
      <c r="AB883" s="35"/>
      <c r="AC883" s="35"/>
      <c r="AD883" s="35">
        <v>79</v>
      </c>
      <c r="AE883" s="35">
        <v>79</v>
      </c>
    </row>
    <row r="884" spans="26:31">
      <c r="Z884" s="34">
        <v>4615</v>
      </c>
      <c r="AA884" s="30" t="s">
        <v>1682</v>
      </c>
      <c r="AB884" s="35"/>
      <c r="AC884" s="35"/>
      <c r="AD884" s="35">
        <v>38</v>
      </c>
      <c r="AE884" s="35">
        <v>38</v>
      </c>
    </row>
    <row r="885" spans="26:31">
      <c r="Z885" s="34">
        <v>4616</v>
      </c>
      <c r="AA885" s="30" t="s">
        <v>1683</v>
      </c>
      <c r="AB885" s="35"/>
      <c r="AC885" s="35"/>
      <c r="AD885" s="35">
        <v>15</v>
      </c>
      <c r="AE885" s="35">
        <v>15</v>
      </c>
    </row>
    <row r="886" spans="26:31">
      <c r="Z886" s="34">
        <v>4617</v>
      </c>
      <c r="AA886" s="30" t="s">
        <v>1684</v>
      </c>
      <c r="AB886" s="35"/>
      <c r="AC886" s="35"/>
      <c r="AD886" s="35">
        <v>35</v>
      </c>
      <c r="AE886" s="35">
        <v>35</v>
      </c>
    </row>
    <row r="887" spans="26:31">
      <c r="Z887" s="34">
        <v>4619</v>
      </c>
      <c r="AA887" s="30" t="s">
        <v>1685</v>
      </c>
      <c r="AB887" s="35"/>
      <c r="AC887" s="35"/>
      <c r="AD887" s="35">
        <v>15</v>
      </c>
      <c r="AE887" s="35">
        <v>15</v>
      </c>
    </row>
    <row r="888" spans="26:31">
      <c r="Z888" s="34">
        <v>4620</v>
      </c>
      <c r="AA888" s="30" t="s">
        <v>1686</v>
      </c>
      <c r="AB888" s="35"/>
      <c r="AC888" s="35"/>
      <c r="AD888" s="35">
        <v>15</v>
      </c>
      <c r="AE888" s="35">
        <v>15</v>
      </c>
    </row>
    <row r="889" spans="26:31">
      <c r="Z889" s="34">
        <v>4621</v>
      </c>
      <c r="AA889" s="30" t="s">
        <v>1687</v>
      </c>
      <c r="AB889" s="35"/>
      <c r="AC889" s="35"/>
      <c r="AD889" s="35">
        <v>7</v>
      </c>
      <c r="AE889" s="35">
        <v>7</v>
      </c>
    </row>
    <row r="890" spans="26:31">
      <c r="Z890" s="34">
        <v>4622</v>
      </c>
      <c r="AA890" s="30" t="s">
        <v>1688</v>
      </c>
      <c r="AB890" s="35"/>
      <c r="AC890" s="35"/>
      <c r="AD890" s="35">
        <v>1</v>
      </c>
      <c r="AE890" s="35">
        <v>1</v>
      </c>
    </row>
    <row r="891" spans="26:31">
      <c r="Z891" s="34">
        <v>4623</v>
      </c>
      <c r="AA891" s="30" t="s">
        <v>132</v>
      </c>
      <c r="AB891" s="35">
        <v>128</v>
      </c>
      <c r="AC891" s="35">
        <v>15</v>
      </c>
      <c r="AD891" s="35">
        <v>1</v>
      </c>
      <c r="AE891" s="35">
        <v>144</v>
      </c>
    </row>
    <row r="892" spans="26:31">
      <c r="Z892" s="34">
        <v>4625</v>
      </c>
      <c r="AA892" s="30" t="s">
        <v>1689</v>
      </c>
      <c r="AB892" s="35">
        <v>15</v>
      </c>
      <c r="AC892" s="35"/>
      <c r="AD892" s="35">
        <v>11</v>
      </c>
      <c r="AE892" s="35">
        <v>26</v>
      </c>
    </row>
    <row r="893" spans="26:31">
      <c r="Z893" s="34">
        <v>4634</v>
      </c>
      <c r="AA893" s="30" t="s">
        <v>1690</v>
      </c>
      <c r="AB893" s="35"/>
      <c r="AC893" s="35"/>
      <c r="AD893" s="35">
        <v>312</v>
      </c>
      <c r="AE893" s="35">
        <v>312</v>
      </c>
    </row>
    <row r="894" spans="26:31">
      <c r="Z894" s="34">
        <v>4635</v>
      </c>
      <c r="AA894" s="30" t="s">
        <v>1691</v>
      </c>
      <c r="AB894" s="35"/>
      <c r="AC894" s="35"/>
      <c r="AD894" s="35">
        <v>401</v>
      </c>
      <c r="AE894" s="35">
        <v>401</v>
      </c>
    </row>
    <row r="895" spans="26:31">
      <c r="Z895" s="34">
        <v>4636</v>
      </c>
      <c r="AA895" s="30" t="s">
        <v>1692</v>
      </c>
      <c r="AB895" s="35"/>
      <c r="AC895" s="35"/>
      <c r="AD895" s="35">
        <v>4</v>
      </c>
      <c r="AE895" s="35">
        <v>4</v>
      </c>
    </row>
    <row r="896" spans="26:31">
      <c r="Z896" s="34">
        <v>4637</v>
      </c>
      <c r="AA896" s="30" t="s">
        <v>1693</v>
      </c>
      <c r="AB896" s="35"/>
      <c r="AC896" s="35"/>
      <c r="AD896" s="35">
        <v>124</v>
      </c>
      <c r="AE896" s="35">
        <v>124</v>
      </c>
    </row>
    <row r="897" spans="26:31">
      <c r="Z897" s="34">
        <v>4641</v>
      </c>
      <c r="AA897" s="30" t="s">
        <v>1694</v>
      </c>
      <c r="AB897" s="35"/>
      <c r="AC897" s="35"/>
      <c r="AD897" s="35">
        <v>36</v>
      </c>
      <c r="AE897" s="35">
        <v>36</v>
      </c>
    </row>
    <row r="898" spans="26:31">
      <c r="Z898" s="34">
        <v>4642</v>
      </c>
      <c r="AA898" s="30" t="s">
        <v>1695</v>
      </c>
      <c r="AB898" s="35"/>
      <c r="AC898" s="35"/>
      <c r="AD898" s="35">
        <v>10</v>
      </c>
      <c r="AE898" s="35">
        <v>10</v>
      </c>
    </row>
    <row r="899" spans="26:31">
      <c r="Z899" s="34">
        <v>4643</v>
      </c>
      <c r="AA899" s="30" t="s">
        <v>1696</v>
      </c>
      <c r="AB899" s="35"/>
      <c r="AC899" s="35"/>
      <c r="AD899" s="35">
        <v>40</v>
      </c>
      <c r="AE899" s="35">
        <v>40</v>
      </c>
    </row>
    <row r="900" spans="26:31">
      <c r="Z900" s="34">
        <v>4644</v>
      </c>
      <c r="AA900" s="30" t="s">
        <v>1697</v>
      </c>
      <c r="AB900" s="35"/>
      <c r="AC900" s="35"/>
      <c r="AD900" s="35">
        <v>146</v>
      </c>
      <c r="AE900" s="35">
        <v>146</v>
      </c>
    </row>
    <row r="901" spans="26:31">
      <c r="Z901" s="34">
        <v>4645</v>
      </c>
      <c r="AA901" s="30" t="s">
        <v>314</v>
      </c>
      <c r="AB901" s="35"/>
      <c r="AC901" s="35">
        <v>0.23499999999999999</v>
      </c>
      <c r="AD901" s="35">
        <v>1.8399999999999999</v>
      </c>
      <c r="AE901" s="35">
        <v>2.0749999999999997</v>
      </c>
    </row>
    <row r="902" spans="26:31">
      <c r="Z902" s="34">
        <v>4651</v>
      </c>
      <c r="AA902" s="30" t="s">
        <v>1698</v>
      </c>
      <c r="AB902" s="35"/>
      <c r="AC902" s="35"/>
      <c r="AD902" s="35">
        <v>52</v>
      </c>
      <c r="AE902" s="35">
        <v>52</v>
      </c>
    </row>
    <row r="903" spans="26:31">
      <c r="Z903" s="34">
        <v>4652</v>
      </c>
      <c r="AA903" s="30" t="s">
        <v>1699</v>
      </c>
      <c r="AB903" s="35"/>
      <c r="AC903" s="35"/>
      <c r="AD903" s="35">
        <v>26</v>
      </c>
      <c r="AE903" s="35">
        <v>26</v>
      </c>
    </row>
    <row r="904" spans="26:31">
      <c r="Z904" s="34">
        <v>4653</v>
      </c>
      <c r="AA904" s="30" t="s">
        <v>1700</v>
      </c>
      <c r="AB904" s="35"/>
      <c r="AC904" s="35"/>
      <c r="AD904" s="35">
        <v>8</v>
      </c>
      <c r="AE904" s="35">
        <v>8</v>
      </c>
    </row>
    <row r="905" spans="26:31">
      <c r="Z905" s="34">
        <v>4655</v>
      </c>
      <c r="AA905" s="30" t="s">
        <v>1701</v>
      </c>
      <c r="AB905" s="35"/>
      <c r="AC905" s="35"/>
      <c r="AD905" s="35">
        <v>21</v>
      </c>
      <c r="AE905" s="35">
        <v>21</v>
      </c>
    </row>
    <row r="906" spans="26:31">
      <c r="Z906" s="34">
        <v>4659</v>
      </c>
      <c r="AA906" s="30" t="s">
        <v>1702</v>
      </c>
      <c r="AB906" s="35">
        <v>7</v>
      </c>
      <c r="AC906" s="35"/>
      <c r="AD906" s="35">
        <v>6</v>
      </c>
      <c r="AE906" s="35">
        <v>13</v>
      </c>
    </row>
    <row r="907" spans="26:31">
      <c r="Z907" s="34">
        <v>4665</v>
      </c>
      <c r="AA907" s="30" t="s">
        <v>1703</v>
      </c>
      <c r="AB907" s="35"/>
      <c r="AC907" s="35"/>
      <c r="AD907" s="35">
        <v>6</v>
      </c>
      <c r="AE907" s="35">
        <v>6</v>
      </c>
    </row>
    <row r="908" spans="26:31">
      <c r="Z908" s="34">
        <v>4666</v>
      </c>
      <c r="AA908" s="30" t="s">
        <v>1704</v>
      </c>
      <c r="AB908" s="35"/>
      <c r="AC908" s="35"/>
      <c r="AD908" s="35">
        <v>1</v>
      </c>
      <c r="AE908" s="35">
        <v>1</v>
      </c>
    </row>
    <row r="909" spans="26:31">
      <c r="Z909" s="34">
        <v>4676</v>
      </c>
      <c r="AA909" s="30" t="s">
        <v>1705</v>
      </c>
      <c r="AB909" s="35"/>
      <c r="AC909" s="35"/>
      <c r="AD909" s="35">
        <v>2</v>
      </c>
      <c r="AE909" s="35">
        <v>2</v>
      </c>
    </row>
    <row r="910" spans="26:31">
      <c r="Z910" s="34">
        <v>4690</v>
      </c>
      <c r="AA910" s="30" t="s">
        <v>1706</v>
      </c>
      <c r="AB910" s="35"/>
      <c r="AC910" s="35"/>
      <c r="AD910" s="35">
        <v>6</v>
      </c>
      <c r="AE910" s="35">
        <v>6</v>
      </c>
    </row>
    <row r="911" spans="26:31">
      <c r="Z911" s="34">
        <v>4692</v>
      </c>
      <c r="AA911" s="30" t="s">
        <v>1062</v>
      </c>
      <c r="AB911" s="35"/>
      <c r="AC911" s="35">
        <v>1</v>
      </c>
      <c r="AD911" s="35"/>
      <c r="AE911" s="35">
        <v>1</v>
      </c>
    </row>
    <row r="912" spans="26:31">
      <c r="Z912" s="34">
        <v>4702</v>
      </c>
      <c r="AA912" s="30" t="s">
        <v>1707</v>
      </c>
      <c r="AB912" s="35"/>
      <c r="AC912" s="35"/>
      <c r="AD912" s="35">
        <v>1181.0009999999997</v>
      </c>
      <c r="AE912" s="35">
        <v>1181.0009999999997</v>
      </c>
    </row>
    <row r="913" spans="26:31">
      <c r="Z913" s="34">
        <v>4709</v>
      </c>
      <c r="AA913" s="30" t="s">
        <v>1708</v>
      </c>
      <c r="AB913" s="35"/>
      <c r="AC913" s="35"/>
      <c r="AD913" s="35">
        <v>1</v>
      </c>
      <c r="AE913" s="35">
        <v>1</v>
      </c>
    </row>
    <row r="914" spans="26:31">
      <c r="Z914" s="34">
        <v>4722</v>
      </c>
      <c r="AA914" s="30" t="s">
        <v>706</v>
      </c>
      <c r="AB914" s="35">
        <v>25</v>
      </c>
      <c r="AC914" s="35">
        <v>3</v>
      </c>
      <c r="AD914" s="35">
        <v>4</v>
      </c>
      <c r="AE914" s="35">
        <v>32</v>
      </c>
    </row>
    <row r="915" spans="26:31">
      <c r="Z915" s="34">
        <v>4726</v>
      </c>
      <c r="AA915" s="30" t="s">
        <v>211</v>
      </c>
      <c r="AB915" s="35">
        <v>12</v>
      </c>
      <c r="AC915" s="35">
        <v>45</v>
      </c>
      <c r="AD915" s="35">
        <v>15</v>
      </c>
      <c r="AE915" s="35">
        <v>72</v>
      </c>
    </row>
    <row r="916" spans="26:31">
      <c r="Z916" s="34">
        <v>4750</v>
      </c>
      <c r="AA916" s="30" t="s">
        <v>2224</v>
      </c>
      <c r="AB916" s="35">
        <v>3</v>
      </c>
      <c r="AC916" s="35"/>
      <c r="AD916" s="35"/>
      <c r="AE916" s="35">
        <v>3</v>
      </c>
    </row>
    <row r="917" spans="26:31">
      <c r="Z917" s="34">
        <v>4751</v>
      </c>
      <c r="AA917" s="30" t="s">
        <v>2225</v>
      </c>
      <c r="AB917" s="35">
        <v>1</v>
      </c>
      <c r="AC917" s="35"/>
      <c r="AD917" s="35"/>
      <c r="AE917" s="35">
        <v>1</v>
      </c>
    </row>
    <row r="918" spans="26:31">
      <c r="Z918" s="34">
        <v>4752</v>
      </c>
      <c r="AA918" s="30" t="s">
        <v>2226</v>
      </c>
      <c r="AB918" s="35">
        <v>2</v>
      </c>
      <c r="AC918" s="35"/>
      <c r="AD918" s="35"/>
      <c r="AE918" s="35">
        <v>2</v>
      </c>
    </row>
    <row r="919" spans="26:31">
      <c r="Z919" s="34">
        <v>4753</v>
      </c>
      <c r="AA919" s="30" t="s">
        <v>2227</v>
      </c>
      <c r="AB919" s="35">
        <v>3</v>
      </c>
      <c r="AC919" s="35"/>
      <c r="AD919" s="35"/>
      <c r="AE919" s="35">
        <v>3</v>
      </c>
    </row>
    <row r="920" spans="26:31">
      <c r="Z920" s="34">
        <v>4764</v>
      </c>
      <c r="AA920" s="30" t="s">
        <v>2228</v>
      </c>
      <c r="AB920" s="35">
        <v>1</v>
      </c>
      <c r="AC920" s="35"/>
      <c r="AD920" s="35"/>
      <c r="AE920" s="35">
        <v>1</v>
      </c>
    </row>
    <row r="921" spans="26:31">
      <c r="Z921" s="34">
        <v>4776</v>
      </c>
      <c r="AA921" s="30" t="s">
        <v>781</v>
      </c>
      <c r="AB921" s="35">
        <v>22</v>
      </c>
      <c r="AC921" s="35">
        <v>2</v>
      </c>
      <c r="AD921" s="35">
        <v>1</v>
      </c>
      <c r="AE921" s="35">
        <v>25</v>
      </c>
    </row>
    <row r="922" spans="26:31">
      <c r="Z922" s="34">
        <v>4777</v>
      </c>
      <c r="AA922" s="30" t="s">
        <v>2229</v>
      </c>
      <c r="AB922" s="35">
        <v>1</v>
      </c>
      <c r="AC922" s="35"/>
      <c r="AD922" s="35"/>
      <c r="AE922" s="35">
        <v>1</v>
      </c>
    </row>
    <row r="923" spans="26:31">
      <c r="Z923" s="34">
        <v>4780</v>
      </c>
      <c r="AA923" s="30" t="s">
        <v>2230</v>
      </c>
      <c r="AB923" s="35">
        <v>14</v>
      </c>
      <c r="AC923" s="35"/>
      <c r="AD923" s="35"/>
      <c r="AE923" s="35">
        <v>14</v>
      </c>
    </row>
    <row r="924" spans="26:31">
      <c r="Z924" s="34">
        <v>4781</v>
      </c>
      <c r="AA924" s="30" t="s">
        <v>1709</v>
      </c>
      <c r="AB924" s="35"/>
      <c r="AC924" s="35"/>
      <c r="AD924" s="35">
        <v>923</v>
      </c>
      <c r="AE924" s="35">
        <v>923</v>
      </c>
    </row>
    <row r="925" spans="26:31">
      <c r="Z925" s="34">
        <v>4782</v>
      </c>
      <c r="AA925" s="30" t="s">
        <v>1710</v>
      </c>
      <c r="AB925" s="35"/>
      <c r="AC925" s="35"/>
      <c r="AD925" s="35">
        <v>8</v>
      </c>
      <c r="AE925" s="35">
        <v>8</v>
      </c>
    </row>
    <row r="926" spans="26:31">
      <c r="Z926" s="34">
        <v>4798</v>
      </c>
      <c r="AA926" s="30" t="s">
        <v>1711</v>
      </c>
      <c r="AB926" s="35"/>
      <c r="AC926" s="35"/>
      <c r="AD926" s="35">
        <v>1</v>
      </c>
      <c r="AE926" s="35">
        <v>1</v>
      </c>
    </row>
    <row r="927" spans="26:31">
      <c r="Z927" s="34">
        <v>4813</v>
      </c>
      <c r="AA927" s="30" t="s">
        <v>1712</v>
      </c>
      <c r="AB927" s="35"/>
      <c r="AC927" s="35"/>
      <c r="AD927" s="35">
        <v>3</v>
      </c>
      <c r="AE927" s="35">
        <v>3</v>
      </c>
    </row>
    <row r="928" spans="26:31">
      <c r="Z928" s="34">
        <v>4833</v>
      </c>
      <c r="AA928" s="30" t="s">
        <v>1713</v>
      </c>
      <c r="AB928" s="35"/>
      <c r="AC928" s="35"/>
      <c r="AD928" s="35">
        <v>38</v>
      </c>
      <c r="AE928" s="35">
        <v>38</v>
      </c>
    </row>
    <row r="929" spans="26:31">
      <c r="Z929" s="34">
        <v>4834</v>
      </c>
      <c r="AA929" s="30" t="s">
        <v>1714</v>
      </c>
      <c r="AB929" s="35"/>
      <c r="AC929" s="35"/>
      <c r="AD929" s="35">
        <v>1</v>
      </c>
      <c r="AE929" s="35">
        <v>1</v>
      </c>
    </row>
    <row r="930" spans="26:31">
      <c r="Z930" s="34">
        <v>4870</v>
      </c>
      <c r="AA930" s="30" t="s">
        <v>2231</v>
      </c>
      <c r="AB930" s="35">
        <v>1</v>
      </c>
      <c r="AC930" s="35"/>
      <c r="AD930" s="35"/>
      <c r="AE930" s="35">
        <v>1</v>
      </c>
    </row>
    <row r="931" spans="26:31">
      <c r="Z931" s="34">
        <v>4876</v>
      </c>
      <c r="AA931" s="30" t="s">
        <v>841</v>
      </c>
      <c r="AB931" s="35">
        <v>20</v>
      </c>
      <c r="AC931" s="35">
        <v>2</v>
      </c>
      <c r="AD931" s="35">
        <v>4</v>
      </c>
      <c r="AE931" s="35">
        <v>26</v>
      </c>
    </row>
    <row r="932" spans="26:31">
      <c r="Z932" s="34">
        <v>4878</v>
      </c>
      <c r="AA932" s="30" t="s">
        <v>1715</v>
      </c>
      <c r="AB932" s="35">
        <v>18</v>
      </c>
      <c r="AC932" s="35"/>
      <c r="AD932" s="35">
        <v>5</v>
      </c>
      <c r="AE932" s="35">
        <v>23</v>
      </c>
    </row>
    <row r="933" spans="26:31">
      <c r="Z933" s="34">
        <v>4881</v>
      </c>
      <c r="AA933" s="30" t="s">
        <v>585</v>
      </c>
      <c r="AB933" s="35">
        <v>37</v>
      </c>
      <c r="AC933" s="35">
        <v>6</v>
      </c>
      <c r="AD933" s="35">
        <v>4</v>
      </c>
      <c r="AE933" s="35">
        <v>47</v>
      </c>
    </row>
    <row r="934" spans="26:31">
      <c r="Z934" s="34">
        <v>4882</v>
      </c>
      <c r="AA934" s="30" t="s">
        <v>307</v>
      </c>
      <c r="AB934" s="35">
        <v>72</v>
      </c>
      <c r="AC934" s="35">
        <v>21</v>
      </c>
      <c r="AD934" s="35">
        <v>15</v>
      </c>
      <c r="AE934" s="35">
        <v>108</v>
      </c>
    </row>
    <row r="935" spans="26:31">
      <c r="Z935" s="34">
        <v>4883</v>
      </c>
      <c r="AA935" s="30" t="s">
        <v>326</v>
      </c>
      <c r="AB935" s="35">
        <v>45</v>
      </c>
      <c r="AC935" s="35">
        <v>19</v>
      </c>
      <c r="AD935" s="35">
        <v>26</v>
      </c>
      <c r="AE935" s="35">
        <v>90</v>
      </c>
    </row>
    <row r="936" spans="26:31">
      <c r="Z936" s="34">
        <v>4884</v>
      </c>
      <c r="AA936" s="30" t="s">
        <v>373</v>
      </c>
      <c r="AB936" s="35">
        <v>80</v>
      </c>
      <c r="AC936" s="35">
        <v>20</v>
      </c>
      <c r="AD936" s="35">
        <v>18</v>
      </c>
      <c r="AE936" s="35">
        <v>118</v>
      </c>
    </row>
    <row r="937" spans="26:31">
      <c r="Z937" s="34">
        <v>4886</v>
      </c>
      <c r="AA937" s="30" t="s">
        <v>1188</v>
      </c>
      <c r="AB937" s="35">
        <v>5</v>
      </c>
      <c r="AC937" s="35">
        <v>2</v>
      </c>
      <c r="AD937" s="35">
        <v>6</v>
      </c>
      <c r="AE937" s="35">
        <v>13</v>
      </c>
    </row>
    <row r="938" spans="26:31">
      <c r="Z938" s="34">
        <v>4887</v>
      </c>
      <c r="AA938" s="30" t="s">
        <v>476</v>
      </c>
      <c r="AB938" s="35">
        <v>13</v>
      </c>
      <c r="AC938" s="35">
        <v>4</v>
      </c>
      <c r="AD938" s="35">
        <v>10</v>
      </c>
      <c r="AE938" s="35">
        <v>27</v>
      </c>
    </row>
    <row r="939" spans="26:31">
      <c r="Z939" s="34">
        <v>4889</v>
      </c>
      <c r="AA939" s="30" t="s">
        <v>2232</v>
      </c>
      <c r="AB939" s="35">
        <v>1</v>
      </c>
      <c r="AC939" s="35"/>
      <c r="AD939" s="35"/>
      <c r="AE939" s="35">
        <v>1</v>
      </c>
    </row>
    <row r="940" spans="26:31">
      <c r="Z940" s="34">
        <v>4911</v>
      </c>
      <c r="AA940" s="30" t="s">
        <v>30</v>
      </c>
      <c r="AB940" s="35"/>
      <c r="AC940" s="35">
        <v>357</v>
      </c>
      <c r="AD940" s="35">
        <v>3362</v>
      </c>
      <c r="AE940" s="35">
        <v>3719</v>
      </c>
    </row>
    <row r="941" spans="26:31">
      <c r="Z941" s="34">
        <v>4912</v>
      </c>
      <c r="AA941" s="30" t="s">
        <v>996</v>
      </c>
      <c r="AB941" s="35"/>
      <c r="AC941" s="35">
        <v>294</v>
      </c>
      <c r="AD941" s="35">
        <v>3345</v>
      </c>
      <c r="AE941" s="35">
        <v>3639</v>
      </c>
    </row>
    <row r="942" spans="26:31">
      <c r="Z942" s="34">
        <v>4914</v>
      </c>
      <c r="AA942" s="30" t="s">
        <v>59</v>
      </c>
      <c r="AB942" s="35"/>
      <c r="AC942" s="35">
        <v>797</v>
      </c>
      <c r="AD942" s="35">
        <v>6219</v>
      </c>
      <c r="AE942" s="35">
        <v>7016</v>
      </c>
    </row>
    <row r="943" spans="26:31">
      <c r="Z943" s="34">
        <v>4915</v>
      </c>
      <c r="AA943" s="30" t="s">
        <v>58</v>
      </c>
      <c r="AB943" s="35"/>
      <c r="AC943" s="35">
        <v>838</v>
      </c>
      <c r="AD943" s="35">
        <v>7190</v>
      </c>
      <c r="AE943" s="35">
        <v>8028</v>
      </c>
    </row>
    <row r="944" spans="26:31">
      <c r="Z944" s="34">
        <v>4920</v>
      </c>
      <c r="AA944" s="30" t="s">
        <v>1716</v>
      </c>
      <c r="AB944" s="35"/>
      <c r="AC944" s="35"/>
      <c r="AD944" s="35">
        <v>13</v>
      </c>
      <c r="AE944" s="35">
        <v>13</v>
      </c>
    </row>
    <row r="945" spans="26:31">
      <c r="Z945" s="34">
        <v>4921</v>
      </c>
      <c r="AA945" s="30" t="s">
        <v>1717</v>
      </c>
      <c r="AB945" s="35"/>
      <c r="AC945" s="35"/>
      <c r="AD945" s="35">
        <v>34</v>
      </c>
      <c r="AE945" s="35">
        <v>34</v>
      </c>
    </row>
    <row r="946" spans="26:31">
      <c r="Z946" s="34">
        <v>4927</v>
      </c>
      <c r="AA946" s="30" t="s">
        <v>1718</v>
      </c>
      <c r="AB946" s="35"/>
      <c r="AC946" s="35"/>
      <c r="AD946" s="35">
        <v>71</v>
      </c>
      <c r="AE946" s="35">
        <v>71</v>
      </c>
    </row>
    <row r="947" spans="26:31">
      <c r="Z947" s="34">
        <v>4930</v>
      </c>
      <c r="AA947" s="30" t="s">
        <v>1719</v>
      </c>
      <c r="AB947" s="35">
        <v>19.310000000000002</v>
      </c>
      <c r="AC947" s="35"/>
      <c r="AD947" s="35">
        <v>3.44</v>
      </c>
      <c r="AE947" s="35">
        <v>22.750000000000004</v>
      </c>
    </row>
    <row r="948" spans="26:31">
      <c r="Z948" s="34">
        <v>4933</v>
      </c>
      <c r="AA948" s="30" t="s">
        <v>1720</v>
      </c>
      <c r="AB948" s="35">
        <v>1.5</v>
      </c>
      <c r="AC948" s="35"/>
      <c r="AD948" s="35">
        <v>1.2850000000000001</v>
      </c>
      <c r="AE948" s="35">
        <v>2.7850000000000001</v>
      </c>
    </row>
    <row r="949" spans="26:31">
      <c r="Z949" s="34">
        <v>4943</v>
      </c>
      <c r="AA949" s="30" t="s">
        <v>1269</v>
      </c>
      <c r="AB949" s="35"/>
      <c r="AC949" s="35">
        <v>1</v>
      </c>
      <c r="AD949" s="35">
        <v>5</v>
      </c>
      <c r="AE949" s="35">
        <v>6</v>
      </c>
    </row>
    <row r="950" spans="26:31">
      <c r="Z950" s="34">
        <v>4944</v>
      </c>
      <c r="AA950" s="30" t="s">
        <v>967</v>
      </c>
      <c r="AB950" s="35">
        <v>114</v>
      </c>
      <c r="AC950" s="35">
        <v>23</v>
      </c>
      <c r="AD950" s="35">
        <v>58</v>
      </c>
      <c r="AE950" s="35">
        <v>195</v>
      </c>
    </row>
    <row r="951" spans="26:31">
      <c r="Z951" s="34">
        <v>4946</v>
      </c>
      <c r="AA951" s="30" t="s">
        <v>600</v>
      </c>
      <c r="AB951" s="35">
        <v>4</v>
      </c>
      <c r="AC951" s="35">
        <v>3</v>
      </c>
      <c r="AD951" s="35">
        <v>11</v>
      </c>
      <c r="AE951" s="35">
        <v>18</v>
      </c>
    </row>
    <row r="952" spans="26:31">
      <c r="Z952" s="34">
        <v>4955</v>
      </c>
      <c r="AA952" s="30" t="s">
        <v>1073</v>
      </c>
      <c r="AB952" s="35"/>
      <c r="AC952" s="35">
        <v>2</v>
      </c>
      <c r="AD952" s="35"/>
      <c r="AE952" s="35">
        <v>2</v>
      </c>
    </row>
    <row r="953" spans="26:31">
      <c r="Z953" s="34">
        <v>4964</v>
      </c>
      <c r="AA953" s="30" t="s">
        <v>581</v>
      </c>
      <c r="AB953" s="35">
        <v>17</v>
      </c>
      <c r="AC953" s="35">
        <v>5</v>
      </c>
      <c r="AD953" s="35">
        <v>7</v>
      </c>
      <c r="AE953" s="35">
        <v>29</v>
      </c>
    </row>
    <row r="954" spans="26:31">
      <c r="Z954" s="34">
        <v>4966</v>
      </c>
      <c r="AA954" s="30" t="s">
        <v>1053</v>
      </c>
      <c r="AB954" s="35">
        <v>7</v>
      </c>
      <c r="AC954" s="35">
        <v>1</v>
      </c>
      <c r="AD954" s="35"/>
      <c r="AE954" s="35">
        <v>8</v>
      </c>
    </row>
    <row r="955" spans="26:31">
      <c r="Z955" s="34">
        <v>4967</v>
      </c>
      <c r="AA955" s="30" t="s">
        <v>153</v>
      </c>
      <c r="AB955" s="35">
        <v>31</v>
      </c>
      <c r="AC955" s="35">
        <v>7</v>
      </c>
      <c r="AD955" s="35">
        <v>13</v>
      </c>
      <c r="AE955" s="35">
        <v>51</v>
      </c>
    </row>
    <row r="956" spans="26:31">
      <c r="Z956" s="34">
        <v>4968</v>
      </c>
      <c r="AA956" s="30" t="s">
        <v>604</v>
      </c>
      <c r="AB956" s="35">
        <v>23</v>
      </c>
      <c r="AC956" s="35">
        <v>2</v>
      </c>
      <c r="AD956" s="35">
        <v>13</v>
      </c>
      <c r="AE956" s="35">
        <v>38</v>
      </c>
    </row>
    <row r="957" spans="26:31">
      <c r="Z957" s="34">
        <v>4970</v>
      </c>
      <c r="AA957" s="30" t="s">
        <v>544</v>
      </c>
      <c r="AB957" s="35">
        <v>24</v>
      </c>
      <c r="AC957" s="35">
        <v>4</v>
      </c>
      <c r="AD957" s="35">
        <v>33</v>
      </c>
      <c r="AE957" s="35">
        <v>61</v>
      </c>
    </row>
    <row r="958" spans="26:31">
      <c r="Z958" s="34">
        <v>4974</v>
      </c>
      <c r="AA958" s="30" t="s">
        <v>1400</v>
      </c>
      <c r="AB958" s="35">
        <v>1</v>
      </c>
      <c r="AC958" s="35"/>
      <c r="AD958" s="35"/>
      <c r="AE958" s="35">
        <v>1</v>
      </c>
    </row>
    <row r="959" spans="26:31">
      <c r="Z959" s="34">
        <v>4978</v>
      </c>
      <c r="AA959" s="30" t="s">
        <v>1134</v>
      </c>
      <c r="AB959" s="35">
        <v>5</v>
      </c>
      <c r="AC959" s="35">
        <v>5</v>
      </c>
      <c r="AD959" s="35">
        <v>17</v>
      </c>
      <c r="AE959" s="35">
        <v>27</v>
      </c>
    </row>
    <row r="960" spans="26:31">
      <c r="Z960" s="34">
        <v>4979</v>
      </c>
      <c r="AA960" s="30" t="s">
        <v>1301</v>
      </c>
      <c r="AB960" s="35">
        <v>13</v>
      </c>
      <c r="AC960" s="35"/>
      <c r="AD960" s="35">
        <v>36</v>
      </c>
      <c r="AE960" s="35">
        <v>49</v>
      </c>
    </row>
    <row r="961" spans="26:31">
      <c r="Z961" s="34">
        <v>4982</v>
      </c>
      <c r="AA961" s="30" t="s">
        <v>72</v>
      </c>
      <c r="AB961" s="35">
        <v>74</v>
      </c>
      <c r="AC961" s="35">
        <v>9</v>
      </c>
      <c r="AD961" s="35">
        <v>291</v>
      </c>
      <c r="AE961" s="35">
        <v>374</v>
      </c>
    </row>
    <row r="962" spans="26:31">
      <c r="Z962" s="34">
        <v>4986</v>
      </c>
      <c r="AA962" s="30" t="s">
        <v>871</v>
      </c>
      <c r="AB962" s="35"/>
      <c r="AC962" s="35">
        <v>0.54500000000000004</v>
      </c>
      <c r="AD962" s="35">
        <v>7.6449999999999996</v>
      </c>
      <c r="AE962" s="35">
        <v>8.19</v>
      </c>
    </row>
    <row r="963" spans="26:31">
      <c r="Z963" s="34">
        <v>5000</v>
      </c>
      <c r="AA963" s="30" t="s">
        <v>1721</v>
      </c>
      <c r="AB963" s="35"/>
      <c r="AC963" s="35"/>
      <c r="AD963" s="35">
        <v>36</v>
      </c>
      <c r="AE963" s="35">
        <v>36</v>
      </c>
    </row>
    <row r="964" spans="26:31">
      <c r="Z964" s="34">
        <v>5010</v>
      </c>
      <c r="AA964" s="30" t="s">
        <v>1722</v>
      </c>
      <c r="AB964" s="35"/>
      <c r="AC964" s="35"/>
      <c r="AD964" s="35">
        <v>7.2400000000000029</v>
      </c>
      <c r="AE964" s="35">
        <v>7.2400000000000029</v>
      </c>
    </row>
    <row r="965" spans="26:31">
      <c r="Z965" s="34">
        <v>5013</v>
      </c>
      <c r="AA965" s="30" t="s">
        <v>1723</v>
      </c>
      <c r="AB965" s="35"/>
      <c r="AC965" s="35"/>
      <c r="AD965" s="35">
        <v>40</v>
      </c>
      <c r="AE965" s="35">
        <v>40</v>
      </c>
    </row>
    <row r="966" spans="26:31">
      <c r="Z966" s="34">
        <v>5030</v>
      </c>
      <c r="AA966" s="30" t="s">
        <v>1724</v>
      </c>
      <c r="AB966" s="35"/>
      <c r="AC966" s="35"/>
      <c r="AD966" s="35">
        <v>3</v>
      </c>
      <c r="AE966" s="35">
        <v>3</v>
      </c>
    </row>
    <row r="967" spans="26:31">
      <c r="Z967" s="34">
        <v>5033</v>
      </c>
      <c r="AA967" s="30" t="s">
        <v>1725</v>
      </c>
      <c r="AB967" s="35"/>
      <c r="AC967" s="35"/>
      <c r="AD967" s="35">
        <v>24</v>
      </c>
      <c r="AE967" s="35">
        <v>24</v>
      </c>
    </row>
    <row r="968" spans="26:31">
      <c r="Z968" s="34">
        <v>5034</v>
      </c>
      <c r="AA968" s="30" t="s">
        <v>1726</v>
      </c>
      <c r="AB968" s="35"/>
      <c r="AC968" s="35"/>
      <c r="AD968" s="35">
        <v>13</v>
      </c>
      <c r="AE968" s="35">
        <v>13</v>
      </c>
    </row>
    <row r="969" spans="26:31">
      <c r="Z969" s="34">
        <v>5036</v>
      </c>
      <c r="AA969" s="30" t="s">
        <v>1727</v>
      </c>
      <c r="AB969" s="35"/>
      <c r="AC969" s="35"/>
      <c r="AD969" s="35">
        <v>14</v>
      </c>
      <c r="AE969" s="35">
        <v>14</v>
      </c>
    </row>
    <row r="970" spans="26:31">
      <c r="Z970" s="34">
        <v>5037</v>
      </c>
      <c r="AA970" s="30" t="s">
        <v>1728</v>
      </c>
      <c r="AB970" s="35"/>
      <c r="AC970" s="35"/>
      <c r="AD970" s="35">
        <v>1</v>
      </c>
      <c r="AE970" s="35">
        <v>1</v>
      </c>
    </row>
    <row r="971" spans="26:31">
      <c r="Z971" s="34">
        <v>5039</v>
      </c>
      <c r="AA971" s="30" t="s">
        <v>1729</v>
      </c>
      <c r="AB971" s="35"/>
      <c r="AC971" s="35"/>
      <c r="AD971" s="35">
        <v>1</v>
      </c>
      <c r="AE971" s="35">
        <v>1</v>
      </c>
    </row>
    <row r="972" spans="26:31">
      <c r="Z972" s="34">
        <v>5040</v>
      </c>
      <c r="AA972" s="30" t="s">
        <v>1730</v>
      </c>
      <c r="AB972" s="35"/>
      <c r="AC972" s="35"/>
      <c r="AD972" s="35">
        <v>34</v>
      </c>
      <c r="AE972" s="35">
        <v>34</v>
      </c>
    </row>
    <row r="973" spans="26:31">
      <c r="Z973" s="34">
        <v>5041</v>
      </c>
      <c r="AA973" s="30" t="s">
        <v>1731</v>
      </c>
      <c r="AB973" s="35"/>
      <c r="AC973" s="35"/>
      <c r="AD973" s="35">
        <v>1</v>
      </c>
      <c r="AE973" s="35">
        <v>1</v>
      </c>
    </row>
    <row r="974" spans="26:31">
      <c r="Z974" s="34">
        <v>5042</v>
      </c>
      <c r="AA974" s="30" t="s">
        <v>2233</v>
      </c>
      <c r="AB974" s="35">
        <v>11</v>
      </c>
      <c r="AC974" s="35"/>
      <c r="AD974" s="35"/>
      <c r="AE974" s="35">
        <v>11</v>
      </c>
    </row>
    <row r="975" spans="26:31">
      <c r="Z975" s="34">
        <v>5043</v>
      </c>
      <c r="AA975" s="30" t="s">
        <v>2234</v>
      </c>
      <c r="AB975" s="35">
        <v>2</v>
      </c>
      <c r="AC975" s="35"/>
      <c r="AD975" s="35"/>
      <c r="AE975" s="35">
        <v>2</v>
      </c>
    </row>
    <row r="976" spans="26:31">
      <c r="Z976" s="34">
        <v>5044</v>
      </c>
      <c r="AA976" s="30" t="s">
        <v>716</v>
      </c>
      <c r="AB976" s="35">
        <v>29</v>
      </c>
      <c r="AC976" s="35">
        <v>1</v>
      </c>
      <c r="AD976" s="35">
        <v>2</v>
      </c>
      <c r="AE976" s="35">
        <v>32</v>
      </c>
    </row>
    <row r="977" spans="26:31">
      <c r="Z977" s="34">
        <v>5045</v>
      </c>
      <c r="AA977" s="30" t="s">
        <v>183</v>
      </c>
      <c r="AB977" s="35">
        <v>26</v>
      </c>
      <c r="AC977" s="35">
        <v>1</v>
      </c>
      <c r="AD977" s="35"/>
      <c r="AE977" s="35">
        <v>27</v>
      </c>
    </row>
    <row r="978" spans="26:31">
      <c r="Z978" s="34">
        <v>5049</v>
      </c>
      <c r="AA978" s="30" t="s">
        <v>2235</v>
      </c>
      <c r="AB978" s="35">
        <v>1</v>
      </c>
      <c r="AC978" s="35"/>
      <c r="AD978" s="35"/>
      <c r="AE978" s="35">
        <v>1</v>
      </c>
    </row>
    <row r="979" spans="26:31">
      <c r="Z979" s="34">
        <v>5055</v>
      </c>
      <c r="AA979" s="30" t="s">
        <v>1005</v>
      </c>
      <c r="AB979" s="35">
        <v>22</v>
      </c>
      <c r="AC979" s="35">
        <v>5</v>
      </c>
      <c r="AD979" s="35">
        <v>5</v>
      </c>
      <c r="AE979" s="35">
        <v>32</v>
      </c>
    </row>
    <row r="980" spans="26:31">
      <c r="Z980" s="34">
        <v>5056</v>
      </c>
      <c r="AA980" s="30" t="s">
        <v>909</v>
      </c>
      <c r="AB980" s="35">
        <v>25</v>
      </c>
      <c r="AC980" s="35">
        <v>4</v>
      </c>
      <c r="AD980" s="35">
        <v>1</v>
      </c>
      <c r="AE980" s="35">
        <v>30</v>
      </c>
    </row>
    <row r="981" spans="26:31">
      <c r="Z981" s="34">
        <v>5067</v>
      </c>
      <c r="AA981" s="30" t="s">
        <v>520</v>
      </c>
      <c r="AB981" s="35">
        <v>40</v>
      </c>
      <c r="AC981" s="35">
        <v>16</v>
      </c>
      <c r="AD981" s="35">
        <v>18</v>
      </c>
      <c r="AE981" s="35">
        <v>74</v>
      </c>
    </row>
    <row r="982" spans="26:31">
      <c r="Z982" s="34">
        <v>5073</v>
      </c>
      <c r="AA982" s="30" t="s">
        <v>969</v>
      </c>
      <c r="AB982" s="35">
        <v>2.4200000000000004</v>
      </c>
      <c r="AC982" s="35">
        <v>1.615</v>
      </c>
      <c r="AD982" s="35">
        <v>4.2499999999999991</v>
      </c>
      <c r="AE982" s="35">
        <v>8.2850000000000001</v>
      </c>
    </row>
    <row r="983" spans="26:31">
      <c r="Z983" s="34">
        <v>5080</v>
      </c>
      <c r="AA983" s="30" t="s">
        <v>1732</v>
      </c>
      <c r="AB983" s="35">
        <v>12.595000000000002</v>
      </c>
      <c r="AC983" s="35"/>
      <c r="AD983" s="35">
        <v>0.61499999999999999</v>
      </c>
      <c r="AE983" s="35">
        <v>13.210000000000003</v>
      </c>
    </row>
    <row r="984" spans="26:31">
      <c r="Z984" s="34">
        <v>5081</v>
      </c>
      <c r="AA984" s="30" t="s">
        <v>556</v>
      </c>
      <c r="AB984" s="35">
        <v>32</v>
      </c>
      <c r="AC984" s="35">
        <v>6</v>
      </c>
      <c r="AD984" s="35">
        <v>10</v>
      </c>
      <c r="AE984" s="35">
        <v>48</v>
      </c>
    </row>
    <row r="985" spans="26:31">
      <c r="Z985" s="34">
        <v>5082</v>
      </c>
      <c r="AA985" s="30" t="s">
        <v>1174</v>
      </c>
      <c r="AB985" s="35">
        <v>1</v>
      </c>
      <c r="AC985" s="35">
        <v>6</v>
      </c>
      <c r="AD985" s="35">
        <v>7</v>
      </c>
      <c r="AE985" s="35">
        <v>14</v>
      </c>
    </row>
    <row r="986" spans="26:31">
      <c r="Z986" s="34">
        <v>5084</v>
      </c>
      <c r="AA986" s="30" t="s">
        <v>2236</v>
      </c>
      <c r="AB986" s="35">
        <v>1</v>
      </c>
      <c r="AC986" s="35"/>
      <c r="AD986" s="35"/>
      <c r="AE986" s="35">
        <v>1</v>
      </c>
    </row>
    <row r="987" spans="26:31">
      <c r="Z987" s="34">
        <v>5085</v>
      </c>
      <c r="AA987" s="30" t="s">
        <v>1733</v>
      </c>
      <c r="AB987" s="35"/>
      <c r="AC987" s="35"/>
      <c r="AD987" s="35">
        <v>3</v>
      </c>
      <c r="AE987" s="35">
        <v>3</v>
      </c>
    </row>
    <row r="988" spans="26:31">
      <c r="Z988" s="34">
        <v>5086</v>
      </c>
      <c r="AA988" s="30" t="s">
        <v>330</v>
      </c>
      <c r="AB988" s="35">
        <v>25</v>
      </c>
      <c r="AC988" s="35">
        <v>14</v>
      </c>
      <c r="AD988" s="35">
        <v>18</v>
      </c>
      <c r="AE988" s="35">
        <v>57</v>
      </c>
    </row>
    <row r="989" spans="26:31">
      <c r="Z989" s="34">
        <v>5088</v>
      </c>
      <c r="AA989" s="30" t="s">
        <v>310</v>
      </c>
      <c r="AB989" s="35">
        <v>149</v>
      </c>
      <c r="AC989" s="35">
        <v>35</v>
      </c>
      <c r="AD989" s="35">
        <v>62</v>
      </c>
      <c r="AE989" s="35">
        <v>246</v>
      </c>
    </row>
    <row r="990" spans="26:31">
      <c r="Z990" s="34">
        <v>5089</v>
      </c>
      <c r="AA990" s="30" t="s">
        <v>261</v>
      </c>
      <c r="AB990" s="35">
        <v>154</v>
      </c>
      <c r="AC990" s="35">
        <v>21</v>
      </c>
      <c r="AD990" s="35">
        <v>32</v>
      </c>
      <c r="AE990" s="35">
        <v>207</v>
      </c>
    </row>
    <row r="991" spans="26:31">
      <c r="Z991" s="34">
        <v>5090</v>
      </c>
      <c r="AA991" s="30" t="s">
        <v>2237</v>
      </c>
      <c r="AB991" s="35">
        <v>1</v>
      </c>
      <c r="AC991" s="35"/>
      <c r="AD991" s="35"/>
      <c r="AE991" s="35">
        <v>1</v>
      </c>
    </row>
    <row r="992" spans="26:31">
      <c r="Z992" s="34">
        <v>5092</v>
      </c>
      <c r="AA992" s="30" t="s">
        <v>367</v>
      </c>
      <c r="AB992" s="35">
        <v>42</v>
      </c>
      <c r="AC992" s="35">
        <v>2</v>
      </c>
      <c r="AD992" s="35">
        <v>4</v>
      </c>
      <c r="AE992" s="35">
        <v>48</v>
      </c>
    </row>
    <row r="993" spans="26:31">
      <c r="Z993" s="34">
        <v>5096</v>
      </c>
      <c r="AA993" s="30" t="s">
        <v>368</v>
      </c>
      <c r="AB993" s="35"/>
      <c r="AC993" s="35">
        <v>0.76500000000000001</v>
      </c>
      <c r="AD993" s="35"/>
      <c r="AE993" s="35">
        <v>0.76500000000000001</v>
      </c>
    </row>
    <row r="994" spans="26:31">
      <c r="Z994" s="34">
        <v>5097</v>
      </c>
      <c r="AA994" s="30" t="s">
        <v>118</v>
      </c>
      <c r="AB994" s="35">
        <v>71</v>
      </c>
      <c r="AC994" s="35">
        <v>15</v>
      </c>
      <c r="AD994" s="35">
        <v>15</v>
      </c>
      <c r="AE994" s="35">
        <v>101</v>
      </c>
    </row>
    <row r="995" spans="26:31">
      <c r="Z995" s="34">
        <v>5101</v>
      </c>
      <c r="AA995" s="30" t="s">
        <v>355</v>
      </c>
      <c r="AB995" s="35">
        <v>72</v>
      </c>
      <c r="AC995" s="35">
        <v>5</v>
      </c>
      <c r="AD995" s="35">
        <v>6</v>
      </c>
      <c r="AE995" s="35">
        <v>83</v>
      </c>
    </row>
    <row r="996" spans="26:31">
      <c r="Z996" s="34">
        <v>5102</v>
      </c>
      <c r="AA996" s="30" t="s">
        <v>462</v>
      </c>
      <c r="AB996" s="35">
        <v>54</v>
      </c>
      <c r="AC996" s="35">
        <v>1</v>
      </c>
      <c r="AD996" s="35">
        <v>8</v>
      </c>
      <c r="AE996" s="35">
        <v>63</v>
      </c>
    </row>
    <row r="997" spans="26:31">
      <c r="Z997" s="34">
        <v>5103</v>
      </c>
      <c r="AA997" s="30" t="s">
        <v>601</v>
      </c>
      <c r="AB997" s="35">
        <v>30</v>
      </c>
      <c r="AC997" s="35">
        <v>2</v>
      </c>
      <c r="AD997" s="35">
        <v>4</v>
      </c>
      <c r="AE997" s="35">
        <v>36</v>
      </c>
    </row>
    <row r="998" spans="26:31">
      <c r="Z998" s="34">
        <v>5105</v>
      </c>
      <c r="AA998" s="30" t="s">
        <v>1734</v>
      </c>
      <c r="AB998" s="35">
        <v>2.09</v>
      </c>
      <c r="AC998" s="35"/>
      <c r="AD998" s="35">
        <v>1.34</v>
      </c>
      <c r="AE998" s="35">
        <v>3.4299999999999997</v>
      </c>
    </row>
    <row r="999" spans="26:31">
      <c r="Z999" s="34">
        <v>5108</v>
      </c>
      <c r="AA999" s="30" t="s">
        <v>1735</v>
      </c>
      <c r="AB999" s="35">
        <v>20</v>
      </c>
      <c r="AC999" s="35"/>
      <c r="AD999" s="35">
        <v>3</v>
      </c>
      <c r="AE999" s="35">
        <v>23</v>
      </c>
    </row>
    <row r="1000" spans="26:31">
      <c r="Z1000" s="34">
        <v>5109</v>
      </c>
      <c r="AA1000" s="30" t="s">
        <v>1736</v>
      </c>
      <c r="AB1000" s="35">
        <v>19</v>
      </c>
      <c r="AC1000" s="35"/>
      <c r="AD1000" s="35">
        <v>2</v>
      </c>
      <c r="AE1000" s="35">
        <v>21</v>
      </c>
    </row>
    <row r="1001" spans="26:31">
      <c r="Z1001" s="34">
        <v>5118</v>
      </c>
      <c r="AA1001" s="30" t="s">
        <v>1737</v>
      </c>
      <c r="AB1001" s="35"/>
      <c r="AC1001" s="35"/>
      <c r="AD1001" s="35">
        <v>4.2</v>
      </c>
      <c r="AE1001" s="35">
        <v>4.2</v>
      </c>
    </row>
    <row r="1002" spans="26:31">
      <c r="Z1002" s="34">
        <v>5148</v>
      </c>
      <c r="AA1002" s="30" t="s">
        <v>245</v>
      </c>
      <c r="AB1002" s="35">
        <v>495.32499999999976</v>
      </c>
      <c r="AC1002" s="35">
        <v>66.365000000000023</v>
      </c>
      <c r="AD1002" s="35">
        <v>28.614999999999998</v>
      </c>
      <c r="AE1002" s="35">
        <v>590.30499999999984</v>
      </c>
    </row>
    <row r="1003" spans="26:31">
      <c r="Z1003" s="34">
        <v>5149</v>
      </c>
      <c r="AA1003" s="30" t="s">
        <v>264</v>
      </c>
      <c r="AB1003" s="35">
        <v>233.49999999999997</v>
      </c>
      <c r="AC1003" s="35">
        <v>26.265000000000004</v>
      </c>
      <c r="AD1003" s="35">
        <v>23.540000000000003</v>
      </c>
      <c r="AE1003" s="35">
        <v>283.30500000000001</v>
      </c>
    </row>
    <row r="1004" spans="26:31">
      <c r="Z1004" s="34">
        <v>5159</v>
      </c>
      <c r="AA1004" s="30" t="s">
        <v>753</v>
      </c>
      <c r="AB1004" s="35">
        <v>5</v>
      </c>
      <c r="AC1004" s="35">
        <v>5</v>
      </c>
      <c r="AD1004" s="35"/>
      <c r="AE1004" s="35">
        <v>10</v>
      </c>
    </row>
    <row r="1005" spans="26:31">
      <c r="Z1005" s="34">
        <v>5160</v>
      </c>
      <c r="AA1005" s="30" t="s">
        <v>2238</v>
      </c>
      <c r="AB1005" s="35">
        <v>14</v>
      </c>
      <c r="AC1005" s="35"/>
      <c r="AD1005" s="35"/>
      <c r="AE1005" s="35">
        <v>14</v>
      </c>
    </row>
    <row r="1006" spans="26:31">
      <c r="Z1006" s="34">
        <v>5161</v>
      </c>
      <c r="AA1006" s="30" t="s">
        <v>2239</v>
      </c>
      <c r="AB1006" s="35">
        <v>2</v>
      </c>
      <c r="AC1006" s="35"/>
      <c r="AD1006" s="35"/>
      <c r="AE1006" s="35">
        <v>2</v>
      </c>
    </row>
    <row r="1007" spans="26:31">
      <c r="Z1007" s="34">
        <v>5163</v>
      </c>
      <c r="AA1007" s="30" t="s">
        <v>2240</v>
      </c>
      <c r="AB1007" s="35">
        <v>1</v>
      </c>
      <c r="AC1007" s="35"/>
      <c r="AD1007" s="35"/>
      <c r="AE1007" s="35">
        <v>1</v>
      </c>
    </row>
    <row r="1008" spans="26:31">
      <c r="Z1008" s="34">
        <v>5167</v>
      </c>
      <c r="AA1008" s="30" t="s">
        <v>89</v>
      </c>
      <c r="AB1008" s="35"/>
      <c r="AC1008" s="35">
        <v>3</v>
      </c>
      <c r="AD1008" s="35"/>
      <c r="AE1008" s="35">
        <v>3</v>
      </c>
    </row>
    <row r="1009" spans="26:31">
      <c r="Z1009" s="34">
        <v>5175</v>
      </c>
      <c r="AA1009" s="30" t="s">
        <v>1738</v>
      </c>
      <c r="AB1009" s="35">
        <v>16.085000000000001</v>
      </c>
      <c r="AC1009" s="35"/>
      <c r="AD1009" s="35">
        <v>2.3550000000000004</v>
      </c>
      <c r="AE1009" s="35">
        <v>18.440000000000001</v>
      </c>
    </row>
    <row r="1010" spans="26:31">
      <c r="Z1010" s="34">
        <v>5190</v>
      </c>
      <c r="AA1010" s="30" t="s">
        <v>1017</v>
      </c>
      <c r="AB1010" s="35">
        <v>3.17</v>
      </c>
      <c r="AC1010" s="35">
        <v>1.9300000000000002</v>
      </c>
      <c r="AD1010" s="35">
        <v>1.075</v>
      </c>
      <c r="AE1010" s="35">
        <v>6.1749999999999998</v>
      </c>
    </row>
    <row r="1011" spans="26:31">
      <c r="Z1011" s="34">
        <v>5202</v>
      </c>
      <c r="AA1011" s="30" t="s">
        <v>2241</v>
      </c>
      <c r="AB1011" s="35">
        <v>7</v>
      </c>
      <c r="AC1011" s="35"/>
      <c r="AD1011" s="35"/>
      <c r="AE1011" s="35">
        <v>7</v>
      </c>
    </row>
    <row r="1012" spans="26:31">
      <c r="Z1012" s="34">
        <v>5204</v>
      </c>
      <c r="AA1012" s="30" t="s">
        <v>857</v>
      </c>
      <c r="AB1012" s="35">
        <v>6</v>
      </c>
      <c r="AC1012" s="35">
        <v>8</v>
      </c>
      <c r="AD1012" s="35">
        <v>1</v>
      </c>
      <c r="AE1012" s="35">
        <v>15</v>
      </c>
    </row>
    <row r="1013" spans="26:31">
      <c r="Z1013" s="34">
        <v>5205</v>
      </c>
      <c r="AA1013" s="30" t="s">
        <v>1033</v>
      </c>
      <c r="AB1013" s="35"/>
      <c r="AC1013" s="35">
        <v>6</v>
      </c>
      <c r="AD1013" s="35">
        <v>9</v>
      </c>
      <c r="AE1013" s="35">
        <v>15</v>
      </c>
    </row>
    <row r="1014" spans="26:31">
      <c r="Z1014" s="34">
        <v>5209</v>
      </c>
      <c r="AA1014" s="30" t="s">
        <v>2242</v>
      </c>
      <c r="AB1014" s="35">
        <v>2</v>
      </c>
      <c r="AC1014" s="35"/>
      <c r="AD1014" s="35"/>
      <c r="AE1014" s="35">
        <v>2</v>
      </c>
    </row>
    <row r="1015" spans="26:31">
      <c r="Z1015" s="34">
        <v>5219</v>
      </c>
      <c r="AA1015" s="30" t="s">
        <v>1109</v>
      </c>
      <c r="AB1015" s="35">
        <v>5.0200000000000005</v>
      </c>
      <c r="AC1015" s="35">
        <v>0.67999999999999994</v>
      </c>
      <c r="AD1015" s="35">
        <v>0.75</v>
      </c>
      <c r="AE1015" s="35">
        <v>6.45</v>
      </c>
    </row>
    <row r="1016" spans="26:31">
      <c r="Z1016" s="34">
        <v>5222</v>
      </c>
      <c r="AA1016" s="30" t="s">
        <v>2243</v>
      </c>
      <c r="AB1016" s="35">
        <v>2</v>
      </c>
      <c r="AC1016" s="35"/>
      <c r="AD1016" s="35"/>
      <c r="AE1016" s="35">
        <v>2</v>
      </c>
    </row>
    <row r="1017" spans="26:31">
      <c r="Z1017" s="34">
        <v>5223</v>
      </c>
      <c r="AA1017" s="30" t="s">
        <v>1381</v>
      </c>
      <c r="AB1017" s="35"/>
      <c r="AC1017" s="35"/>
      <c r="AD1017" s="35">
        <v>1</v>
      </c>
      <c r="AE1017" s="35">
        <v>1</v>
      </c>
    </row>
    <row r="1018" spans="26:31">
      <c r="Z1018" s="34">
        <v>5224</v>
      </c>
      <c r="AA1018" s="30" t="s">
        <v>337</v>
      </c>
      <c r="AB1018" s="35">
        <v>12</v>
      </c>
      <c r="AC1018" s="35">
        <v>6</v>
      </c>
      <c r="AD1018" s="35">
        <v>6</v>
      </c>
      <c r="AE1018" s="35">
        <v>24</v>
      </c>
    </row>
    <row r="1019" spans="26:31">
      <c r="Z1019" s="34">
        <v>5233</v>
      </c>
      <c r="AA1019" s="30" t="s">
        <v>318</v>
      </c>
      <c r="AB1019" s="35">
        <v>6</v>
      </c>
      <c r="AC1019" s="35">
        <v>6</v>
      </c>
      <c r="AD1019" s="35">
        <v>1</v>
      </c>
      <c r="AE1019" s="35">
        <v>13</v>
      </c>
    </row>
    <row r="1020" spans="26:31">
      <c r="Z1020" s="34">
        <v>5234</v>
      </c>
      <c r="AA1020" s="30" t="s">
        <v>591</v>
      </c>
      <c r="AB1020" s="35">
        <v>2</v>
      </c>
      <c r="AC1020" s="35">
        <v>2</v>
      </c>
      <c r="AD1020" s="35"/>
      <c r="AE1020" s="35">
        <v>4</v>
      </c>
    </row>
    <row r="1021" spans="26:31">
      <c r="Z1021" s="34">
        <v>5235</v>
      </c>
      <c r="AA1021" s="30" t="s">
        <v>148</v>
      </c>
      <c r="AB1021" s="35">
        <v>19</v>
      </c>
      <c r="AC1021" s="35">
        <v>6</v>
      </c>
      <c r="AD1021" s="35">
        <v>7</v>
      </c>
      <c r="AE1021" s="35">
        <v>32</v>
      </c>
    </row>
    <row r="1022" spans="26:31">
      <c r="Z1022" s="34">
        <v>5241</v>
      </c>
      <c r="AA1022" s="30" t="s">
        <v>104</v>
      </c>
      <c r="AB1022" s="35"/>
      <c r="AC1022" s="35">
        <v>2</v>
      </c>
      <c r="AD1022" s="35"/>
      <c r="AE1022" s="35">
        <v>2</v>
      </c>
    </row>
    <row r="1023" spans="26:31">
      <c r="Z1023" s="34">
        <v>5242</v>
      </c>
      <c r="AA1023" s="30" t="s">
        <v>718</v>
      </c>
      <c r="AB1023" s="35">
        <v>4</v>
      </c>
      <c r="AC1023" s="35">
        <v>2</v>
      </c>
      <c r="AD1023" s="35">
        <v>9</v>
      </c>
      <c r="AE1023" s="35">
        <v>15</v>
      </c>
    </row>
    <row r="1024" spans="26:31">
      <c r="Z1024" s="34">
        <v>5244</v>
      </c>
      <c r="AA1024" s="30" t="s">
        <v>1093</v>
      </c>
      <c r="AB1024" s="35">
        <v>8</v>
      </c>
      <c r="AC1024" s="35">
        <v>1</v>
      </c>
      <c r="AD1024" s="35"/>
      <c r="AE1024" s="35">
        <v>9</v>
      </c>
    </row>
    <row r="1025" spans="26:31">
      <c r="Z1025" s="34">
        <v>5246</v>
      </c>
      <c r="AA1025" s="30" t="s">
        <v>834</v>
      </c>
      <c r="AB1025" s="35">
        <v>25.874999999999996</v>
      </c>
      <c r="AC1025" s="35">
        <v>1.8050000000000002</v>
      </c>
      <c r="AD1025" s="35">
        <v>6.4399999999999995</v>
      </c>
      <c r="AE1025" s="35">
        <v>34.119999999999997</v>
      </c>
    </row>
    <row r="1026" spans="26:31">
      <c r="Z1026" s="34">
        <v>5248</v>
      </c>
      <c r="AA1026" s="30" t="s">
        <v>319</v>
      </c>
      <c r="AB1026" s="35">
        <v>58</v>
      </c>
      <c r="AC1026" s="35">
        <v>17</v>
      </c>
      <c r="AD1026" s="35">
        <v>2</v>
      </c>
      <c r="AE1026" s="35">
        <v>77</v>
      </c>
    </row>
    <row r="1027" spans="26:31">
      <c r="Z1027" s="34">
        <v>5249</v>
      </c>
      <c r="AA1027" s="30" t="s">
        <v>864</v>
      </c>
      <c r="AB1027" s="35">
        <v>19</v>
      </c>
      <c r="AC1027" s="35">
        <v>8</v>
      </c>
      <c r="AD1027" s="35">
        <v>2</v>
      </c>
      <c r="AE1027" s="35">
        <v>29</v>
      </c>
    </row>
    <row r="1028" spans="26:31">
      <c r="Z1028" s="34">
        <v>5250</v>
      </c>
      <c r="AA1028" s="30" t="s">
        <v>946</v>
      </c>
      <c r="AB1028" s="35">
        <v>7</v>
      </c>
      <c r="AC1028" s="35">
        <v>3</v>
      </c>
      <c r="AD1028" s="35">
        <v>5</v>
      </c>
      <c r="AE1028" s="35">
        <v>15</v>
      </c>
    </row>
    <row r="1029" spans="26:31">
      <c r="Z1029" s="34">
        <v>5251</v>
      </c>
      <c r="AA1029" s="30" t="s">
        <v>127</v>
      </c>
      <c r="AB1029" s="35">
        <v>6</v>
      </c>
      <c r="AC1029" s="35">
        <v>3</v>
      </c>
      <c r="AD1029" s="35"/>
      <c r="AE1029" s="35">
        <v>9</v>
      </c>
    </row>
    <row r="1030" spans="26:31">
      <c r="Z1030" s="34">
        <v>5255</v>
      </c>
      <c r="AA1030" s="30" t="s">
        <v>586</v>
      </c>
      <c r="AB1030" s="35"/>
      <c r="AC1030" s="35">
        <v>1</v>
      </c>
      <c r="AD1030" s="35"/>
      <c r="AE1030" s="35">
        <v>1</v>
      </c>
    </row>
    <row r="1031" spans="26:31">
      <c r="Z1031" s="34">
        <v>5270</v>
      </c>
      <c r="AA1031" s="30" t="s">
        <v>2244</v>
      </c>
      <c r="AB1031" s="35">
        <v>1</v>
      </c>
      <c r="AC1031" s="35"/>
      <c r="AD1031" s="35"/>
      <c r="AE1031" s="35">
        <v>1</v>
      </c>
    </row>
    <row r="1032" spans="26:31">
      <c r="Z1032" s="34">
        <v>5276</v>
      </c>
      <c r="AA1032" s="30" t="s">
        <v>1739</v>
      </c>
      <c r="AB1032" s="35"/>
      <c r="AC1032" s="35"/>
      <c r="AD1032" s="35">
        <v>10</v>
      </c>
      <c r="AE1032" s="35">
        <v>10</v>
      </c>
    </row>
    <row r="1033" spans="26:31">
      <c r="Z1033" s="34">
        <v>5277</v>
      </c>
      <c r="AA1033" s="30" t="s">
        <v>1740</v>
      </c>
      <c r="AB1033" s="35"/>
      <c r="AC1033" s="35"/>
      <c r="AD1033" s="35">
        <v>50</v>
      </c>
      <c r="AE1033" s="35">
        <v>50</v>
      </c>
    </row>
    <row r="1034" spans="26:31">
      <c r="Z1034" s="34">
        <v>5278</v>
      </c>
      <c r="AA1034" s="30" t="s">
        <v>1741</v>
      </c>
      <c r="AB1034" s="35"/>
      <c r="AC1034" s="35"/>
      <c r="AD1034" s="35">
        <v>25</v>
      </c>
      <c r="AE1034" s="35">
        <v>25</v>
      </c>
    </row>
    <row r="1035" spans="26:31">
      <c r="Z1035" s="34">
        <v>5284</v>
      </c>
      <c r="AA1035" s="30" t="s">
        <v>1742</v>
      </c>
      <c r="AB1035" s="35"/>
      <c r="AC1035" s="35"/>
      <c r="AD1035" s="35">
        <v>28</v>
      </c>
      <c r="AE1035" s="35">
        <v>28</v>
      </c>
    </row>
    <row r="1036" spans="26:31">
      <c r="Z1036" s="34">
        <v>5320</v>
      </c>
      <c r="AA1036" s="30" t="s">
        <v>1743</v>
      </c>
      <c r="AB1036" s="35"/>
      <c r="AC1036" s="35"/>
      <c r="AD1036" s="35">
        <v>291</v>
      </c>
      <c r="AE1036" s="35">
        <v>291</v>
      </c>
    </row>
    <row r="1037" spans="26:31">
      <c r="Z1037" s="34">
        <v>5321</v>
      </c>
      <c r="AA1037" s="30" t="s">
        <v>2245</v>
      </c>
      <c r="AB1037" s="35">
        <v>68</v>
      </c>
      <c r="AC1037" s="35"/>
      <c r="AD1037" s="35"/>
      <c r="AE1037" s="35">
        <v>68</v>
      </c>
    </row>
    <row r="1038" spans="26:31">
      <c r="Z1038" s="34">
        <v>5349</v>
      </c>
      <c r="AA1038" s="30" t="s">
        <v>1744</v>
      </c>
      <c r="AB1038" s="35"/>
      <c r="AC1038" s="35"/>
      <c r="AD1038" s="35">
        <v>8</v>
      </c>
      <c r="AE1038" s="35">
        <v>8</v>
      </c>
    </row>
    <row r="1039" spans="26:31">
      <c r="Z1039" s="34">
        <v>5350</v>
      </c>
      <c r="AA1039" s="30" t="s">
        <v>1745</v>
      </c>
      <c r="AB1039" s="35"/>
      <c r="AC1039" s="35"/>
      <c r="AD1039" s="35">
        <v>16</v>
      </c>
      <c r="AE1039" s="35">
        <v>16</v>
      </c>
    </row>
    <row r="1040" spans="26:31">
      <c r="Z1040" s="34">
        <v>5352</v>
      </c>
      <c r="AA1040" s="30" t="s">
        <v>1746</v>
      </c>
      <c r="AB1040" s="35"/>
      <c r="AC1040" s="35"/>
      <c r="AD1040" s="35">
        <v>1</v>
      </c>
      <c r="AE1040" s="35">
        <v>1</v>
      </c>
    </row>
    <row r="1041" spans="26:31">
      <c r="Z1041" s="34">
        <v>5353</v>
      </c>
      <c r="AA1041" s="30" t="s">
        <v>1747</v>
      </c>
      <c r="AB1041" s="35"/>
      <c r="AC1041" s="35"/>
      <c r="AD1041" s="35">
        <v>2</v>
      </c>
      <c r="AE1041" s="35">
        <v>2</v>
      </c>
    </row>
    <row r="1042" spans="26:31">
      <c r="Z1042" s="34">
        <v>5355</v>
      </c>
      <c r="AA1042" s="30" t="s">
        <v>1748</v>
      </c>
      <c r="AB1042" s="35"/>
      <c r="AC1042" s="35"/>
      <c r="AD1042" s="35">
        <v>112</v>
      </c>
      <c r="AE1042" s="35">
        <v>112</v>
      </c>
    </row>
    <row r="1043" spans="26:31">
      <c r="Z1043" s="34">
        <v>5356</v>
      </c>
      <c r="AA1043" s="30" t="s">
        <v>1749</v>
      </c>
      <c r="AB1043" s="35"/>
      <c r="AC1043" s="35"/>
      <c r="AD1043" s="35">
        <v>213</v>
      </c>
      <c r="AE1043" s="35">
        <v>213</v>
      </c>
    </row>
    <row r="1044" spans="26:31">
      <c r="Z1044" s="34">
        <v>5374</v>
      </c>
      <c r="AA1044" s="30" t="s">
        <v>1750</v>
      </c>
      <c r="AB1044" s="35"/>
      <c r="AC1044" s="35"/>
      <c r="AD1044" s="35">
        <v>6.76</v>
      </c>
      <c r="AE1044" s="35">
        <v>6.76</v>
      </c>
    </row>
    <row r="1045" spans="26:31">
      <c r="Z1045" s="34">
        <v>5375</v>
      </c>
      <c r="AA1045" s="30" t="s">
        <v>1751</v>
      </c>
      <c r="AB1045" s="35"/>
      <c r="AC1045" s="35"/>
      <c r="AD1045" s="35">
        <v>7.25</v>
      </c>
      <c r="AE1045" s="35">
        <v>7.25</v>
      </c>
    </row>
    <row r="1046" spans="26:31">
      <c r="Z1046" s="34">
        <v>5376</v>
      </c>
      <c r="AA1046" s="30" t="s">
        <v>1752</v>
      </c>
      <c r="AB1046" s="35"/>
      <c r="AC1046" s="35"/>
      <c r="AD1046" s="35">
        <v>4.8499999999999996</v>
      </c>
      <c r="AE1046" s="35">
        <v>4.8499999999999996</v>
      </c>
    </row>
    <row r="1047" spans="26:31">
      <c r="Z1047" s="34">
        <v>5380</v>
      </c>
      <c r="AA1047" s="30" t="s">
        <v>1753</v>
      </c>
      <c r="AB1047" s="35">
        <v>7.8999999999999995</v>
      </c>
      <c r="AC1047" s="35"/>
      <c r="AD1047" s="35">
        <v>0.33499999999999996</v>
      </c>
      <c r="AE1047" s="35">
        <v>8.2349999999999994</v>
      </c>
    </row>
    <row r="1048" spans="26:31">
      <c r="Z1048" s="34">
        <v>5385</v>
      </c>
      <c r="AA1048" s="30" t="s">
        <v>1754</v>
      </c>
      <c r="AB1048" s="35"/>
      <c r="AC1048" s="35"/>
      <c r="AD1048" s="35">
        <v>45</v>
      </c>
      <c r="AE1048" s="35">
        <v>45</v>
      </c>
    </row>
    <row r="1049" spans="26:31">
      <c r="Z1049" s="34">
        <v>5394</v>
      </c>
      <c r="AA1049" s="30" t="s">
        <v>1755</v>
      </c>
      <c r="AB1049" s="35"/>
      <c r="AC1049" s="35"/>
      <c r="AD1049" s="35">
        <v>10</v>
      </c>
      <c r="AE1049" s="35">
        <v>10</v>
      </c>
    </row>
    <row r="1050" spans="26:31">
      <c r="Z1050" s="34">
        <v>5397</v>
      </c>
      <c r="AA1050" s="30" t="s">
        <v>1271</v>
      </c>
      <c r="AB1050" s="35">
        <v>7</v>
      </c>
      <c r="AC1050" s="35">
        <v>1</v>
      </c>
      <c r="AD1050" s="35">
        <v>1</v>
      </c>
      <c r="AE1050" s="35">
        <v>9</v>
      </c>
    </row>
    <row r="1051" spans="26:31">
      <c r="Z1051" s="34">
        <v>5421</v>
      </c>
      <c r="AA1051" s="30" t="s">
        <v>1756</v>
      </c>
      <c r="AB1051" s="35"/>
      <c r="AC1051" s="35"/>
      <c r="AD1051" s="35">
        <v>1</v>
      </c>
      <c r="AE1051" s="35">
        <v>1</v>
      </c>
    </row>
    <row r="1052" spans="26:31">
      <c r="Z1052" s="34">
        <v>5425</v>
      </c>
      <c r="AA1052" s="30" t="s">
        <v>1757</v>
      </c>
      <c r="AB1052" s="35"/>
      <c r="AC1052" s="35"/>
      <c r="AD1052" s="35">
        <v>9</v>
      </c>
      <c r="AE1052" s="35">
        <v>9</v>
      </c>
    </row>
    <row r="1053" spans="26:31">
      <c r="Z1053" s="34">
        <v>5444</v>
      </c>
      <c r="AA1053" s="30" t="s">
        <v>1095</v>
      </c>
      <c r="AB1053" s="35">
        <v>1</v>
      </c>
      <c r="AC1053" s="35">
        <v>1</v>
      </c>
      <c r="AD1053" s="35"/>
      <c r="AE1053" s="35">
        <v>2</v>
      </c>
    </row>
    <row r="1054" spans="26:31">
      <c r="Z1054" s="34">
        <v>5449</v>
      </c>
      <c r="AA1054" s="30" t="s">
        <v>2246</v>
      </c>
      <c r="AB1054" s="35">
        <v>2</v>
      </c>
      <c r="AC1054" s="35"/>
      <c r="AD1054" s="35"/>
      <c r="AE1054" s="35">
        <v>2</v>
      </c>
    </row>
    <row r="1055" spans="26:31">
      <c r="Z1055" s="34">
        <v>5461</v>
      </c>
      <c r="AA1055" s="30" t="s">
        <v>1758</v>
      </c>
      <c r="AB1055" s="35"/>
      <c r="AC1055" s="35"/>
      <c r="AD1055" s="35">
        <v>10</v>
      </c>
      <c r="AE1055" s="35">
        <v>10</v>
      </c>
    </row>
    <row r="1056" spans="26:31">
      <c r="Z1056" s="34">
        <v>5464</v>
      </c>
      <c r="AA1056" s="30" t="s">
        <v>2247</v>
      </c>
      <c r="AB1056" s="35">
        <v>1</v>
      </c>
      <c r="AC1056" s="35"/>
      <c r="AD1056" s="35"/>
      <c r="AE1056" s="35">
        <v>1</v>
      </c>
    </row>
    <row r="1057" spans="26:31">
      <c r="Z1057" s="34">
        <v>5485</v>
      </c>
      <c r="AA1057" s="30" t="s">
        <v>163</v>
      </c>
      <c r="AB1057" s="35">
        <v>188</v>
      </c>
      <c r="AC1057" s="35">
        <v>10</v>
      </c>
      <c r="AD1057" s="35">
        <v>35</v>
      </c>
      <c r="AE1057" s="35">
        <v>233</v>
      </c>
    </row>
    <row r="1058" spans="26:31">
      <c r="Z1058" s="34">
        <v>5491</v>
      </c>
      <c r="AA1058" s="30" t="s">
        <v>158</v>
      </c>
      <c r="AB1058" s="35"/>
      <c r="AC1058" s="35">
        <v>1</v>
      </c>
      <c r="AD1058" s="35"/>
      <c r="AE1058" s="35">
        <v>1</v>
      </c>
    </row>
    <row r="1059" spans="26:31">
      <c r="Z1059" s="34">
        <v>5492</v>
      </c>
      <c r="AA1059" s="30" t="s">
        <v>1759</v>
      </c>
      <c r="AB1059" s="35"/>
      <c r="AC1059" s="35"/>
      <c r="AD1059" s="35">
        <v>4</v>
      </c>
      <c r="AE1059" s="35">
        <v>4</v>
      </c>
    </row>
    <row r="1060" spans="26:31">
      <c r="Z1060" s="34">
        <v>5493</v>
      </c>
      <c r="AA1060" s="30" t="s">
        <v>1760</v>
      </c>
      <c r="AB1060" s="35"/>
      <c r="AC1060" s="35"/>
      <c r="AD1060" s="35">
        <v>14</v>
      </c>
      <c r="AE1060" s="35">
        <v>14</v>
      </c>
    </row>
    <row r="1061" spans="26:31">
      <c r="Z1061" s="34">
        <v>5494</v>
      </c>
      <c r="AA1061" s="30" t="s">
        <v>1761</v>
      </c>
      <c r="AB1061" s="35"/>
      <c r="AC1061" s="35"/>
      <c r="AD1061" s="35">
        <v>10</v>
      </c>
      <c r="AE1061" s="35">
        <v>10</v>
      </c>
    </row>
    <row r="1062" spans="26:31">
      <c r="Z1062" s="34">
        <v>5495</v>
      </c>
      <c r="AA1062" s="30" t="s">
        <v>1762</v>
      </c>
      <c r="AB1062" s="35"/>
      <c r="AC1062" s="35"/>
      <c r="AD1062" s="35">
        <v>3</v>
      </c>
      <c r="AE1062" s="35">
        <v>3</v>
      </c>
    </row>
    <row r="1063" spans="26:31">
      <c r="Z1063" s="34">
        <v>5496</v>
      </c>
      <c r="AA1063" s="30" t="s">
        <v>1763</v>
      </c>
      <c r="AB1063" s="35"/>
      <c r="AC1063" s="35"/>
      <c r="AD1063" s="35">
        <v>2</v>
      </c>
      <c r="AE1063" s="35">
        <v>2</v>
      </c>
    </row>
    <row r="1064" spans="26:31">
      <c r="Z1064" s="34">
        <v>5500</v>
      </c>
      <c r="AA1064" s="30" t="s">
        <v>1764</v>
      </c>
      <c r="AB1064" s="35">
        <v>39</v>
      </c>
      <c r="AC1064" s="35"/>
      <c r="AD1064" s="35">
        <v>17</v>
      </c>
      <c r="AE1064" s="35">
        <v>56</v>
      </c>
    </row>
    <row r="1065" spans="26:31">
      <c r="Z1065" s="34">
        <v>5502</v>
      </c>
      <c r="AA1065" s="30" t="s">
        <v>1765</v>
      </c>
      <c r="AB1065" s="35"/>
      <c r="AC1065" s="35"/>
      <c r="AD1065" s="35">
        <v>1</v>
      </c>
      <c r="AE1065" s="35">
        <v>1</v>
      </c>
    </row>
    <row r="1066" spans="26:31">
      <c r="Z1066" s="34">
        <v>5550</v>
      </c>
      <c r="AA1066" s="30" t="s">
        <v>1766</v>
      </c>
      <c r="AB1066" s="35"/>
      <c r="AC1066" s="35"/>
      <c r="AD1066" s="35">
        <v>2</v>
      </c>
      <c r="AE1066" s="35">
        <v>2</v>
      </c>
    </row>
    <row r="1067" spans="26:31">
      <c r="Z1067" s="34">
        <v>5564</v>
      </c>
      <c r="AA1067" s="30" t="s">
        <v>1767</v>
      </c>
      <c r="AB1067" s="35">
        <v>12</v>
      </c>
      <c r="AC1067" s="35"/>
      <c r="AD1067" s="35">
        <v>2</v>
      </c>
      <c r="AE1067" s="35">
        <v>14</v>
      </c>
    </row>
    <row r="1068" spans="26:31">
      <c r="Z1068" s="34">
        <v>5600</v>
      </c>
      <c r="AA1068" s="30" t="s">
        <v>1216</v>
      </c>
      <c r="AB1068" s="35">
        <v>125</v>
      </c>
      <c r="AC1068" s="35">
        <v>24</v>
      </c>
      <c r="AD1068" s="35">
        <v>38</v>
      </c>
      <c r="AE1068" s="35">
        <v>187</v>
      </c>
    </row>
    <row r="1069" spans="26:31">
      <c r="Z1069" s="34">
        <v>5601</v>
      </c>
      <c r="AA1069" s="30" t="s">
        <v>2248</v>
      </c>
      <c r="AB1069" s="35">
        <v>3</v>
      </c>
      <c r="AC1069" s="35"/>
      <c r="AD1069" s="35"/>
      <c r="AE1069" s="35">
        <v>3</v>
      </c>
    </row>
    <row r="1070" spans="26:31">
      <c r="Z1070" s="34">
        <v>5620</v>
      </c>
      <c r="AA1070" s="30" t="s">
        <v>797</v>
      </c>
      <c r="AB1070" s="35"/>
      <c r="AC1070" s="35">
        <v>1</v>
      </c>
      <c r="AD1070" s="35"/>
      <c r="AE1070" s="35">
        <v>1</v>
      </c>
    </row>
    <row r="1071" spans="26:31">
      <c r="Z1071" s="34">
        <v>5626</v>
      </c>
      <c r="AA1071" s="30" t="s">
        <v>1199</v>
      </c>
      <c r="AB1071" s="35"/>
      <c r="AC1071" s="35">
        <v>1</v>
      </c>
      <c r="AD1071" s="35"/>
      <c r="AE1071" s="35">
        <v>1</v>
      </c>
    </row>
    <row r="1072" spans="26:31">
      <c r="Z1072" s="34">
        <v>5643</v>
      </c>
      <c r="AA1072" s="30" t="s">
        <v>1768</v>
      </c>
      <c r="AB1072" s="35">
        <v>8</v>
      </c>
      <c r="AC1072" s="35"/>
      <c r="AD1072" s="35">
        <v>2</v>
      </c>
      <c r="AE1072" s="35">
        <v>10</v>
      </c>
    </row>
    <row r="1073" spans="26:31">
      <c r="Z1073" s="34">
        <v>5647</v>
      </c>
      <c r="AA1073" s="30" t="s">
        <v>1769</v>
      </c>
      <c r="AB1073" s="35"/>
      <c r="AC1073" s="35"/>
      <c r="AD1073" s="35">
        <v>1</v>
      </c>
      <c r="AE1073" s="35">
        <v>1</v>
      </c>
    </row>
    <row r="1074" spans="26:31">
      <c r="Z1074" s="34">
        <v>5649</v>
      </c>
      <c r="AA1074" s="30" t="s">
        <v>2249</v>
      </c>
      <c r="AB1074" s="35">
        <v>5</v>
      </c>
      <c r="AC1074" s="35"/>
      <c r="AD1074" s="35"/>
      <c r="AE1074" s="35">
        <v>5</v>
      </c>
    </row>
    <row r="1075" spans="26:31">
      <c r="Z1075" s="34">
        <v>5665</v>
      </c>
      <c r="AA1075" s="30" t="s">
        <v>2250</v>
      </c>
      <c r="AB1075" s="35">
        <v>2</v>
      </c>
      <c r="AC1075" s="35"/>
      <c r="AD1075" s="35"/>
      <c r="AE1075" s="35">
        <v>2</v>
      </c>
    </row>
    <row r="1076" spans="26:31">
      <c r="Z1076" s="34">
        <v>5667</v>
      </c>
      <c r="AA1076" s="30" t="s">
        <v>391</v>
      </c>
      <c r="AB1076" s="35">
        <v>125</v>
      </c>
      <c r="AC1076" s="35">
        <v>31</v>
      </c>
      <c r="AD1076" s="35">
        <v>33</v>
      </c>
      <c r="AE1076" s="35">
        <v>189</v>
      </c>
    </row>
    <row r="1077" spans="26:31">
      <c r="Z1077" s="34">
        <v>5671</v>
      </c>
      <c r="AA1077" s="30" t="s">
        <v>2251</v>
      </c>
      <c r="AB1077" s="35">
        <v>15</v>
      </c>
      <c r="AC1077" s="35"/>
      <c r="AD1077" s="35"/>
      <c r="AE1077" s="35">
        <v>15</v>
      </c>
    </row>
    <row r="1078" spans="26:31">
      <c r="Z1078" s="34">
        <v>5672</v>
      </c>
      <c r="AA1078" s="30" t="s">
        <v>2252</v>
      </c>
      <c r="AB1078" s="35">
        <v>8</v>
      </c>
      <c r="AC1078" s="35"/>
      <c r="AD1078" s="35"/>
      <c r="AE1078" s="35">
        <v>8</v>
      </c>
    </row>
    <row r="1079" spans="26:31">
      <c r="Z1079" s="34">
        <v>5676</v>
      </c>
      <c r="AA1079" s="30" t="s">
        <v>263</v>
      </c>
      <c r="AB1079" s="35">
        <v>16</v>
      </c>
      <c r="AC1079" s="35">
        <v>11</v>
      </c>
      <c r="AD1079" s="35">
        <v>18</v>
      </c>
      <c r="AE1079" s="35">
        <v>45</v>
      </c>
    </row>
    <row r="1080" spans="26:31">
      <c r="Z1080" s="34">
        <v>5694</v>
      </c>
      <c r="AA1080" s="30" t="s">
        <v>400</v>
      </c>
      <c r="AB1080" s="35">
        <v>44</v>
      </c>
      <c r="AC1080" s="35">
        <v>2</v>
      </c>
      <c r="AD1080" s="35">
        <v>10</v>
      </c>
      <c r="AE1080" s="35">
        <v>56</v>
      </c>
    </row>
    <row r="1081" spans="26:31">
      <c r="Z1081" s="34">
        <v>5701</v>
      </c>
      <c r="AA1081" s="30" t="s">
        <v>1770</v>
      </c>
      <c r="AB1081" s="35"/>
      <c r="AC1081" s="35"/>
      <c r="AD1081" s="35">
        <v>1</v>
      </c>
      <c r="AE1081" s="35">
        <v>1</v>
      </c>
    </row>
    <row r="1082" spans="26:31">
      <c r="Z1082" s="34">
        <v>5706</v>
      </c>
      <c r="AA1082" s="30" t="s">
        <v>2253</v>
      </c>
      <c r="AB1082" s="35">
        <v>12</v>
      </c>
      <c r="AC1082" s="35"/>
      <c r="AD1082" s="35"/>
      <c r="AE1082" s="35">
        <v>12</v>
      </c>
    </row>
    <row r="1083" spans="26:31">
      <c r="Z1083" s="34">
        <v>5719</v>
      </c>
      <c r="AA1083" s="30" t="s">
        <v>848</v>
      </c>
      <c r="AB1083" s="35">
        <v>31</v>
      </c>
      <c r="AC1083" s="35">
        <v>3</v>
      </c>
      <c r="AD1083" s="35">
        <v>3</v>
      </c>
      <c r="AE1083" s="35">
        <v>37</v>
      </c>
    </row>
    <row r="1084" spans="26:31">
      <c r="Z1084" s="34">
        <v>5722</v>
      </c>
      <c r="AA1084" s="30" t="s">
        <v>902</v>
      </c>
      <c r="AB1084" s="35">
        <v>11</v>
      </c>
      <c r="AC1084" s="35">
        <v>3</v>
      </c>
      <c r="AD1084" s="35">
        <v>8</v>
      </c>
      <c r="AE1084" s="35">
        <v>22</v>
      </c>
    </row>
    <row r="1085" spans="26:31">
      <c r="Z1085" s="34">
        <v>5729</v>
      </c>
      <c r="AA1085" s="30" t="s">
        <v>1189</v>
      </c>
      <c r="AB1085" s="35">
        <v>16</v>
      </c>
      <c r="AC1085" s="35">
        <v>7</v>
      </c>
      <c r="AD1085" s="35">
        <v>9</v>
      </c>
      <c r="AE1085" s="35">
        <v>32</v>
      </c>
    </row>
    <row r="1086" spans="26:31">
      <c r="Z1086" s="34">
        <v>5730</v>
      </c>
      <c r="AA1086" s="30" t="s">
        <v>1315</v>
      </c>
      <c r="AB1086" s="35">
        <v>1</v>
      </c>
      <c r="AC1086" s="35"/>
      <c r="AD1086" s="35">
        <v>1</v>
      </c>
      <c r="AE1086" s="35">
        <v>2</v>
      </c>
    </row>
    <row r="1087" spans="26:31">
      <c r="Z1087" s="34">
        <v>5731</v>
      </c>
      <c r="AA1087" s="30" t="s">
        <v>1316</v>
      </c>
      <c r="AB1087" s="35"/>
      <c r="AC1087" s="35"/>
      <c r="AD1087" s="35">
        <v>3</v>
      </c>
      <c r="AE1087" s="35">
        <v>3</v>
      </c>
    </row>
    <row r="1088" spans="26:31">
      <c r="Z1088" s="34">
        <v>5732</v>
      </c>
      <c r="AA1088" s="30" t="s">
        <v>746</v>
      </c>
      <c r="AB1088" s="35">
        <v>1</v>
      </c>
      <c r="AC1088" s="35">
        <v>2</v>
      </c>
      <c r="AD1088" s="35">
        <v>10</v>
      </c>
      <c r="AE1088" s="35">
        <v>13</v>
      </c>
    </row>
    <row r="1089" spans="26:31">
      <c r="Z1089" s="34">
        <v>5733</v>
      </c>
      <c r="AA1089" s="30" t="s">
        <v>371</v>
      </c>
      <c r="AB1089" s="35">
        <v>9</v>
      </c>
      <c r="AC1089" s="35">
        <v>3</v>
      </c>
      <c r="AD1089" s="35">
        <v>4</v>
      </c>
      <c r="AE1089" s="35">
        <v>16</v>
      </c>
    </row>
    <row r="1090" spans="26:31">
      <c r="Z1090" s="34">
        <v>5735</v>
      </c>
      <c r="AA1090" s="30" t="s">
        <v>281</v>
      </c>
      <c r="AB1090" s="35">
        <v>17</v>
      </c>
      <c r="AC1090" s="35">
        <v>5</v>
      </c>
      <c r="AD1090" s="35">
        <v>7</v>
      </c>
      <c r="AE1090" s="35">
        <v>29</v>
      </c>
    </row>
    <row r="1091" spans="26:31">
      <c r="Z1091" s="34">
        <v>5738</v>
      </c>
      <c r="AA1091" s="30" t="s">
        <v>49</v>
      </c>
      <c r="AB1091" s="35">
        <v>73</v>
      </c>
      <c r="AC1091" s="35">
        <v>33</v>
      </c>
      <c r="AD1091" s="35">
        <v>21</v>
      </c>
      <c r="AE1091" s="35">
        <v>127</v>
      </c>
    </row>
    <row r="1092" spans="26:31">
      <c r="Z1092" s="34">
        <v>5741</v>
      </c>
      <c r="AA1092" s="30" t="s">
        <v>1771</v>
      </c>
      <c r="AB1092" s="35"/>
      <c r="AC1092" s="35"/>
      <c r="AD1092" s="35">
        <v>9.3999999999999986</v>
      </c>
      <c r="AE1092" s="35">
        <v>9.3999999999999986</v>
      </c>
    </row>
    <row r="1093" spans="26:31">
      <c r="Z1093" s="34">
        <v>5765</v>
      </c>
      <c r="AA1093" s="30" t="s">
        <v>687</v>
      </c>
      <c r="AB1093" s="35">
        <v>33</v>
      </c>
      <c r="AC1093" s="35">
        <v>5</v>
      </c>
      <c r="AD1093" s="35">
        <v>56</v>
      </c>
      <c r="AE1093" s="35">
        <v>94</v>
      </c>
    </row>
    <row r="1094" spans="26:31">
      <c r="Z1094" s="34">
        <v>5772</v>
      </c>
      <c r="AA1094" s="30" t="s">
        <v>1772</v>
      </c>
      <c r="AB1094" s="35"/>
      <c r="AC1094" s="35"/>
      <c r="AD1094" s="35">
        <v>1</v>
      </c>
      <c r="AE1094" s="35">
        <v>1</v>
      </c>
    </row>
    <row r="1095" spans="26:31">
      <c r="Z1095" s="34">
        <v>5782</v>
      </c>
      <c r="AA1095" s="30" t="s">
        <v>2254</v>
      </c>
      <c r="AB1095" s="35">
        <v>1</v>
      </c>
      <c r="AC1095" s="35"/>
      <c r="AD1095" s="35"/>
      <c r="AE1095" s="35">
        <v>1</v>
      </c>
    </row>
    <row r="1096" spans="26:31">
      <c r="Z1096" s="34">
        <v>5783</v>
      </c>
      <c r="AA1096" s="30" t="s">
        <v>2255</v>
      </c>
      <c r="AB1096" s="35">
        <v>27</v>
      </c>
      <c r="AC1096" s="35"/>
      <c r="AD1096" s="35"/>
      <c r="AE1096" s="35">
        <v>27</v>
      </c>
    </row>
    <row r="1097" spans="26:31">
      <c r="Z1097" s="34">
        <v>5786</v>
      </c>
      <c r="AA1097" s="30" t="s">
        <v>2256</v>
      </c>
      <c r="AB1097" s="35">
        <v>6</v>
      </c>
      <c r="AC1097" s="35"/>
      <c r="AD1097" s="35"/>
      <c r="AE1097" s="35">
        <v>6</v>
      </c>
    </row>
    <row r="1098" spans="26:31">
      <c r="Z1098" s="34">
        <v>5789</v>
      </c>
      <c r="AA1098" s="30" t="s">
        <v>1773</v>
      </c>
      <c r="AB1098" s="35"/>
      <c r="AC1098" s="35"/>
      <c r="AD1098" s="35">
        <v>115</v>
      </c>
      <c r="AE1098" s="35">
        <v>115</v>
      </c>
    </row>
    <row r="1099" spans="26:31">
      <c r="Z1099" s="34">
        <v>5794</v>
      </c>
      <c r="AA1099" s="30" t="s">
        <v>1774</v>
      </c>
      <c r="AB1099" s="35"/>
      <c r="AC1099" s="35"/>
      <c r="AD1099" s="35">
        <v>3</v>
      </c>
      <c r="AE1099" s="35">
        <v>3</v>
      </c>
    </row>
    <row r="1100" spans="26:31">
      <c r="Z1100" s="34">
        <v>5803</v>
      </c>
      <c r="AA1100" s="30" t="s">
        <v>2257</v>
      </c>
      <c r="AB1100" s="35">
        <v>1</v>
      </c>
      <c r="AC1100" s="35"/>
      <c r="AD1100" s="35"/>
      <c r="AE1100" s="35">
        <v>1</v>
      </c>
    </row>
    <row r="1101" spans="26:31">
      <c r="Z1101" s="34">
        <v>5805</v>
      </c>
      <c r="AA1101" s="30" t="s">
        <v>2258</v>
      </c>
      <c r="AB1101" s="35">
        <v>15</v>
      </c>
      <c r="AC1101" s="35"/>
      <c r="AD1101" s="35"/>
      <c r="AE1101" s="35">
        <v>15</v>
      </c>
    </row>
    <row r="1102" spans="26:31">
      <c r="Z1102" s="34">
        <v>5812</v>
      </c>
      <c r="AA1102" s="30" t="s">
        <v>2259</v>
      </c>
      <c r="AB1102" s="35">
        <v>3</v>
      </c>
      <c r="AC1102" s="35"/>
      <c r="AD1102" s="35"/>
      <c r="AE1102" s="35">
        <v>3</v>
      </c>
    </row>
    <row r="1103" spans="26:31">
      <c r="Z1103" s="34">
        <v>5814</v>
      </c>
      <c r="AA1103" s="30" t="s">
        <v>2260</v>
      </c>
      <c r="AB1103" s="35">
        <v>31</v>
      </c>
      <c r="AC1103" s="35"/>
      <c r="AD1103" s="35"/>
      <c r="AE1103" s="35">
        <v>31</v>
      </c>
    </row>
    <row r="1104" spans="26:31">
      <c r="Z1104" s="34">
        <v>5825</v>
      </c>
      <c r="AA1104" s="30" t="s">
        <v>1775</v>
      </c>
      <c r="AB1104" s="35">
        <v>4.22</v>
      </c>
      <c r="AC1104" s="35"/>
      <c r="AD1104" s="35">
        <v>0.38500000000000001</v>
      </c>
      <c r="AE1104" s="35">
        <v>4.6049999999999995</v>
      </c>
    </row>
    <row r="1105" spans="26:31">
      <c r="Z1105" s="34">
        <v>5841</v>
      </c>
      <c r="AA1105" s="30" t="s">
        <v>1776</v>
      </c>
      <c r="AB1105" s="35"/>
      <c r="AC1105" s="35"/>
      <c r="AD1105" s="35">
        <v>4</v>
      </c>
      <c r="AE1105" s="35">
        <v>4</v>
      </c>
    </row>
    <row r="1106" spans="26:31">
      <c r="Z1106" s="34">
        <v>5845</v>
      </c>
      <c r="AA1106" s="30" t="s">
        <v>1777</v>
      </c>
      <c r="AB1106" s="35"/>
      <c r="AC1106" s="35"/>
      <c r="AD1106" s="35">
        <v>2</v>
      </c>
      <c r="AE1106" s="35">
        <v>2</v>
      </c>
    </row>
    <row r="1107" spans="26:31">
      <c r="Z1107" s="34">
        <v>5848</v>
      </c>
      <c r="AA1107" s="30" t="s">
        <v>393</v>
      </c>
      <c r="AB1107" s="35">
        <v>80</v>
      </c>
      <c r="AC1107" s="35">
        <v>17</v>
      </c>
      <c r="AD1107" s="35">
        <v>24</v>
      </c>
      <c r="AE1107" s="35">
        <v>121</v>
      </c>
    </row>
    <row r="1108" spans="26:31">
      <c r="Z1108" s="34">
        <v>5852</v>
      </c>
      <c r="AA1108" s="30" t="s">
        <v>913</v>
      </c>
      <c r="AB1108" s="35"/>
      <c r="AC1108" s="35">
        <v>1</v>
      </c>
      <c r="AD1108" s="35"/>
      <c r="AE1108" s="35">
        <v>1</v>
      </c>
    </row>
    <row r="1109" spans="26:31">
      <c r="Z1109" s="34">
        <v>5855</v>
      </c>
      <c r="AA1109" s="30" t="s">
        <v>1254</v>
      </c>
      <c r="AB1109" s="35">
        <v>10</v>
      </c>
      <c r="AC1109" s="35">
        <v>1</v>
      </c>
      <c r="AD1109" s="35">
        <v>5</v>
      </c>
      <c r="AE1109" s="35">
        <v>16</v>
      </c>
    </row>
    <row r="1110" spans="26:31">
      <c r="Z1110" s="34">
        <v>5857</v>
      </c>
      <c r="AA1110" s="30" t="s">
        <v>1778</v>
      </c>
      <c r="AB1110" s="35">
        <v>22</v>
      </c>
      <c r="AC1110" s="35"/>
      <c r="AD1110" s="35">
        <v>10</v>
      </c>
      <c r="AE1110" s="35">
        <v>32</v>
      </c>
    </row>
    <row r="1111" spans="26:31">
      <c r="Z1111" s="34">
        <v>5858</v>
      </c>
      <c r="AA1111" s="30" t="s">
        <v>2261</v>
      </c>
      <c r="AB1111" s="35">
        <v>10</v>
      </c>
      <c r="AC1111" s="35"/>
      <c r="AD1111" s="35"/>
      <c r="AE1111" s="35">
        <v>10</v>
      </c>
    </row>
    <row r="1112" spans="26:31">
      <c r="Z1112" s="34">
        <v>5864</v>
      </c>
      <c r="AA1112" s="30" t="s">
        <v>459</v>
      </c>
      <c r="AB1112" s="35">
        <v>102</v>
      </c>
      <c r="AC1112" s="35">
        <v>33</v>
      </c>
      <c r="AD1112" s="35">
        <v>64</v>
      </c>
      <c r="AE1112" s="35">
        <v>199</v>
      </c>
    </row>
    <row r="1113" spans="26:31">
      <c r="Z1113" s="34">
        <v>5869</v>
      </c>
      <c r="AA1113" s="30" t="s">
        <v>2262</v>
      </c>
      <c r="AB1113" s="35">
        <v>1</v>
      </c>
      <c r="AC1113" s="35"/>
      <c r="AD1113" s="35"/>
      <c r="AE1113" s="35">
        <v>1</v>
      </c>
    </row>
    <row r="1114" spans="26:31">
      <c r="Z1114" s="34">
        <v>5870</v>
      </c>
      <c r="AA1114" s="30" t="s">
        <v>2263</v>
      </c>
      <c r="AB1114" s="35">
        <v>2</v>
      </c>
      <c r="AC1114" s="35"/>
      <c r="AD1114" s="35"/>
      <c r="AE1114" s="35">
        <v>2</v>
      </c>
    </row>
    <row r="1115" spans="26:31">
      <c r="Z1115" s="34">
        <v>5872</v>
      </c>
      <c r="AA1115" s="30" t="s">
        <v>1779</v>
      </c>
      <c r="AB1115" s="35"/>
      <c r="AC1115" s="35"/>
      <c r="AD1115" s="35">
        <v>1</v>
      </c>
      <c r="AE1115" s="35">
        <v>1</v>
      </c>
    </row>
    <row r="1116" spans="26:31">
      <c r="Z1116" s="34">
        <v>5874</v>
      </c>
      <c r="AA1116" s="30" t="s">
        <v>494</v>
      </c>
      <c r="AB1116" s="35">
        <v>3</v>
      </c>
      <c r="AC1116" s="35">
        <v>2</v>
      </c>
      <c r="AD1116" s="35">
        <v>2</v>
      </c>
      <c r="AE1116" s="35">
        <v>7</v>
      </c>
    </row>
    <row r="1117" spans="26:31">
      <c r="Z1117" s="34">
        <v>5884</v>
      </c>
      <c r="AA1117" s="30" t="s">
        <v>950</v>
      </c>
      <c r="AB1117" s="35">
        <v>3</v>
      </c>
      <c r="AC1117" s="35">
        <v>1</v>
      </c>
      <c r="AD1117" s="35"/>
      <c r="AE1117" s="35">
        <v>4</v>
      </c>
    </row>
    <row r="1118" spans="26:31">
      <c r="Z1118" s="34">
        <v>5885</v>
      </c>
      <c r="AA1118" s="30" t="s">
        <v>1780</v>
      </c>
      <c r="AB1118" s="35">
        <v>5</v>
      </c>
      <c r="AC1118" s="35"/>
      <c r="AD1118" s="35">
        <v>6</v>
      </c>
      <c r="AE1118" s="35">
        <v>11</v>
      </c>
    </row>
    <row r="1119" spans="26:31">
      <c r="Z1119" s="34">
        <v>5886</v>
      </c>
      <c r="AA1119" s="30" t="s">
        <v>1781</v>
      </c>
      <c r="AB1119" s="35"/>
      <c r="AC1119" s="35"/>
      <c r="AD1119" s="35">
        <v>2</v>
      </c>
      <c r="AE1119" s="35">
        <v>2</v>
      </c>
    </row>
    <row r="1120" spans="26:31">
      <c r="Z1120" s="34">
        <v>5887</v>
      </c>
      <c r="AA1120" s="30" t="s">
        <v>637</v>
      </c>
      <c r="AB1120" s="35">
        <v>15</v>
      </c>
      <c r="AC1120" s="35">
        <v>1</v>
      </c>
      <c r="AD1120" s="35">
        <v>2</v>
      </c>
      <c r="AE1120" s="35">
        <v>18</v>
      </c>
    </row>
    <row r="1121" spans="26:31">
      <c r="Z1121" s="34">
        <v>5889</v>
      </c>
      <c r="AA1121" s="30" t="s">
        <v>1782</v>
      </c>
      <c r="AB1121" s="35">
        <v>1</v>
      </c>
      <c r="AC1121" s="35"/>
      <c r="AD1121" s="35">
        <v>12</v>
      </c>
      <c r="AE1121" s="35">
        <v>13</v>
      </c>
    </row>
    <row r="1122" spans="26:31">
      <c r="Z1122" s="34">
        <v>5890</v>
      </c>
      <c r="AA1122" s="30" t="s">
        <v>2264</v>
      </c>
      <c r="AB1122" s="35">
        <v>4</v>
      </c>
      <c r="AC1122" s="35"/>
      <c r="AD1122" s="35"/>
      <c r="AE1122" s="35">
        <v>4</v>
      </c>
    </row>
    <row r="1123" spans="26:31">
      <c r="Z1123" s="34">
        <v>5932</v>
      </c>
      <c r="AA1123" s="30" t="s">
        <v>303</v>
      </c>
      <c r="AB1123" s="35">
        <v>8</v>
      </c>
      <c r="AC1123" s="35">
        <v>3</v>
      </c>
      <c r="AD1123" s="35"/>
      <c r="AE1123" s="35">
        <v>11</v>
      </c>
    </row>
    <row r="1124" spans="26:31">
      <c r="Z1124" s="34">
        <v>5934</v>
      </c>
      <c r="AA1124" s="30" t="s">
        <v>2265</v>
      </c>
      <c r="AB1124" s="35">
        <v>12.125000000000002</v>
      </c>
      <c r="AC1124" s="35"/>
      <c r="AD1124" s="35"/>
      <c r="AE1124" s="35">
        <v>12.125000000000002</v>
      </c>
    </row>
    <row r="1125" spans="26:31">
      <c r="Z1125" s="34">
        <v>5937</v>
      </c>
      <c r="AA1125" s="30" t="s">
        <v>1178</v>
      </c>
      <c r="AB1125" s="35">
        <v>7</v>
      </c>
      <c r="AC1125" s="35">
        <v>1</v>
      </c>
      <c r="AD1125" s="35">
        <v>2</v>
      </c>
      <c r="AE1125" s="35">
        <v>10</v>
      </c>
    </row>
    <row r="1126" spans="26:31">
      <c r="Z1126" s="34">
        <v>5946</v>
      </c>
      <c r="AA1126" s="30" t="s">
        <v>2266</v>
      </c>
      <c r="AB1126" s="35">
        <v>1</v>
      </c>
      <c r="AC1126" s="35"/>
      <c r="AD1126" s="35"/>
      <c r="AE1126" s="35">
        <v>1</v>
      </c>
    </row>
    <row r="1127" spans="26:31">
      <c r="Z1127" s="34">
        <v>5950</v>
      </c>
      <c r="AA1127" s="30" t="s">
        <v>1783</v>
      </c>
      <c r="AB1127" s="35">
        <v>40</v>
      </c>
      <c r="AC1127" s="35"/>
      <c r="AD1127" s="35">
        <v>16</v>
      </c>
      <c r="AE1127" s="35">
        <v>56</v>
      </c>
    </row>
    <row r="1128" spans="26:31">
      <c r="Z1128" s="34">
        <v>5956</v>
      </c>
      <c r="AA1128" s="30" t="s">
        <v>1784</v>
      </c>
      <c r="AB1128" s="35"/>
      <c r="AC1128" s="35"/>
      <c r="AD1128" s="35">
        <v>8.91</v>
      </c>
      <c r="AE1128" s="35">
        <v>8.91</v>
      </c>
    </row>
    <row r="1129" spans="26:31">
      <c r="Z1129" s="34">
        <v>5957</v>
      </c>
      <c r="AA1129" s="30" t="s">
        <v>1785</v>
      </c>
      <c r="AB1129" s="35"/>
      <c r="AC1129" s="35"/>
      <c r="AD1129" s="35">
        <v>6.4</v>
      </c>
      <c r="AE1129" s="35">
        <v>6.4</v>
      </c>
    </row>
    <row r="1130" spans="26:31">
      <c r="Z1130" s="34">
        <v>5960</v>
      </c>
      <c r="AA1130" s="30" t="s">
        <v>1786</v>
      </c>
      <c r="AB1130" s="35"/>
      <c r="AC1130" s="35"/>
      <c r="AD1130" s="35">
        <v>17</v>
      </c>
      <c r="AE1130" s="35">
        <v>17</v>
      </c>
    </row>
    <row r="1131" spans="26:31">
      <c r="Z1131" s="34">
        <v>5973</v>
      </c>
      <c r="AA1131" s="30" t="s">
        <v>159</v>
      </c>
      <c r="AB1131" s="35"/>
      <c r="AC1131" s="35">
        <v>1</v>
      </c>
      <c r="AD1131" s="35"/>
      <c r="AE1131" s="35">
        <v>1</v>
      </c>
    </row>
    <row r="1132" spans="26:31">
      <c r="Z1132" s="34">
        <v>5987</v>
      </c>
      <c r="AA1132" s="30" t="s">
        <v>15</v>
      </c>
      <c r="AB1132" s="35">
        <v>577</v>
      </c>
      <c r="AC1132" s="35">
        <v>191</v>
      </c>
      <c r="AD1132" s="35">
        <v>300</v>
      </c>
      <c r="AE1132" s="35">
        <v>1068</v>
      </c>
    </row>
    <row r="1133" spans="26:31">
      <c r="Z1133" s="34">
        <v>5988</v>
      </c>
      <c r="AA1133" s="30" t="s">
        <v>213</v>
      </c>
      <c r="AB1133" s="35">
        <v>85</v>
      </c>
      <c r="AC1133" s="35">
        <v>29</v>
      </c>
      <c r="AD1133" s="35">
        <v>60</v>
      </c>
      <c r="AE1133" s="35">
        <v>174</v>
      </c>
    </row>
    <row r="1134" spans="26:31">
      <c r="Z1134" s="34">
        <v>5995</v>
      </c>
      <c r="AA1134" s="30" t="s">
        <v>686</v>
      </c>
      <c r="AB1134" s="35">
        <v>19</v>
      </c>
      <c r="AC1134" s="35">
        <v>8</v>
      </c>
      <c r="AD1134" s="35"/>
      <c r="AE1134" s="35">
        <v>27</v>
      </c>
    </row>
    <row r="1135" spans="26:31">
      <c r="Z1135" s="34">
        <v>5998</v>
      </c>
      <c r="AA1135" s="30" t="s">
        <v>1787</v>
      </c>
      <c r="AB1135" s="35">
        <v>7</v>
      </c>
      <c r="AC1135" s="35"/>
      <c r="AD1135" s="35">
        <v>1</v>
      </c>
      <c r="AE1135" s="35">
        <v>8</v>
      </c>
    </row>
    <row r="1136" spans="26:31">
      <c r="Z1136" s="34">
        <v>6000</v>
      </c>
      <c r="AA1136" s="30" t="s">
        <v>2267</v>
      </c>
      <c r="AB1136" s="35">
        <v>7.1049999999999986</v>
      </c>
      <c r="AC1136" s="35"/>
      <c r="AD1136" s="35"/>
      <c r="AE1136" s="35">
        <v>7.1049999999999986</v>
      </c>
    </row>
    <row r="1137" spans="26:31">
      <c r="Z1137" s="34">
        <v>6002</v>
      </c>
      <c r="AA1137" s="30" t="s">
        <v>1788</v>
      </c>
      <c r="AB1137" s="35">
        <v>24</v>
      </c>
      <c r="AC1137" s="35"/>
      <c r="AD1137" s="35">
        <v>12</v>
      </c>
      <c r="AE1137" s="35">
        <v>36</v>
      </c>
    </row>
    <row r="1138" spans="26:31">
      <c r="Z1138" s="34">
        <v>6004</v>
      </c>
      <c r="AA1138" s="30" t="s">
        <v>2268</v>
      </c>
      <c r="AB1138" s="35">
        <v>1</v>
      </c>
      <c r="AC1138" s="35"/>
      <c r="AD1138" s="35"/>
      <c r="AE1138" s="35">
        <v>1</v>
      </c>
    </row>
    <row r="1139" spans="26:31">
      <c r="Z1139" s="34">
        <v>6005</v>
      </c>
      <c r="AA1139" s="30" t="s">
        <v>2269</v>
      </c>
      <c r="AB1139" s="35">
        <v>2</v>
      </c>
      <c r="AC1139" s="35"/>
      <c r="AD1139" s="35"/>
      <c r="AE1139" s="35">
        <v>2</v>
      </c>
    </row>
    <row r="1140" spans="26:31">
      <c r="Z1140" s="34">
        <v>6014</v>
      </c>
      <c r="AA1140" s="30" t="s">
        <v>182</v>
      </c>
      <c r="AB1140" s="35">
        <v>39</v>
      </c>
      <c r="AC1140" s="35">
        <v>25</v>
      </c>
      <c r="AD1140" s="35">
        <v>46</v>
      </c>
      <c r="AE1140" s="35">
        <v>110</v>
      </c>
    </row>
    <row r="1141" spans="26:31">
      <c r="Z1141" s="34">
        <v>6019</v>
      </c>
      <c r="AA1141" s="30" t="s">
        <v>836</v>
      </c>
      <c r="AB1141" s="35">
        <v>6</v>
      </c>
      <c r="AC1141" s="35">
        <v>3</v>
      </c>
      <c r="AD1141" s="35">
        <v>3</v>
      </c>
      <c r="AE1141" s="35">
        <v>12</v>
      </c>
    </row>
    <row r="1142" spans="26:31">
      <c r="Z1142" s="34">
        <v>6072</v>
      </c>
      <c r="AA1142" s="30" t="s">
        <v>1382</v>
      </c>
      <c r="AB1142" s="35">
        <v>7</v>
      </c>
      <c r="AC1142" s="35"/>
      <c r="AD1142" s="35">
        <v>3</v>
      </c>
      <c r="AE1142" s="35">
        <v>10</v>
      </c>
    </row>
    <row r="1143" spans="26:31">
      <c r="Z1143" s="34">
        <v>6073</v>
      </c>
      <c r="AA1143" s="30" t="s">
        <v>673</v>
      </c>
      <c r="AB1143" s="35">
        <v>10</v>
      </c>
      <c r="AC1143" s="35">
        <v>1</v>
      </c>
      <c r="AD1143" s="35">
        <v>1</v>
      </c>
      <c r="AE1143" s="35">
        <v>12</v>
      </c>
    </row>
    <row r="1144" spans="26:31">
      <c r="Z1144" s="34">
        <v>6083</v>
      </c>
      <c r="AA1144" s="30" t="s">
        <v>2270</v>
      </c>
      <c r="AB1144" s="35">
        <v>1</v>
      </c>
      <c r="AC1144" s="35"/>
      <c r="AD1144" s="35"/>
      <c r="AE1144" s="35">
        <v>1</v>
      </c>
    </row>
    <row r="1145" spans="26:31">
      <c r="Z1145" s="34">
        <v>6089</v>
      </c>
      <c r="AA1145" s="30" t="s">
        <v>426</v>
      </c>
      <c r="AB1145" s="35"/>
      <c r="AC1145" s="35">
        <v>7</v>
      </c>
      <c r="AD1145" s="35"/>
      <c r="AE1145" s="35">
        <v>7</v>
      </c>
    </row>
    <row r="1146" spans="26:31">
      <c r="Z1146" s="34">
        <v>6098</v>
      </c>
      <c r="AA1146" s="30" t="s">
        <v>1789</v>
      </c>
      <c r="AB1146" s="35">
        <v>5</v>
      </c>
      <c r="AC1146" s="35"/>
      <c r="AD1146" s="35">
        <v>1</v>
      </c>
      <c r="AE1146" s="35">
        <v>6</v>
      </c>
    </row>
    <row r="1147" spans="26:31">
      <c r="Z1147" s="34">
        <v>6100</v>
      </c>
      <c r="AA1147" s="30" t="s">
        <v>1230</v>
      </c>
      <c r="AB1147" s="35">
        <v>7</v>
      </c>
      <c r="AC1147" s="35">
        <v>2</v>
      </c>
      <c r="AD1147" s="35"/>
      <c r="AE1147" s="35">
        <v>9</v>
      </c>
    </row>
    <row r="1148" spans="26:31">
      <c r="Z1148" s="34">
        <v>6102</v>
      </c>
      <c r="AA1148" s="30" t="s">
        <v>657</v>
      </c>
      <c r="AB1148" s="35">
        <v>457</v>
      </c>
      <c r="AC1148" s="35">
        <v>24</v>
      </c>
      <c r="AD1148" s="35">
        <v>97</v>
      </c>
      <c r="AE1148" s="35">
        <v>578</v>
      </c>
    </row>
    <row r="1149" spans="26:31">
      <c r="Z1149" s="34">
        <v>6103</v>
      </c>
      <c r="AA1149" s="30" t="s">
        <v>992</v>
      </c>
      <c r="AB1149" s="35">
        <v>24</v>
      </c>
      <c r="AC1149" s="35">
        <v>2</v>
      </c>
      <c r="AD1149" s="35">
        <v>10</v>
      </c>
      <c r="AE1149" s="35">
        <v>36</v>
      </c>
    </row>
    <row r="1150" spans="26:31">
      <c r="Z1150" s="34">
        <v>6114</v>
      </c>
      <c r="AA1150" s="30" t="s">
        <v>1790</v>
      </c>
      <c r="AB1150" s="35">
        <v>3</v>
      </c>
      <c r="AC1150" s="35"/>
      <c r="AD1150" s="35">
        <v>1</v>
      </c>
      <c r="AE1150" s="35">
        <v>4</v>
      </c>
    </row>
    <row r="1151" spans="26:31">
      <c r="Z1151" s="34">
        <v>6115</v>
      </c>
      <c r="AA1151" s="30" t="s">
        <v>764</v>
      </c>
      <c r="AB1151" s="35"/>
      <c r="AC1151" s="35">
        <v>1</v>
      </c>
      <c r="AD1151" s="35"/>
      <c r="AE1151" s="35">
        <v>1</v>
      </c>
    </row>
    <row r="1152" spans="26:31">
      <c r="Z1152" s="34">
        <v>6118</v>
      </c>
      <c r="AA1152" s="30" t="s">
        <v>1154</v>
      </c>
      <c r="AB1152" s="35">
        <v>27</v>
      </c>
      <c r="AC1152" s="35">
        <v>3</v>
      </c>
      <c r="AD1152" s="35"/>
      <c r="AE1152" s="35">
        <v>30</v>
      </c>
    </row>
    <row r="1153" spans="26:31">
      <c r="Z1153" s="34">
        <v>6122</v>
      </c>
      <c r="AA1153" s="30" t="s">
        <v>2271</v>
      </c>
      <c r="AB1153" s="35">
        <v>6</v>
      </c>
      <c r="AC1153" s="35"/>
      <c r="AD1153" s="35"/>
      <c r="AE1153" s="35">
        <v>6</v>
      </c>
    </row>
    <row r="1154" spans="26:31">
      <c r="Z1154" s="34">
        <v>6132</v>
      </c>
      <c r="AA1154" s="30" t="s">
        <v>2272</v>
      </c>
      <c r="AB1154" s="35">
        <v>7</v>
      </c>
      <c r="AC1154" s="35"/>
      <c r="AD1154" s="35"/>
      <c r="AE1154" s="35">
        <v>7</v>
      </c>
    </row>
    <row r="1155" spans="26:31">
      <c r="Z1155" s="34">
        <v>6136</v>
      </c>
      <c r="AA1155" s="30" t="s">
        <v>1791</v>
      </c>
      <c r="AB1155" s="35">
        <v>86</v>
      </c>
      <c r="AC1155" s="35"/>
      <c r="AD1155" s="35">
        <v>9</v>
      </c>
      <c r="AE1155" s="35">
        <v>95</v>
      </c>
    </row>
    <row r="1156" spans="26:31">
      <c r="Z1156" s="34">
        <v>6138</v>
      </c>
      <c r="AA1156" s="30" t="s">
        <v>1792</v>
      </c>
      <c r="AB1156" s="35">
        <v>82</v>
      </c>
      <c r="AC1156" s="35"/>
      <c r="AD1156" s="35">
        <v>2</v>
      </c>
      <c r="AE1156" s="35">
        <v>84</v>
      </c>
    </row>
    <row r="1157" spans="26:31">
      <c r="Z1157" s="34">
        <v>6167</v>
      </c>
      <c r="AA1157" s="30" t="s">
        <v>1793</v>
      </c>
      <c r="AB1157" s="35"/>
      <c r="AC1157" s="35"/>
      <c r="AD1157" s="35">
        <v>3</v>
      </c>
      <c r="AE1157" s="35">
        <v>3</v>
      </c>
    </row>
    <row r="1158" spans="26:31">
      <c r="Z1158" s="34">
        <v>6172</v>
      </c>
      <c r="AA1158" s="30" t="s">
        <v>1148</v>
      </c>
      <c r="AB1158" s="35"/>
      <c r="AC1158" s="35">
        <v>1</v>
      </c>
      <c r="AD1158" s="35"/>
      <c r="AE1158" s="35">
        <v>1</v>
      </c>
    </row>
    <row r="1159" spans="26:31">
      <c r="Z1159" s="34">
        <v>6185</v>
      </c>
      <c r="AA1159" s="30" t="s">
        <v>1046</v>
      </c>
      <c r="AB1159" s="35">
        <v>16</v>
      </c>
      <c r="AC1159" s="35">
        <v>2</v>
      </c>
      <c r="AD1159" s="35">
        <v>16</v>
      </c>
      <c r="AE1159" s="35">
        <v>34</v>
      </c>
    </row>
    <row r="1160" spans="26:31">
      <c r="Z1160" s="34">
        <v>6192</v>
      </c>
      <c r="AA1160" s="30" t="s">
        <v>1794</v>
      </c>
      <c r="AB1160" s="35"/>
      <c r="AC1160" s="35"/>
      <c r="AD1160" s="35">
        <v>2</v>
      </c>
      <c r="AE1160" s="35">
        <v>2</v>
      </c>
    </row>
    <row r="1161" spans="26:31">
      <c r="Z1161" s="34">
        <v>6193</v>
      </c>
      <c r="AA1161" s="30" t="s">
        <v>2273</v>
      </c>
      <c r="AB1161" s="35">
        <v>10.324999999999999</v>
      </c>
      <c r="AC1161" s="35"/>
      <c r="AD1161" s="35"/>
      <c r="AE1161" s="35">
        <v>10.324999999999999</v>
      </c>
    </row>
    <row r="1162" spans="26:31">
      <c r="Z1162" s="34">
        <v>6214</v>
      </c>
      <c r="AA1162" s="30" t="s">
        <v>1044</v>
      </c>
      <c r="AB1162" s="35">
        <v>2</v>
      </c>
      <c r="AC1162" s="35">
        <v>3</v>
      </c>
      <c r="AD1162" s="35">
        <v>4</v>
      </c>
      <c r="AE1162" s="35">
        <v>9</v>
      </c>
    </row>
    <row r="1163" spans="26:31">
      <c r="Z1163" s="34">
        <v>6224</v>
      </c>
      <c r="AA1163" s="30" t="s">
        <v>309</v>
      </c>
      <c r="AB1163" s="35">
        <v>143</v>
      </c>
      <c r="AC1163" s="35">
        <v>31</v>
      </c>
      <c r="AD1163" s="35">
        <v>27</v>
      </c>
      <c r="AE1163" s="35">
        <v>201</v>
      </c>
    </row>
    <row r="1164" spans="26:31">
      <c r="Z1164" s="34">
        <v>6226</v>
      </c>
      <c r="AA1164" s="30" t="s">
        <v>1795</v>
      </c>
      <c r="AB1164" s="35">
        <v>1</v>
      </c>
      <c r="AC1164" s="35"/>
      <c r="AD1164" s="35">
        <v>2</v>
      </c>
      <c r="AE1164" s="35">
        <v>3</v>
      </c>
    </row>
    <row r="1165" spans="26:31">
      <c r="Z1165" s="34">
        <v>6234</v>
      </c>
      <c r="AA1165" s="30" t="s">
        <v>284</v>
      </c>
      <c r="AB1165" s="35">
        <v>48</v>
      </c>
      <c r="AC1165" s="35">
        <v>7</v>
      </c>
      <c r="AD1165" s="35">
        <v>5</v>
      </c>
      <c r="AE1165" s="35">
        <v>60</v>
      </c>
    </row>
    <row r="1166" spans="26:31">
      <c r="Z1166" s="34">
        <v>6235</v>
      </c>
      <c r="AA1166" s="30" t="s">
        <v>999</v>
      </c>
      <c r="AB1166" s="35">
        <v>7</v>
      </c>
      <c r="AC1166" s="35">
        <v>1</v>
      </c>
      <c r="AD1166" s="35">
        <v>3</v>
      </c>
      <c r="AE1166" s="35">
        <v>11</v>
      </c>
    </row>
    <row r="1167" spans="26:31">
      <c r="Z1167" s="34">
        <v>6236</v>
      </c>
      <c r="AA1167" s="30" t="s">
        <v>2274</v>
      </c>
      <c r="AB1167" s="35">
        <v>9</v>
      </c>
      <c r="AC1167" s="35"/>
      <c r="AD1167" s="35"/>
      <c r="AE1167" s="35">
        <v>9</v>
      </c>
    </row>
    <row r="1168" spans="26:31">
      <c r="Z1168" s="34">
        <v>6244</v>
      </c>
      <c r="AA1168" s="30" t="s">
        <v>336</v>
      </c>
      <c r="AB1168" s="35">
        <v>191</v>
      </c>
      <c r="AC1168" s="35">
        <v>55</v>
      </c>
      <c r="AD1168" s="35">
        <v>113</v>
      </c>
      <c r="AE1168" s="35">
        <v>359</v>
      </c>
    </row>
    <row r="1169" spans="26:31">
      <c r="Z1169" s="34">
        <v>6245</v>
      </c>
      <c r="AA1169" s="30" t="s">
        <v>1796</v>
      </c>
      <c r="AB1169" s="35">
        <v>6</v>
      </c>
      <c r="AC1169" s="35"/>
      <c r="AD1169" s="35">
        <v>10</v>
      </c>
      <c r="AE1169" s="35">
        <v>16</v>
      </c>
    </row>
    <row r="1170" spans="26:31">
      <c r="Z1170" s="34">
        <v>6246</v>
      </c>
      <c r="AA1170" s="30" t="s">
        <v>1009</v>
      </c>
      <c r="AB1170" s="35">
        <v>2</v>
      </c>
      <c r="AC1170" s="35">
        <v>1</v>
      </c>
      <c r="AD1170" s="35">
        <v>8</v>
      </c>
      <c r="AE1170" s="35">
        <v>11</v>
      </c>
    </row>
    <row r="1171" spans="26:31">
      <c r="Z1171" s="34">
        <v>6248</v>
      </c>
      <c r="AA1171" s="30" t="s">
        <v>181</v>
      </c>
      <c r="AB1171" s="35">
        <v>11</v>
      </c>
      <c r="AC1171" s="35">
        <v>4</v>
      </c>
      <c r="AD1171" s="35">
        <v>13</v>
      </c>
      <c r="AE1171" s="35">
        <v>28</v>
      </c>
    </row>
    <row r="1172" spans="26:31">
      <c r="Z1172" s="34">
        <v>6250</v>
      </c>
      <c r="AA1172" s="30" t="s">
        <v>730</v>
      </c>
      <c r="AB1172" s="35">
        <v>26</v>
      </c>
      <c r="AC1172" s="35">
        <v>7</v>
      </c>
      <c r="AD1172" s="35">
        <v>7</v>
      </c>
      <c r="AE1172" s="35">
        <v>40</v>
      </c>
    </row>
    <row r="1173" spans="26:31">
      <c r="Z1173" s="34">
        <v>6254</v>
      </c>
      <c r="AA1173" s="30" t="s">
        <v>232</v>
      </c>
      <c r="AB1173" s="35">
        <v>60</v>
      </c>
      <c r="AC1173" s="35">
        <v>9</v>
      </c>
      <c r="AD1173" s="35">
        <v>4</v>
      </c>
      <c r="AE1173" s="35">
        <v>73</v>
      </c>
    </row>
    <row r="1174" spans="26:31">
      <c r="Z1174" s="34">
        <v>6259</v>
      </c>
      <c r="AA1174" s="30" t="s">
        <v>1797</v>
      </c>
      <c r="AB1174" s="35"/>
      <c r="AC1174" s="35"/>
      <c r="AD1174" s="35">
        <v>5</v>
      </c>
      <c r="AE1174" s="35">
        <v>5</v>
      </c>
    </row>
    <row r="1175" spans="26:31">
      <c r="Z1175" s="34">
        <v>6260</v>
      </c>
      <c r="AA1175" s="30" t="s">
        <v>2275</v>
      </c>
      <c r="AB1175" s="35">
        <v>2</v>
      </c>
      <c r="AC1175" s="35"/>
      <c r="AD1175" s="35"/>
      <c r="AE1175" s="35">
        <v>2</v>
      </c>
    </row>
    <row r="1176" spans="26:31">
      <c r="Z1176" s="34">
        <v>6269</v>
      </c>
      <c r="AA1176" s="30" t="s">
        <v>1798</v>
      </c>
      <c r="AB1176" s="35"/>
      <c r="AC1176" s="35"/>
      <c r="AD1176" s="35">
        <v>1.3</v>
      </c>
      <c r="AE1176" s="35">
        <v>1.3</v>
      </c>
    </row>
    <row r="1177" spans="26:31">
      <c r="Z1177" s="34">
        <v>6272</v>
      </c>
      <c r="AA1177" s="30" t="s">
        <v>571</v>
      </c>
      <c r="AB1177" s="35">
        <v>24</v>
      </c>
      <c r="AC1177" s="35">
        <v>6</v>
      </c>
      <c r="AD1177" s="35">
        <v>8</v>
      </c>
      <c r="AE1177" s="35">
        <v>38</v>
      </c>
    </row>
    <row r="1178" spans="26:31">
      <c r="Z1178" s="34">
        <v>6276</v>
      </c>
      <c r="AA1178" s="30" t="s">
        <v>821</v>
      </c>
      <c r="AB1178" s="35">
        <v>3</v>
      </c>
      <c r="AC1178" s="35">
        <v>6</v>
      </c>
      <c r="AD1178" s="35">
        <v>3</v>
      </c>
      <c r="AE1178" s="35">
        <v>12</v>
      </c>
    </row>
    <row r="1179" spans="26:31">
      <c r="Z1179" s="34">
        <v>6280</v>
      </c>
      <c r="AA1179" s="30" t="s">
        <v>174</v>
      </c>
      <c r="AB1179" s="35">
        <v>15</v>
      </c>
      <c r="AC1179" s="35">
        <v>6</v>
      </c>
      <c r="AD1179" s="35">
        <v>9</v>
      </c>
      <c r="AE1179" s="35">
        <v>30</v>
      </c>
    </row>
    <row r="1180" spans="26:31">
      <c r="Z1180" s="34">
        <v>6291</v>
      </c>
      <c r="AA1180" s="30" t="s">
        <v>1799</v>
      </c>
      <c r="AB1180" s="35">
        <v>6</v>
      </c>
      <c r="AC1180" s="35"/>
      <c r="AD1180" s="35">
        <v>1</v>
      </c>
      <c r="AE1180" s="35">
        <v>7</v>
      </c>
    </row>
    <row r="1181" spans="26:31">
      <c r="Z1181" s="34">
        <v>6292</v>
      </c>
      <c r="AA1181" s="30" t="s">
        <v>1050</v>
      </c>
      <c r="AB1181" s="35">
        <v>8</v>
      </c>
      <c r="AC1181" s="35">
        <v>2</v>
      </c>
      <c r="AD1181" s="35">
        <v>2</v>
      </c>
      <c r="AE1181" s="35">
        <v>12</v>
      </c>
    </row>
    <row r="1182" spans="26:31">
      <c r="Z1182" s="34">
        <v>6293</v>
      </c>
      <c r="AA1182" s="30" t="s">
        <v>1259</v>
      </c>
      <c r="AB1182" s="35">
        <v>9</v>
      </c>
      <c r="AC1182" s="35">
        <v>1</v>
      </c>
      <c r="AD1182" s="35">
        <v>6</v>
      </c>
      <c r="AE1182" s="35">
        <v>16</v>
      </c>
    </row>
    <row r="1183" spans="26:31">
      <c r="Z1183" s="34">
        <v>6296</v>
      </c>
      <c r="AA1183" s="30" t="s">
        <v>843</v>
      </c>
      <c r="AB1183" s="35">
        <v>23</v>
      </c>
      <c r="AC1183" s="35">
        <v>3</v>
      </c>
      <c r="AD1183" s="35">
        <v>21</v>
      </c>
      <c r="AE1183" s="35">
        <v>47</v>
      </c>
    </row>
    <row r="1184" spans="26:31">
      <c r="Z1184" s="34">
        <v>6299</v>
      </c>
      <c r="AA1184" s="30" t="s">
        <v>1800</v>
      </c>
      <c r="AB1184" s="35">
        <v>23</v>
      </c>
      <c r="AC1184" s="35"/>
      <c r="AD1184" s="35">
        <v>9</v>
      </c>
      <c r="AE1184" s="35">
        <v>32</v>
      </c>
    </row>
    <row r="1185" spans="26:31">
      <c r="Z1185" s="34">
        <v>6300</v>
      </c>
      <c r="AA1185" s="30" t="s">
        <v>135</v>
      </c>
      <c r="AB1185" s="35">
        <v>8</v>
      </c>
      <c r="AC1185" s="35">
        <v>2</v>
      </c>
      <c r="AD1185" s="35">
        <v>7</v>
      </c>
      <c r="AE1185" s="35">
        <v>17</v>
      </c>
    </row>
    <row r="1186" spans="26:31">
      <c r="Z1186" s="34">
        <v>6313</v>
      </c>
      <c r="AA1186" s="30" t="s">
        <v>254</v>
      </c>
      <c r="AB1186" s="35">
        <v>254</v>
      </c>
      <c r="AC1186" s="35">
        <v>25</v>
      </c>
      <c r="AD1186" s="35">
        <v>48</v>
      </c>
      <c r="AE1186" s="35">
        <v>327</v>
      </c>
    </row>
    <row r="1187" spans="26:31">
      <c r="Z1187" s="34">
        <v>6314</v>
      </c>
      <c r="AA1187" s="30" t="s">
        <v>662</v>
      </c>
      <c r="AB1187" s="35">
        <v>175</v>
      </c>
      <c r="AC1187" s="35">
        <v>16</v>
      </c>
      <c r="AD1187" s="35">
        <v>73</v>
      </c>
      <c r="AE1187" s="35">
        <v>264</v>
      </c>
    </row>
    <row r="1188" spans="26:31">
      <c r="Z1188" s="34">
        <v>6315</v>
      </c>
      <c r="AA1188" s="30" t="s">
        <v>776</v>
      </c>
      <c r="AB1188" s="35">
        <v>63</v>
      </c>
      <c r="AC1188" s="35">
        <v>10</v>
      </c>
      <c r="AD1188" s="35">
        <v>54</v>
      </c>
      <c r="AE1188" s="35">
        <v>127</v>
      </c>
    </row>
    <row r="1189" spans="26:31">
      <c r="Z1189" s="34">
        <v>6324</v>
      </c>
      <c r="AA1189" s="30" t="s">
        <v>2276</v>
      </c>
      <c r="AB1189" s="35">
        <v>3</v>
      </c>
      <c r="AC1189" s="35"/>
      <c r="AD1189" s="35"/>
      <c r="AE1189" s="35">
        <v>3</v>
      </c>
    </row>
    <row r="1190" spans="26:31">
      <c r="Z1190" s="34">
        <v>6325</v>
      </c>
      <c r="AA1190" s="30" t="s">
        <v>2277</v>
      </c>
      <c r="AB1190" s="35">
        <v>12</v>
      </c>
      <c r="AC1190" s="35"/>
      <c r="AD1190" s="35"/>
      <c r="AE1190" s="35">
        <v>12</v>
      </c>
    </row>
    <row r="1191" spans="26:31">
      <c r="Z1191" s="34">
        <v>6328</v>
      </c>
      <c r="AA1191" s="30" t="s">
        <v>1103</v>
      </c>
      <c r="AB1191" s="35">
        <v>7</v>
      </c>
      <c r="AC1191" s="35">
        <v>1</v>
      </c>
      <c r="AD1191" s="35">
        <v>2</v>
      </c>
      <c r="AE1191" s="35">
        <v>10</v>
      </c>
    </row>
    <row r="1192" spans="26:31">
      <c r="Z1192" s="34">
        <v>6330</v>
      </c>
      <c r="AA1192" s="30" t="s">
        <v>329</v>
      </c>
      <c r="AB1192" s="35"/>
      <c r="AC1192" s="35">
        <v>1</v>
      </c>
      <c r="AD1192" s="35"/>
      <c r="AE1192" s="35">
        <v>1</v>
      </c>
    </row>
    <row r="1193" spans="26:31">
      <c r="Z1193" s="34">
        <v>6340</v>
      </c>
      <c r="AA1193" s="30" t="s">
        <v>259</v>
      </c>
      <c r="AB1193" s="35"/>
      <c r="AC1193" s="35">
        <v>2</v>
      </c>
      <c r="AD1193" s="35"/>
      <c r="AE1193" s="35">
        <v>2</v>
      </c>
    </row>
    <row r="1194" spans="26:31">
      <c r="Z1194" s="34">
        <v>6341</v>
      </c>
      <c r="AA1194" s="30" t="s">
        <v>701</v>
      </c>
      <c r="AB1194" s="35"/>
      <c r="AC1194" s="35">
        <v>4</v>
      </c>
      <c r="AD1194" s="35"/>
      <c r="AE1194" s="35">
        <v>4</v>
      </c>
    </row>
    <row r="1195" spans="26:31">
      <c r="Z1195" s="34">
        <v>6354</v>
      </c>
      <c r="AA1195" s="30" t="s">
        <v>1801</v>
      </c>
      <c r="AB1195" s="35"/>
      <c r="AC1195" s="35"/>
      <c r="AD1195" s="35">
        <v>10</v>
      </c>
      <c r="AE1195" s="35">
        <v>10</v>
      </c>
    </row>
    <row r="1196" spans="26:31">
      <c r="Z1196" s="34">
        <v>6355</v>
      </c>
      <c r="AA1196" s="30" t="s">
        <v>2278</v>
      </c>
      <c r="AB1196" s="35">
        <v>15</v>
      </c>
      <c r="AC1196" s="35"/>
      <c r="AD1196" s="35"/>
      <c r="AE1196" s="35">
        <v>15</v>
      </c>
    </row>
    <row r="1197" spans="26:31">
      <c r="Z1197" s="34">
        <v>6356</v>
      </c>
      <c r="AA1197" s="30" t="s">
        <v>1802</v>
      </c>
      <c r="AB1197" s="35">
        <v>5</v>
      </c>
      <c r="AC1197" s="35"/>
      <c r="AD1197" s="35">
        <v>2</v>
      </c>
      <c r="AE1197" s="35">
        <v>7</v>
      </c>
    </row>
    <row r="1198" spans="26:31">
      <c r="Z1198" s="34">
        <v>6357</v>
      </c>
      <c r="AA1198" s="30" t="s">
        <v>1272</v>
      </c>
      <c r="AB1198" s="35">
        <v>25</v>
      </c>
      <c r="AC1198" s="35">
        <v>2</v>
      </c>
      <c r="AD1198" s="35">
        <v>21</v>
      </c>
      <c r="AE1198" s="35">
        <v>48</v>
      </c>
    </row>
    <row r="1199" spans="26:31">
      <c r="Z1199" s="34">
        <v>6358</v>
      </c>
      <c r="AA1199" s="30" t="s">
        <v>1129</v>
      </c>
      <c r="AB1199" s="35">
        <v>13</v>
      </c>
      <c r="AC1199" s="35">
        <v>1</v>
      </c>
      <c r="AD1199" s="35"/>
      <c r="AE1199" s="35">
        <v>14</v>
      </c>
    </row>
    <row r="1200" spans="26:31">
      <c r="Z1200" s="34">
        <v>6360</v>
      </c>
      <c r="AA1200" s="30" t="s">
        <v>1333</v>
      </c>
      <c r="AB1200" s="35">
        <v>12</v>
      </c>
      <c r="AC1200" s="35"/>
      <c r="AD1200" s="35">
        <v>6</v>
      </c>
      <c r="AE1200" s="35">
        <v>18</v>
      </c>
    </row>
    <row r="1201" spans="26:31">
      <c r="Z1201" s="34">
        <v>6362</v>
      </c>
      <c r="AA1201" s="30" t="s">
        <v>927</v>
      </c>
      <c r="AB1201" s="35">
        <v>4</v>
      </c>
      <c r="AC1201" s="35">
        <v>3</v>
      </c>
      <c r="AD1201" s="35">
        <v>2</v>
      </c>
      <c r="AE1201" s="35">
        <v>9</v>
      </c>
    </row>
    <row r="1202" spans="26:31">
      <c r="Z1202" s="34">
        <v>6372</v>
      </c>
      <c r="AA1202" s="30" t="s">
        <v>1803</v>
      </c>
      <c r="AB1202" s="35"/>
      <c r="AC1202" s="35"/>
      <c r="AD1202" s="35">
        <v>1</v>
      </c>
      <c r="AE1202" s="35">
        <v>1</v>
      </c>
    </row>
    <row r="1203" spans="26:31">
      <c r="Z1203" s="34">
        <v>6373</v>
      </c>
      <c r="AA1203" s="30" t="s">
        <v>504</v>
      </c>
      <c r="AB1203" s="35">
        <v>42</v>
      </c>
      <c r="AC1203" s="35">
        <v>5</v>
      </c>
      <c r="AD1203" s="35">
        <v>9</v>
      </c>
      <c r="AE1203" s="35">
        <v>56</v>
      </c>
    </row>
    <row r="1204" spans="26:31">
      <c r="Z1204" s="34">
        <v>6374</v>
      </c>
      <c r="AA1204" s="30" t="s">
        <v>37</v>
      </c>
      <c r="AB1204" s="35">
        <v>47</v>
      </c>
      <c r="AC1204" s="35">
        <v>13</v>
      </c>
      <c r="AD1204" s="35">
        <v>13</v>
      </c>
      <c r="AE1204" s="35">
        <v>73</v>
      </c>
    </row>
    <row r="1205" spans="26:31">
      <c r="Z1205" s="34">
        <v>6375</v>
      </c>
      <c r="AA1205" s="30" t="s">
        <v>2279</v>
      </c>
      <c r="AB1205" s="35">
        <v>2</v>
      </c>
      <c r="AC1205" s="35"/>
      <c r="AD1205" s="35"/>
      <c r="AE1205" s="35">
        <v>2</v>
      </c>
    </row>
    <row r="1206" spans="26:31">
      <c r="Z1206" s="34">
        <v>6383</v>
      </c>
      <c r="AA1206" s="30" t="s">
        <v>1131</v>
      </c>
      <c r="AB1206" s="35">
        <v>19</v>
      </c>
      <c r="AC1206" s="35">
        <v>3</v>
      </c>
      <c r="AD1206" s="35">
        <v>2</v>
      </c>
      <c r="AE1206" s="35">
        <v>24</v>
      </c>
    </row>
    <row r="1207" spans="26:31">
      <c r="Z1207" s="34">
        <v>6384</v>
      </c>
      <c r="AA1207" s="30" t="s">
        <v>129</v>
      </c>
      <c r="AB1207" s="35">
        <v>7</v>
      </c>
      <c r="AC1207" s="35">
        <v>1</v>
      </c>
      <c r="AD1207" s="35">
        <v>1</v>
      </c>
      <c r="AE1207" s="35">
        <v>9</v>
      </c>
    </row>
    <row r="1208" spans="26:31">
      <c r="Z1208" s="34">
        <v>6385</v>
      </c>
      <c r="AA1208" s="30" t="s">
        <v>502</v>
      </c>
      <c r="AB1208" s="35">
        <v>11</v>
      </c>
      <c r="AC1208" s="35">
        <v>2</v>
      </c>
      <c r="AD1208" s="35">
        <v>2</v>
      </c>
      <c r="AE1208" s="35">
        <v>15</v>
      </c>
    </row>
    <row r="1209" spans="26:31">
      <c r="Z1209" s="34">
        <v>6387</v>
      </c>
      <c r="AA1209" s="30" t="s">
        <v>2280</v>
      </c>
      <c r="AB1209" s="35">
        <v>6</v>
      </c>
      <c r="AC1209" s="35"/>
      <c r="AD1209" s="35"/>
      <c r="AE1209" s="35">
        <v>6</v>
      </c>
    </row>
    <row r="1210" spans="26:31">
      <c r="Z1210" s="34">
        <v>6398</v>
      </c>
      <c r="AA1210" s="30" t="s">
        <v>1804</v>
      </c>
      <c r="AB1210" s="35">
        <v>6</v>
      </c>
      <c r="AC1210" s="35"/>
      <c r="AD1210" s="35">
        <v>3</v>
      </c>
      <c r="AE1210" s="35">
        <v>9</v>
      </c>
    </row>
    <row r="1211" spans="26:31">
      <c r="Z1211" s="34">
        <v>6399</v>
      </c>
      <c r="AA1211" s="30" t="s">
        <v>537</v>
      </c>
      <c r="AB1211" s="35">
        <v>6</v>
      </c>
      <c r="AC1211" s="35">
        <v>4</v>
      </c>
      <c r="AD1211" s="35">
        <v>1</v>
      </c>
      <c r="AE1211" s="35">
        <v>11</v>
      </c>
    </row>
    <row r="1212" spans="26:31">
      <c r="Z1212" s="34">
        <v>6400</v>
      </c>
      <c r="AA1212" s="30" t="s">
        <v>751</v>
      </c>
      <c r="AB1212" s="35">
        <v>25</v>
      </c>
      <c r="AC1212" s="35">
        <v>6</v>
      </c>
      <c r="AD1212" s="35">
        <v>17</v>
      </c>
      <c r="AE1212" s="35">
        <v>48</v>
      </c>
    </row>
    <row r="1213" spans="26:31">
      <c r="Z1213" s="34">
        <v>6401</v>
      </c>
      <c r="AA1213" s="30" t="s">
        <v>948</v>
      </c>
      <c r="AB1213" s="35">
        <v>10</v>
      </c>
      <c r="AC1213" s="35">
        <v>1</v>
      </c>
      <c r="AD1213" s="35"/>
      <c r="AE1213" s="35">
        <v>11</v>
      </c>
    </row>
    <row r="1214" spans="26:31">
      <c r="Z1214" s="34">
        <v>6404</v>
      </c>
      <c r="AA1214" s="30" t="s">
        <v>573</v>
      </c>
      <c r="AB1214" s="35">
        <v>3</v>
      </c>
      <c r="AC1214" s="35">
        <v>4</v>
      </c>
      <c r="AD1214" s="35">
        <v>6</v>
      </c>
      <c r="AE1214" s="35">
        <v>13</v>
      </c>
    </row>
    <row r="1215" spans="26:31">
      <c r="Z1215" s="34">
        <v>6405</v>
      </c>
      <c r="AA1215" s="30" t="s">
        <v>98</v>
      </c>
      <c r="AB1215" s="35">
        <v>68</v>
      </c>
      <c r="AC1215" s="35">
        <v>10</v>
      </c>
      <c r="AD1215" s="35">
        <v>20</v>
      </c>
      <c r="AE1215" s="35">
        <v>98</v>
      </c>
    </row>
    <row r="1216" spans="26:31">
      <c r="Z1216" s="34">
        <v>6415</v>
      </c>
      <c r="AA1216" s="30" t="s">
        <v>530</v>
      </c>
      <c r="AB1216" s="35">
        <v>7</v>
      </c>
      <c r="AC1216" s="35">
        <v>1</v>
      </c>
      <c r="AD1216" s="35"/>
      <c r="AE1216" s="35">
        <v>8</v>
      </c>
    </row>
    <row r="1217" spans="26:31">
      <c r="Z1217" s="34">
        <v>6416</v>
      </c>
      <c r="AA1217" s="30" t="s">
        <v>2281</v>
      </c>
      <c r="AB1217" s="35">
        <v>9</v>
      </c>
      <c r="AC1217" s="35"/>
      <c r="AD1217" s="35"/>
      <c r="AE1217" s="35">
        <v>9</v>
      </c>
    </row>
    <row r="1218" spans="26:31">
      <c r="Z1218" s="34">
        <v>6417</v>
      </c>
      <c r="AA1218" s="30" t="s">
        <v>424</v>
      </c>
      <c r="AB1218" s="35">
        <v>6</v>
      </c>
      <c r="AC1218" s="35">
        <v>1</v>
      </c>
      <c r="AD1218" s="35">
        <v>1</v>
      </c>
      <c r="AE1218" s="35">
        <v>8</v>
      </c>
    </row>
    <row r="1219" spans="26:31">
      <c r="Z1219" s="34">
        <v>6420</v>
      </c>
      <c r="AA1219" s="30" t="s">
        <v>2282</v>
      </c>
      <c r="AB1219" s="35">
        <v>50</v>
      </c>
      <c r="AC1219" s="35"/>
      <c r="AD1219" s="35"/>
      <c r="AE1219" s="35">
        <v>50</v>
      </c>
    </row>
    <row r="1220" spans="26:31">
      <c r="Z1220" s="34">
        <v>6440</v>
      </c>
      <c r="AA1220" s="30" t="s">
        <v>842</v>
      </c>
      <c r="AB1220" s="35">
        <v>17</v>
      </c>
      <c r="AC1220" s="35">
        <v>4</v>
      </c>
      <c r="AD1220" s="35">
        <v>13</v>
      </c>
      <c r="AE1220" s="35">
        <v>34</v>
      </c>
    </row>
    <row r="1221" spans="26:31">
      <c r="Z1221" s="34">
        <v>6441</v>
      </c>
      <c r="AA1221" s="30" t="s">
        <v>411</v>
      </c>
      <c r="AB1221" s="35">
        <v>52</v>
      </c>
      <c r="AC1221" s="35">
        <v>17</v>
      </c>
      <c r="AD1221" s="35">
        <v>57</v>
      </c>
      <c r="AE1221" s="35">
        <v>126</v>
      </c>
    </row>
    <row r="1222" spans="26:31">
      <c r="Z1222" s="34">
        <v>6442</v>
      </c>
      <c r="AA1222" s="30" t="s">
        <v>1207</v>
      </c>
      <c r="AB1222" s="35">
        <v>43</v>
      </c>
      <c r="AC1222" s="35">
        <v>9</v>
      </c>
      <c r="AD1222" s="35">
        <v>8</v>
      </c>
      <c r="AE1222" s="35">
        <v>60</v>
      </c>
    </row>
    <row r="1223" spans="26:31">
      <c r="Z1223" s="34">
        <v>6443</v>
      </c>
      <c r="AA1223" s="30" t="s">
        <v>1210</v>
      </c>
      <c r="AB1223" s="35">
        <v>40</v>
      </c>
      <c r="AC1223" s="35">
        <v>8</v>
      </c>
      <c r="AD1223" s="35">
        <v>7</v>
      </c>
      <c r="AE1223" s="35">
        <v>55</v>
      </c>
    </row>
    <row r="1224" spans="26:31">
      <c r="Z1224" s="34">
        <v>6444</v>
      </c>
      <c r="AA1224" s="30" t="s">
        <v>1805</v>
      </c>
      <c r="AB1224" s="35"/>
      <c r="AC1224" s="35"/>
      <c r="AD1224" s="35">
        <v>8</v>
      </c>
      <c r="AE1224" s="35">
        <v>8</v>
      </c>
    </row>
    <row r="1225" spans="26:31">
      <c r="Z1225" s="34">
        <v>6452</v>
      </c>
      <c r="AA1225" s="30" t="s">
        <v>300</v>
      </c>
      <c r="AB1225" s="35">
        <v>86</v>
      </c>
      <c r="AC1225" s="35">
        <v>12</v>
      </c>
      <c r="AD1225" s="35">
        <v>21</v>
      </c>
      <c r="AE1225" s="35">
        <v>119</v>
      </c>
    </row>
    <row r="1226" spans="26:31">
      <c r="Z1226" s="34">
        <v>6465</v>
      </c>
      <c r="AA1226" s="30" t="s">
        <v>2283</v>
      </c>
      <c r="AB1226" s="35">
        <v>1</v>
      </c>
      <c r="AC1226" s="35"/>
      <c r="AD1226" s="35"/>
      <c r="AE1226" s="35">
        <v>1</v>
      </c>
    </row>
    <row r="1227" spans="26:31">
      <c r="Z1227" s="34">
        <v>6482</v>
      </c>
      <c r="AA1227" s="30" t="s">
        <v>335</v>
      </c>
      <c r="AB1227" s="35">
        <v>2</v>
      </c>
      <c r="AC1227" s="35">
        <v>2</v>
      </c>
      <c r="AD1227" s="35"/>
      <c r="AE1227" s="35">
        <v>4</v>
      </c>
    </row>
    <row r="1228" spans="26:31">
      <c r="Z1228" s="34">
        <v>6486</v>
      </c>
      <c r="AA1228" s="30" t="s">
        <v>1806</v>
      </c>
      <c r="AB1228" s="35">
        <v>17</v>
      </c>
      <c r="AC1228" s="35"/>
      <c r="AD1228" s="35">
        <v>9</v>
      </c>
      <c r="AE1228" s="35">
        <v>26</v>
      </c>
    </row>
    <row r="1229" spans="26:31">
      <c r="Z1229" s="34">
        <v>6500</v>
      </c>
      <c r="AA1229" s="30" t="s">
        <v>2284</v>
      </c>
      <c r="AB1229" s="35">
        <v>1</v>
      </c>
      <c r="AC1229" s="35"/>
      <c r="AD1229" s="35"/>
      <c r="AE1229" s="35">
        <v>1</v>
      </c>
    </row>
    <row r="1230" spans="26:31">
      <c r="Z1230" s="34">
        <v>6501</v>
      </c>
      <c r="AA1230" s="30" t="s">
        <v>2285</v>
      </c>
      <c r="AB1230" s="35">
        <v>3</v>
      </c>
      <c r="AC1230" s="35"/>
      <c r="AD1230" s="35"/>
      <c r="AE1230" s="35">
        <v>3</v>
      </c>
    </row>
    <row r="1231" spans="26:31">
      <c r="Z1231" s="34">
        <v>6508</v>
      </c>
      <c r="AA1231" s="30" t="s">
        <v>2286</v>
      </c>
      <c r="AB1231" s="35">
        <v>6</v>
      </c>
      <c r="AC1231" s="35"/>
      <c r="AD1231" s="35"/>
      <c r="AE1231" s="35">
        <v>6</v>
      </c>
    </row>
    <row r="1232" spans="26:31">
      <c r="Z1232" s="34">
        <v>6522</v>
      </c>
      <c r="AA1232" s="30" t="s">
        <v>1807</v>
      </c>
      <c r="AB1232" s="35">
        <v>32</v>
      </c>
      <c r="AC1232" s="35"/>
      <c r="AD1232" s="35">
        <v>4</v>
      </c>
      <c r="AE1232" s="35">
        <v>36</v>
      </c>
    </row>
    <row r="1233" spans="26:31">
      <c r="Z1233" s="34">
        <v>6534</v>
      </c>
      <c r="AA1233" s="30" t="s">
        <v>354</v>
      </c>
      <c r="AB1233" s="35">
        <v>238</v>
      </c>
      <c r="AC1233" s="35">
        <v>71</v>
      </c>
      <c r="AD1233" s="35">
        <v>161</v>
      </c>
      <c r="AE1233" s="35">
        <v>470</v>
      </c>
    </row>
    <row r="1234" spans="26:31">
      <c r="Z1234" s="34">
        <v>6537</v>
      </c>
      <c r="AA1234" s="30" t="s">
        <v>721</v>
      </c>
      <c r="AB1234" s="35">
        <v>3</v>
      </c>
      <c r="AC1234" s="35">
        <v>3</v>
      </c>
      <c r="AD1234" s="35">
        <v>6</v>
      </c>
      <c r="AE1234" s="35">
        <v>12</v>
      </c>
    </row>
    <row r="1235" spans="26:31">
      <c r="Z1235" s="34">
        <v>6541</v>
      </c>
      <c r="AA1235" s="30" t="s">
        <v>2287</v>
      </c>
      <c r="AB1235" s="35">
        <v>4</v>
      </c>
      <c r="AC1235" s="35"/>
      <c r="AD1235" s="35"/>
      <c r="AE1235" s="35">
        <v>4</v>
      </c>
    </row>
    <row r="1236" spans="26:31">
      <c r="Z1236" s="34">
        <v>6548</v>
      </c>
      <c r="AA1236" s="30" t="s">
        <v>2288</v>
      </c>
      <c r="AB1236" s="35">
        <v>10</v>
      </c>
      <c r="AC1236" s="35"/>
      <c r="AD1236" s="35"/>
      <c r="AE1236" s="35">
        <v>10</v>
      </c>
    </row>
    <row r="1237" spans="26:31">
      <c r="Z1237" s="34">
        <v>6549</v>
      </c>
      <c r="AA1237" s="30" t="s">
        <v>208</v>
      </c>
      <c r="AB1237" s="35">
        <v>25</v>
      </c>
      <c r="AC1237" s="35">
        <v>5</v>
      </c>
      <c r="AD1237" s="35">
        <v>3</v>
      </c>
      <c r="AE1237" s="35">
        <v>33</v>
      </c>
    </row>
    <row r="1238" spans="26:31">
      <c r="Z1238" s="34">
        <v>6550</v>
      </c>
      <c r="AA1238" s="30" t="s">
        <v>1177</v>
      </c>
      <c r="AB1238" s="35">
        <v>19</v>
      </c>
      <c r="AC1238" s="35">
        <v>1</v>
      </c>
      <c r="AD1238" s="35"/>
      <c r="AE1238" s="35">
        <v>20</v>
      </c>
    </row>
    <row r="1239" spans="26:31">
      <c r="Z1239" s="34">
        <v>6552</v>
      </c>
      <c r="AA1239" s="30" t="s">
        <v>920</v>
      </c>
      <c r="AB1239" s="35">
        <v>9</v>
      </c>
      <c r="AC1239" s="35">
        <v>1</v>
      </c>
      <c r="AD1239" s="35">
        <v>1</v>
      </c>
      <c r="AE1239" s="35">
        <v>11</v>
      </c>
    </row>
    <row r="1240" spans="26:31">
      <c r="Z1240" s="34">
        <v>6553</v>
      </c>
      <c r="AA1240" s="30" t="s">
        <v>590</v>
      </c>
      <c r="AB1240" s="35"/>
      <c r="AC1240" s="35">
        <v>2</v>
      </c>
      <c r="AD1240" s="35"/>
      <c r="AE1240" s="35">
        <v>2</v>
      </c>
    </row>
    <row r="1241" spans="26:31">
      <c r="Z1241" s="34">
        <v>6563</v>
      </c>
      <c r="AA1241" s="30" t="s">
        <v>437</v>
      </c>
      <c r="AB1241" s="35">
        <v>3</v>
      </c>
      <c r="AC1241" s="35">
        <v>1</v>
      </c>
      <c r="AD1241" s="35">
        <v>6</v>
      </c>
      <c r="AE1241" s="35">
        <v>10</v>
      </c>
    </row>
    <row r="1242" spans="26:31">
      <c r="Z1242" s="34">
        <v>6566</v>
      </c>
      <c r="AA1242" s="30" t="s">
        <v>543</v>
      </c>
      <c r="AB1242" s="35">
        <v>10</v>
      </c>
      <c r="AC1242" s="35">
        <v>8</v>
      </c>
      <c r="AD1242" s="35">
        <v>16</v>
      </c>
      <c r="AE1242" s="35">
        <v>34</v>
      </c>
    </row>
    <row r="1243" spans="26:31">
      <c r="Z1243" s="34">
        <v>6567</v>
      </c>
      <c r="AA1243" s="30" t="s">
        <v>1808</v>
      </c>
      <c r="AB1243" s="35">
        <v>76</v>
      </c>
      <c r="AC1243" s="35"/>
      <c r="AD1243" s="35">
        <v>74</v>
      </c>
      <c r="AE1243" s="35">
        <v>150</v>
      </c>
    </row>
    <row r="1244" spans="26:31">
      <c r="Z1244" s="34">
        <v>6569</v>
      </c>
      <c r="AA1244" s="30" t="s">
        <v>219</v>
      </c>
      <c r="AB1244" s="35">
        <v>32</v>
      </c>
      <c r="AC1244" s="35">
        <v>4</v>
      </c>
      <c r="AD1244" s="35">
        <v>17</v>
      </c>
      <c r="AE1244" s="35">
        <v>53</v>
      </c>
    </row>
    <row r="1245" spans="26:31">
      <c r="Z1245" s="34">
        <v>6583</v>
      </c>
      <c r="AA1245" s="30" t="s">
        <v>2289</v>
      </c>
      <c r="AB1245" s="35">
        <v>4</v>
      </c>
      <c r="AC1245" s="35"/>
      <c r="AD1245" s="35"/>
      <c r="AE1245" s="35">
        <v>4</v>
      </c>
    </row>
    <row r="1246" spans="26:31">
      <c r="Z1246" s="34">
        <v>6586</v>
      </c>
      <c r="AA1246" s="30" t="s">
        <v>130</v>
      </c>
      <c r="AB1246" s="35">
        <v>569</v>
      </c>
      <c r="AC1246" s="35">
        <v>128</v>
      </c>
      <c r="AD1246" s="35">
        <v>178</v>
      </c>
      <c r="AE1246" s="35">
        <v>875</v>
      </c>
    </row>
    <row r="1247" spans="26:31">
      <c r="Z1247" s="34">
        <v>6587</v>
      </c>
      <c r="AA1247" s="30" t="s">
        <v>1079</v>
      </c>
      <c r="AB1247" s="35">
        <v>13</v>
      </c>
      <c r="AC1247" s="35">
        <v>3</v>
      </c>
      <c r="AD1247" s="35">
        <v>11</v>
      </c>
      <c r="AE1247" s="35">
        <v>27</v>
      </c>
    </row>
    <row r="1248" spans="26:31">
      <c r="Z1248" s="34">
        <v>6588</v>
      </c>
      <c r="AA1248" s="30" t="s">
        <v>1253</v>
      </c>
      <c r="AB1248" s="35">
        <v>12</v>
      </c>
      <c r="AC1248" s="35">
        <v>1</v>
      </c>
      <c r="AD1248" s="35"/>
      <c r="AE1248" s="35">
        <v>13</v>
      </c>
    </row>
    <row r="1249" spans="26:31">
      <c r="Z1249" s="34">
        <v>6593</v>
      </c>
      <c r="AA1249" s="30" t="s">
        <v>648</v>
      </c>
      <c r="AB1249" s="35">
        <v>16</v>
      </c>
      <c r="AC1249" s="35">
        <v>10</v>
      </c>
      <c r="AD1249" s="35"/>
      <c r="AE1249" s="35">
        <v>26</v>
      </c>
    </row>
    <row r="1250" spans="26:31">
      <c r="Z1250" s="34">
        <v>6594</v>
      </c>
      <c r="AA1250" s="30" t="s">
        <v>201</v>
      </c>
      <c r="AB1250" s="35">
        <v>8</v>
      </c>
      <c r="AC1250" s="35">
        <v>2</v>
      </c>
      <c r="AD1250" s="35"/>
      <c r="AE1250" s="35">
        <v>10</v>
      </c>
    </row>
    <row r="1251" spans="26:31">
      <c r="Z1251" s="34">
        <v>6597</v>
      </c>
      <c r="AA1251" s="30" t="s">
        <v>2290</v>
      </c>
      <c r="AB1251" s="35">
        <v>3</v>
      </c>
      <c r="AC1251" s="35"/>
      <c r="AD1251" s="35"/>
      <c r="AE1251" s="35">
        <v>3</v>
      </c>
    </row>
    <row r="1252" spans="26:31">
      <c r="Z1252" s="34">
        <v>6598</v>
      </c>
      <c r="AA1252" s="30" t="s">
        <v>849</v>
      </c>
      <c r="AB1252" s="35">
        <v>14</v>
      </c>
      <c r="AC1252" s="35">
        <v>4</v>
      </c>
      <c r="AD1252" s="35">
        <v>2</v>
      </c>
      <c r="AE1252" s="35">
        <v>20</v>
      </c>
    </row>
    <row r="1253" spans="26:31">
      <c r="Z1253" s="34">
        <v>6599</v>
      </c>
      <c r="AA1253" s="30" t="s">
        <v>1809</v>
      </c>
      <c r="AB1253" s="35">
        <v>21</v>
      </c>
      <c r="AC1253" s="35"/>
      <c r="AD1253" s="35">
        <v>9</v>
      </c>
      <c r="AE1253" s="35">
        <v>30</v>
      </c>
    </row>
    <row r="1254" spans="26:31">
      <c r="Z1254" s="34">
        <v>6600</v>
      </c>
      <c r="AA1254" s="30" t="s">
        <v>1810</v>
      </c>
      <c r="AB1254" s="35"/>
      <c r="AC1254" s="35"/>
      <c r="AD1254" s="35">
        <v>11</v>
      </c>
      <c r="AE1254" s="35">
        <v>11</v>
      </c>
    </row>
    <row r="1255" spans="26:31">
      <c r="Z1255" s="34">
        <v>6601</v>
      </c>
      <c r="AA1255" s="30" t="s">
        <v>1233</v>
      </c>
      <c r="AB1255" s="35">
        <v>2</v>
      </c>
      <c r="AC1255" s="35">
        <v>4</v>
      </c>
      <c r="AD1255" s="35">
        <v>9</v>
      </c>
      <c r="AE1255" s="35">
        <v>15</v>
      </c>
    </row>
    <row r="1256" spans="26:31">
      <c r="Z1256" s="34">
        <v>6602</v>
      </c>
      <c r="AA1256" s="30" t="s">
        <v>785</v>
      </c>
      <c r="AB1256" s="35">
        <v>36</v>
      </c>
      <c r="AC1256" s="35">
        <v>11</v>
      </c>
      <c r="AD1256" s="35">
        <v>12</v>
      </c>
      <c r="AE1256" s="35">
        <v>59</v>
      </c>
    </row>
    <row r="1257" spans="26:31">
      <c r="Z1257" s="34">
        <v>6603</v>
      </c>
      <c r="AA1257" s="30" t="s">
        <v>1811</v>
      </c>
      <c r="AB1257" s="35">
        <v>3</v>
      </c>
      <c r="AC1257" s="35"/>
      <c r="AD1257" s="35">
        <v>9</v>
      </c>
      <c r="AE1257" s="35">
        <v>12</v>
      </c>
    </row>
    <row r="1258" spans="26:31">
      <c r="Z1258" s="34">
        <v>6605</v>
      </c>
      <c r="AA1258" s="30" t="s">
        <v>783</v>
      </c>
      <c r="AB1258" s="35">
        <v>24</v>
      </c>
      <c r="AC1258" s="35">
        <v>2</v>
      </c>
      <c r="AD1258" s="35">
        <v>8</v>
      </c>
      <c r="AE1258" s="35">
        <v>34</v>
      </c>
    </row>
    <row r="1259" spans="26:31">
      <c r="Z1259" s="34">
        <v>6606</v>
      </c>
      <c r="AA1259" s="30" t="s">
        <v>852</v>
      </c>
      <c r="AB1259" s="35">
        <v>22</v>
      </c>
      <c r="AC1259" s="35">
        <v>1</v>
      </c>
      <c r="AD1259" s="35">
        <v>12</v>
      </c>
      <c r="AE1259" s="35">
        <v>35</v>
      </c>
    </row>
    <row r="1260" spans="26:31">
      <c r="Z1260" s="34">
        <v>6613</v>
      </c>
      <c r="AA1260" s="30" t="s">
        <v>625</v>
      </c>
      <c r="AB1260" s="35"/>
      <c r="AC1260" s="35">
        <v>2</v>
      </c>
      <c r="AD1260" s="35"/>
      <c r="AE1260" s="35">
        <v>2</v>
      </c>
    </row>
    <row r="1261" spans="26:31">
      <c r="Z1261" s="34">
        <v>6618</v>
      </c>
      <c r="AA1261" s="30" t="s">
        <v>2291</v>
      </c>
      <c r="AB1261" s="35">
        <v>4</v>
      </c>
      <c r="AC1261" s="35"/>
      <c r="AD1261" s="35"/>
      <c r="AE1261" s="35">
        <v>4</v>
      </c>
    </row>
    <row r="1262" spans="26:31">
      <c r="Z1262" s="34">
        <v>6624</v>
      </c>
      <c r="AA1262" s="30" t="s">
        <v>1812</v>
      </c>
      <c r="AB1262" s="35"/>
      <c r="AC1262" s="35"/>
      <c r="AD1262" s="35">
        <v>63</v>
      </c>
      <c r="AE1262" s="35">
        <v>63</v>
      </c>
    </row>
    <row r="1263" spans="26:31">
      <c r="Z1263" s="34">
        <v>6625</v>
      </c>
      <c r="AA1263" s="30" t="s">
        <v>2292</v>
      </c>
      <c r="AB1263" s="35">
        <v>80</v>
      </c>
      <c r="AC1263" s="35"/>
      <c r="AD1263" s="35"/>
      <c r="AE1263" s="35">
        <v>80</v>
      </c>
    </row>
    <row r="1264" spans="26:31">
      <c r="Z1264" s="34">
        <v>6626</v>
      </c>
      <c r="AA1264" s="30" t="s">
        <v>488</v>
      </c>
      <c r="AB1264" s="35"/>
      <c r="AC1264" s="35">
        <v>16</v>
      </c>
      <c r="AD1264" s="35"/>
      <c r="AE1264" s="35">
        <v>16</v>
      </c>
    </row>
    <row r="1265" spans="26:31">
      <c r="Z1265" s="34">
        <v>6627</v>
      </c>
      <c r="AA1265" s="30" t="s">
        <v>707</v>
      </c>
      <c r="AB1265" s="35"/>
      <c r="AC1265" s="35">
        <v>9</v>
      </c>
      <c r="AD1265" s="35"/>
      <c r="AE1265" s="35">
        <v>9</v>
      </c>
    </row>
    <row r="1266" spans="26:31">
      <c r="Z1266" s="34">
        <v>6629</v>
      </c>
      <c r="AA1266" s="30" t="s">
        <v>116</v>
      </c>
      <c r="AB1266" s="35">
        <v>332</v>
      </c>
      <c r="AC1266" s="35">
        <v>86</v>
      </c>
      <c r="AD1266" s="35">
        <v>176</v>
      </c>
      <c r="AE1266" s="35">
        <v>594</v>
      </c>
    </row>
    <row r="1267" spans="26:31">
      <c r="Z1267" s="34">
        <v>6645</v>
      </c>
      <c r="AA1267" s="30" t="s">
        <v>522</v>
      </c>
      <c r="AB1267" s="35">
        <v>6</v>
      </c>
      <c r="AC1267" s="35">
        <v>4</v>
      </c>
      <c r="AD1267" s="35">
        <v>1</v>
      </c>
      <c r="AE1267" s="35">
        <v>11</v>
      </c>
    </row>
    <row r="1268" spans="26:31">
      <c r="Z1268" s="34">
        <v>6653</v>
      </c>
      <c r="AA1268" s="30" t="s">
        <v>1813</v>
      </c>
      <c r="AB1268" s="35">
        <v>6</v>
      </c>
      <c r="AC1268" s="35"/>
      <c r="AD1268" s="35">
        <v>1</v>
      </c>
      <c r="AE1268" s="35">
        <v>7</v>
      </c>
    </row>
    <row r="1269" spans="26:31">
      <c r="Z1269" s="34">
        <v>6654</v>
      </c>
      <c r="AA1269" s="30" t="s">
        <v>31</v>
      </c>
      <c r="AB1269" s="35">
        <v>18</v>
      </c>
      <c r="AC1269" s="35">
        <v>8</v>
      </c>
      <c r="AD1269" s="35">
        <v>5</v>
      </c>
      <c r="AE1269" s="35">
        <v>31</v>
      </c>
    </row>
    <row r="1270" spans="26:31">
      <c r="Z1270" s="34">
        <v>6655</v>
      </c>
      <c r="AA1270" s="30" t="s">
        <v>1256</v>
      </c>
      <c r="AB1270" s="35">
        <v>4</v>
      </c>
      <c r="AC1270" s="35">
        <v>1</v>
      </c>
      <c r="AD1270" s="35">
        <v>29</v>
      </c>
      <c r="AE1270" s="35">
        <v>34</v>
      </c>
    </row>
    <row r="1271" spans="26:31">
      <c r="Z1271" s="34">
        <v>6656</v>
      </c>
      <c r="AA1271" s="30" t="s">
        <v>671</v>
      </c>
      <c r="AB1271" s="35">
        <v>42</v>
      </c>
      <c r="AC1271" s="35">
        <v>3</v>
      </c>
      <c r="AD1271" s="35">
        <v>5</v>
      </c>
      <c r="AE1271" s="35">
        <v>50</v>
      </c>
    </row>
    <row r="1272" spans="26:31">
      <c r="Z1272" s="34">
        <v>6659</v>
      </c>
      <c r="AA1272" s="30" t="s">
        <v>2293</v>
      </c>
      <c r="AB1272" s="35">
        <v>15</v>
      </c>
      <c r="AC1272" s="35"/>
      <c r="AD1272" s="35"/>
      <c r="AE1272" s="35">
        <v>15</v>
      </c>
    </row>
    <row r="1273" spans="26:31">
      <c r="Z1273" s="34">
        <v>6676</v>
      </c>
      <c r="AA1273" s="30" t="s">
        <v>1814</v>
      </c>
      <c r="AB1273" s="35">
        <v>3</v>
      </c>
      <c r="AC1273" s="35"/>
      <c r="AD1273" s="35">
        <v>8</v>
      </c>
      <c r="AE1273" s="35">
        <v>11</v>
      </c>
    </row>
    <row r="1274" spans="26:31">
      <c r="Z1274" s="34">
        <v>6693</v>
      </c>
      <c r="AA1274" s="30" t="s">
        <v>157</v>
      </c>
      <c r="AB1274" s="35"/>
      <c r="AC1274" s="35">
        <v>3</v>
      </c>
      <c r="AD1274" s="35"/>
      <c r="AE1274" s="35">
        <v>3</v>
      </c>
    </row>
    <row r="1275" spans="26:31">
      <c r="Z1275" s="34">
        <v>6701</v>
      </c>
      <c r="AA1275" s="30" t="s">
        <v>142</v>
      </c>
      <c r="AB1275" s="35">
        <v>394</v>
      </c>
      <c r="AC1275" s="35">
        <v>112</v>
      </c>
      <c r="AD1275" s="35">
        <v>199</v>
      </c>
      <c r="AE1275" s="35">
        <v>705</v>
      </c>
    </row>
    <row r="1276" spans="26:31">
      <c r="Z1276" s="34">
        <v>6702</v>
      </c>
      <c r="AA1276" s="30" t="s">
        <v>136</v>
      </c>
      <c r="AB1276" s="35">
        <v>34</v>
      </c>
      <c r="AC1276" s="35">
        <v>7</v>
      </c>
      <c r="AD1276" s="35"/>
      <c r="AE1276" s="35">
        <v>41</v>
      </c>
    </row>
    <row r="1277" spans="26:31">
      <c r="Z1277" s="34">
        <v>6705</v>
      </c>
      <c r="AA1277" s="30" t="s">
        <v>25</v>
      </c>
      <c r="AB1277" s="35">
        <v>79</v>
      </c>
      <c r="AC1277" s="35">
        <v>4</v>
      </c>
      <c r="AD1277" s="35">
        <v>8</v>
      </c>
      <c r="AE1277" s="35">
        <v>91</v>
      </c>
    </row>
    <row r="1278" spans="26:31">
      <c r="Z1278" s="34">
        <v>6706</v>
      </c>
      <c r="AA1278" s="30" t="s">
        <v>55</v>
      </c>
      <c r="AB1278" s="35">
        <v>166</v>
      </c>
      <c r="AC1278" s="35">
        <v>52</v>
      </c>
      <c r="AD1278" s="35">
        <v>51</v>
      </c>
      <c r="AE1278" s="35">
        <v>269</v>
      </c>
    </row>
    <row r="1279" spans="26:31">
      <c r="Z1279" s="34">
        <v>6710</v>
      </c>
      <c r="AA1279" s="30" t="s">
        <v>1021</v>
      </c>
      <c r="AB1279" s="35">
        <v>5</v>
      </c>
      <c r="AC1279" s="35">
        <v>1</v>
      </c>
      <c r="AD1279" s="35">
        <v>3</v>
      </c>
      <c r="AE1279" s="35">
        <v>9</v>
      </c>
    </row>
    <row r="1280" spans="26:31">
      <c r="Z1280" s="34">
        <v>6716</v>
      </c>
      <c r="AA1280" s="30" t="s">
        <v>2294</v>
      </c>
      <c r="AB1280" s="35">
        <v>1</v>
      </c>
      <c r="AC1280" s="35"/>
      <c r="AD1280" s="35"/>
      <c r="AE1280" s="35">
        <v>1</v>
      </c>
    </row>
    <row r="1281" spans="26:31">
      <c r="Z1281" s="34">
        <v>6721</v>
      </c>
      <c r="AA1281" s="30" t="s">
        <v>558</v>
      </c>
      <c r="AB1281" s="35">
        <v>77</v>
      </c>
      <c r="AC1281" s="35">
        <v>10</v>
      </c>
      <c r="AD1281" s="35">
        <v>15</v>
      </c>
      <c r="AE1281" s="35">
        <v>102</v>
      </c>
    </row>
    <row r="1282" spans="26:31">
      <c r="Z1282" s="34">
        <v>6722</v>
      </c>
      <c r="AA1282" s="30" t="s">
        <v>238</v>
      </c>
      <c r="AB1282" s="35"/>
      <c r="AC1282" s="35">
        <v>12</v>
      </c>
      <c r="AD1282" s="35">
        <v>11</v>
      </c>
      <c r="AE1282" s="35">
        <v>23</v>
      </c>
    </row>
    <row r="1283" spans="26:31">
      <c r="Z1283" s="34">
        <v>6745</v>
      </c>
      <c r="AA1283" s="30" t="s">
        <v>382</v>
      </c>
      <c r="AB1283" s="35">
        <v>207</v>
      </c>
      <c r="AC1283" s="35">
        <v>17</v>
      </c>
      <c r="AD1283" s="35">
        <v>21</v>
      </c>
      <c r="AE1283" s="35">
        <v>245</v>
      </c>
    </row>
    <row r="1284" spans="26:31">
      <c r="Z1284" s="34">
        <v>6748</v>
      </c>
      <c r="AA1284" s="30" t="s">
        <v>551</v>
      </c>
      <c r="AB1284" s="35">
        <v>41</v>
      </c>
      <c r="AC1284" s="35">
        <v>13</v>
      </c>
      <c r="AD1284" s="35">
        <v>34</v>
      </c>
      <c r="AE1284" s="35">
        <v>88</v>
      </c>
    </row>
    <row r="1285" spans="26:31">
      <c r="Z1285" s="34">
        <v>6750</v>
      </c>
      <c r="AA1285" s="30" t="s">
        <v>1378</v>
      </c>
      <c r="AB1285" s="35">
        <v>13</v>
      </c>
      <c r="AC1285" s="35"/>
      <c r="AD1285" s="35">
        <v>10</v>
      </c>
      <c r="AE1285" s="35">
        <v>23</v>
      </c>
    </row>
    <row r="1286" spans="26:31">
      <c r="Z1286" s="34">
        <v>6772</v>
      </c>
      <c r="AA1286" s="30" t="s">
        <v>1086</v>
      </c>
      <c r="AB1286" s="35">
        <v>5</v>
      </c>
      <c r="AC1286" s="35">
        <v>2</v>
      </c>
      <c r="AD1286" s="35"/>
      <c r="AE1286" s="35">
        <v>7</v>
      </c>
    </row>
    <row r="1287" spans="26:31">
      <c r="Z1287" s="34">
        <v>6773</v>
      </c>
      <c r="AA1287" s="30" t="s">
        <v>2295</v>
      </c>
      <c r="AB1287" s="35">
        <v>4</v>
      </c>
      <c r="AC1287" s="35"/>
      <c r="AD1287" s="35"/>
      <c r="AE1287" s="35">
        <v>4</v>
      </c>
    </row>
    <row r="1288" spans="26:31">
      <c r="Z1288" s="34">
        <v>6774</v>
      </c>
      <c r="AA1288" s="30" t="s">
        <v>1234</v>
      </c>
      <c r="AB1288" s="35">
        <v>5</v>
      </c>
      <c r="AC1288" s="35">
        <v>2</v>
      </c>
      <c r="AD1288" s="35">
        <v>1</v>
      </c>
      <c r="AE1288" s="35">
        <v>8</v>
      </c>
    </row>
    <row r="1289" spans="26:31">
      <c r="Z1289" s="34">
        <v>6776</v>
      </c>
      <c r="AA1289" s="30" t="s">
        <v>2296</v>
      </c>
      <c r="AB1289" s="35">
        <v>6</v>
      </c>
      <c r="AC1289" s="35"/>
      <c r="AD1289" s="35"/>
      <c r="AE1289" s="35">
        <v>6</v>
      </c>
    </row>
    <row r="1290" spans="26:31">
      <c r="Z1290" s="34">
        <v>6777</v>
      </c>
      <c r="AA1290" s="30" t="s">
        <v>1815</v>
      </c>
      <c r="AB1290" s="35">
        <v>18</v>
      </c>
      <c r="AC1290" s="35"/>
      <c r="AD1290" s="35">
        <v>3</v>
      </c>
      <c r="AE1290" s="35">
        <v>21</v>
      </c>
    </row>
    <row r="1291" spans="26:31">
      <c r="Z1291" s="34">
        <v>6778</v>
      </c>
      <c r="AA1291" s="30" t="s">
        <v>2297</v>
      </c>
      <c r="AB1291" s="35">
        <v>7</v>
      </c>
      <c r="AC1291" s="35"/>
      <c r="AD1291" s="35"/>
      <c r="AE1291" s="35">
        <v>7</v>
      </c>
    </row>
    <row r="1292" spans="26:31">
      <c r="Z1292" s="34">
        <v>6779</v>
      </c>
      <c r="AA1292" s="30" t="s">
        <v>2298</v>
      </c>
      <c r="AB1292" s="35">
        <v>8</v>
      </c>
      <c r="AC1292" s="35"/>
      <c r="AD1292" s="35"/>
      <c r="AE1292" s="35">
        <v>8</v>
      </c>
    </row>
    <row r="1293" spans="26:31">
      <c r="Z1293" s="34">
        <v>6780</v>
      </c>
      <c r="AA1293" s="30" t="s">
        <v>1123</v>
      </c>
      <c r="AB1293" s="35">
        <v>4</v>
      </c>
      <c r="AC1293" s="35">
        <v>1</v>
      </c>
      <c r="AD1293" s="35"/>
      <c r="AE1293" s="35">
        <v>5</v>
      </c>
    </row>
    <row r="1294" spans="26:31">
      <c r="Z1294" s="34">
        <v>6781</v>
      </c>
      <c r="AA1294" s="30" t="s">
        <v>1184</v>
      </c>
      <c r="AB1294" s="35">
        <v>9</v>
      </c>
      <c r="AC1294" s="35">
        <v>1</v>
      </c>
      <c r="AD1294" s="35">
        <v>1</v>
      </c>
      <c r="AE1294" s="35">
        <v>11</v>
      </c>
    </row>
    <row r="1295" spans="26:31">
      <c r="Z1295" s="34">
        <v>6782</v>
      </c>
      <c r="AA1295" s="30" t="s">
        <v>2299</v>
      </c>
      <c r="AB1295" s="35">
        <v>4</v>
      </c>
      <c r="AC1295" s="35"/>
      <c r="AD1295" s="35"/>
      <c r="AE1295" s="35">
        <v>4</v>
      </c>
    </row>
    <row r="1296" spans="26:31">
      <c r="Z1296" s="34">
        <v>6784</v>
      </c>
      <c r="AA1296" s="30" t="s">
        <v>1002</v>
      </c>
      <c r="AB1296" s="35">
        <v>8</v>
      </c>
      <c r="AC1296" s="35">
        <v>1</v>
      </c>
      <c r="AD1296" s="35"/>
      <c r="AE1296" s="35">
        <v>9</v>
      </c>
    </row>
    <row r="1297" spans="26:31">
      <c r="Z1297" s="34">
        <v>6785</v>
      </c>
      <c r="AA1297" s="30" t="s">
        <v>1277</v>
      </c>
      <c r="AB1297" s="35">
        <v>11</v>
      </c>
      <c r="AC1297" s="35">
        <v>1</v>
      </c>
      <c r="AD1297" s="35">
        <v>3</v>
      </c>
      <c r="AE1297" s="35">
        <v>15</v>
      </c>
    </row>
    <row r="1298" spans="26:31">
      <c r="Z1298" s="34">
        <v>6786</v>
      </c>
      <c r="AA1298" s="30" t="s">
        <v>960</v>
      </c>
      <c r="AB1298" s="35">
        <v>15</v>
      </c>
      <c r="AC1298" s="35">
        <v>2</v>
      </c>
      <c r="AD1298" s="35">
        <v>3</v>
      </c>
      <c r="AE1298" s="35">
        <v>20</v>
      </c>
    </row>
    <row r="1299" spans="26:31">
      <c r="Z1299" s="34">
        <v>6787</v>
      </c>
      <c r="AA1299" s="30" t="s">
        <v>956</v>
      </c>
      <c r="AB1299" s="35">
        <v>15</v>
      </c>
      <c r="AC1299" s="35">
        <v>1</v>
      </c>
      <c r="AD1299" s="35"/>
      <c r="AE1299" s="35">
        <v>16</v>
      </c>
    </row>
    <row r="1300" spans="26:31">
      <c r="Z1300" s="34">
        <v>6788</v>
      </c>
      <c r="AA1300" s="30" t="s">
        <v>1816</v>
      </c>
      <c r="AB1300" s="35">
        <v>11</v>
      </c>
      <c r="AC1300" s="35"/>
      <c r="AD1300" s="35">
        <v>2</v>
      </c>
      <c r="AE1300" s="35">
        <v>13</v>
      </c>
    </row>
    <row r="1301" spans="26:31">
      <c r="Z1301" s="34">
        <v>6789</v>
      </c>
      <c r="AA1301" s="30" t="s">
        <v>804</v>
      </c>
      <c r="AB1301" s="35"/>
      <c r="AC1301" s="35">
        <v>1</v>
      </c>
      <c r="AD1301" s="35"/>
      <c r="AE1301" s="35">
        <v>1</v>
      </c>
    </row>
    <row r="1302" spans="26:31">
      <c r="Z1302" s="34">
        <v>6791</v>
      </c>
      <c r="AA1302" s="30" t="s">
        <v>1250</v>
      </c>
      <c r="AB1302" s="35">
        <v>34</v>
      </c>
      <c r="AC1302" s="35">
        <v>2</v>
      </c>
      <c r="AD1302" s="35"/>
      <c r="AE1302" s="35">
        <v>36</v>
      </c>
    </row>
    <row r="1303" spans="26:31">
      <c r="Z1303" s="34">
        <v>6792</v>
      </c>
      <c r="AA1303" s="30" t="s">
        <v>895</v>
      </c>
      <c r="AB1303" s="35">
        <v>5</v>
      </c>
      <c r="AC1303" s="35">
        <v>1</v>
      </c>
      <c r="AD1303" s="35">
        <v>1</v>
      </c>
      <c r="AE1303" s="35">
        <v>7</v>
      </c>
    </row>
    <row r="1304" spans="26:31">
      <c r="Z1304" s="34">
        <v>6793</v>
      </c>
      <c r="AA1304" s="30" t="s">
        <v>304</v>
      </c>
      <c r="AB1304" s="35">
        <v>3</v>
      </c>
      <c r="AC1304" s="35">
        <v>2</v>
      </c>
      <c r="AD1304" s="35"/>
      <c r="AE1304" s="35">
        <v>5</v>
      </c>
    </row>
    <row r="1305" spans="26:31">
      <c r="Z1305" s="34">
        <v>6796</v>
      </c>
      <c r="AA1305" s="30" t="s">
        <v>1817</v>
      </c>
      <c r="AB1305" s="35"/>
      <c r="AC1305" s="35"/>
      <c r="AD1305" s="35">
        <v>3</v>
      </c>
      <c r="AE1305" s="35">
        <v>3</v>
      </c>
    </row>
    <row r="1306" spans="26:31">
      <c r="Z1306" s="34">
        <v>6797</v>
      </c>
      <c r="AA1306" s="30" t="s">
        <v>1818</v>
      </c>
      <c r="AB1306" s="35"/>
      <c r="AC1306" s="35"/>
      <c r="AD1306" s="35">
        <v>9</v>
      </c>
      <c r="AE1306" s="35">
        <v>9</v>
      </c>
    </row>
    <row r="1307" spans="26:31">
      <c r="Z1307" s="34">
        <v>6798</v>
      </c>
      <c r="AA1307" s="30" t="s">
        <v>1819</v>
      </c>
      <c r="AB1307" s="35"/>
      <c r="AC1307" s="35"/>
      <c r="AD1307" s="35">
        <v>2</v>
      </c>
      <c r="AE1307" s="35">
        <v>2</v>
      </c>
    </row>
    <row r="1308" spans="26:31">
      <c r="Z1308" s="34">
        <v>6799</v>
      </c>
      <c r="AA1308" s="30" t="s">
        <v>1820</v>
      </c>
      <c r="AB1308" s="35"/>
      <c r="AC1308" s="35"/>
      <c r="AD1308" s="35">
        <v>12</v>
      </c>
      <c r="AE1308" s="35">
        <v>12</v>
      </c>
    </row>
    <row r="1309" spans="26:31">
      <c r="Z1309" s="34">
        <v>6815</v>
      </c>
      <c r="AA1309" s="30" t="s">
        <v>2300</v>
      </c>
      <c r="AB1309" s="35">
        <v>1</v>
      </c>
      <c r="AC1309" s="35"/>
      <c r="AD1309" s="35"/>
      <c r="AE1309" s="35">
        <v>1</v>
      </c>
    </row>
    <row r="1310" spans="26:31">
      <c r="Z1310" s="34">
        <v>6816</v>
      </c>
      <c r="AA1310" s="30" t="s">
        <v>1241</v>
      </c>
      <c r="AB1310" s="35"/>
      <c r="AC1310" s="35">
        <v>1</v>
      </c>
      <c r="AD1310" s="35"/>
      <c r="AE1310" s="35">
        <v>1</v>
      </c>
    </row>
    <row r="1311" spans="26:31">
      <c r="Z1311" s="34">
        <v>6817</v>
      </c>
      <c r="AA1311" s="30" t="s">
        <v>1821</v>
      </c>
      <c r="AB1311" s="35"/>
      <c r="AC1311" s="35"/>
      <c r="AD1311" s="35">
        <v>2</v>
      </c>
      <c r="AE1311" s="35">
        <v>2</v>
      </c>
    </row>
    <row r="1312" spans="26:31">
      <c r="Z1312" s="34">
        <v>6818</v>
      </c>
      <c r="AA1312" s="30" t="s">
        <v>1822</v>
      </c>
      <c r="AB1312" s="35"/>
      <c r="AC1312" s="35"/>
      <c r="AD1312" s="35">
        <v>3</v>
      </c>
      <c r="AE1312" s="35">
        <v>3</v>
      </c>
    </row>
    <row r="1313" spans="26:31">
      <c r="Z1313" s="34">
        <v>6830</v>
      </c>
      <c r="AA1313" s="30" t="s">
        <v>415</v>
      </c>
      <c r="AB1313" s="35">
        <v>37</v>
      </c>
      <c r="AC1313" s="35">
        <v>5</v>
      </c>
      <c r="AD1313" s="35"/>
      <c r="AE1313" s="35">
        <v>42</v>
      </c>
    </row>
    <row r="1314" spans="26:31">
      <c r="Z1314" s="34">
        <v>6833</v>
      </c>
      <c r="AA1314" s="30" t="s">
        <v>164</v>
      </c>
      <c r="AB1314" s="35"/>
      <c r="AC1314" s="35">
        <v>1</v>
      </c>
      <c r="AD1314" s="35"/>
      <c r="AE1314" s="35">
        <v>1</v>
      </c>
    </row>
    <row r="1315" spans="26:31">
      <c r="Z1315" s="34">
        <v>6838</v>
      </c>
      <c r="AA1315" s="30" t="s">
        <v>2301</v>
      </c>
      <c r="AB1315" s="35">
        <v>8</v>
      </c>
      <c r="AC1315" s="35"/>
      <c r="AD1315" s="35"/>
      <c r="AE1315" s="35">
        <v>8</v>
      </c>
    </row>
    <row r="1316" spans="26:31">
      <c r="Z1316" s="34">
        <v>6842</v>
      </c>
      <c r="AA1316" s="30" t="s">
        <v>2302</v>
      </c>
      <c r="AB1316" s="35">
        <v>3</v>
      </c>
      <c r="AC1316" s="35"/>
      <c r="AD1316" s="35"/>
      <c r="AE1316" s="35">
        <v>3</v>
      </c>
    </row>
    <row r="1317" spans="26:31">
      <c r="Z1317" s="34">
        <v>6844</v>
      </c>
      <c r="AA1317" s="30" t="s">
        <v>742</v>
      </c>
      <c r="AB1317" s="35">
        <v>7</v>
      </c>
      <c r="AC1317" s="35">
        <v>1</v>
      </c>
      <c r="AD1317" s="35"/>
      <c r="AE1317" s="35">
        <v>8</v>
      </c>
    </row>
    <row r="1318" spans="26:31">
      <c r="Z1318" s="34">
        <v>6845</v>
      </c>
      <c r="AA1318" s="30" t="s">
        <v>2303</v>
      </c>
      <c r="AB1318" s="35">
        <v>35</v>
      </c>
      <c r="AC1318" s="35"/>
      <c r="AD1318" s="35"/>
      <c r="AE1318" s="35">
        <v>35</v>
      </c>
    </row>
    <row r="1319" spans="26:31">
      <c r="Z1319" s="34">
        <v>6846</v>
      </c>
      <c r="AA1319" s="30" t="s">
        <v>70</v>
      </c>
      <c r="AB1319" s="35">
        <v>974</v>
      </c>
      <c r="AC1319" s="35">
        <v>263</v>
      </c>
      <c r="AD1319" s="35">
        <v>398</v>
      </c>
      <c r="AE1319" s="35">
        <v>1635</v>
      </c>
    </row>
    <row r="1320" spans="26:31">
      <c r="Z1320" s="34">
        <v>6849</v>
      </c>
      <c r="AA1320" s="30" t="s">
        <v>1823</v>
      </c>
      <c r="AB1320" s="35"/>
      <c r="AC1320" s="35"/>
      <c r="AD1320" s="35">
        <v>1</v>
      </c>
      <c r="AE1320" s="35">
        <v>1</v>
      </c>
    </row>
    <row r="1321" spans="26:31">
      <c r="Z1321" s="34">
        <v>6877</v>
      </c>
      <c r="AA1321" s="30" t="s">
        <v>1824</v>
      </c>
      <c r="AB1321" s="35">
        <v>1</v>
      </c>
      <c r="AC1321" s="35"/>
      <c r="AD1321" s="35">
        <v>1</v>
      </c>
      <c r="AE1321" s="35">
        <v>2</v>
      </c>
    </row>
    <row r="1322" spans="26:31">
      <c r="Z1322" s="34">
        <v>6878</v>
      </c>
      <c r="AA1322" s="30" t="s">
        <v>683</v>
      </c>
      <c r="AB1322" s="35"/>
      <c r="AC1322" s="35">
        <v>2</v>
      </c>
      <c r="AD1322" s="35"/>
      <c r="AE1322" s="35">
        <v>2</v>
      </c>
    </row>
    <row r="1323" spans="26:31">
      <c r="Z1323" s="34">
        <v>6879</v>
      </c>
      <c r="AA1323" s="30" t="s">
        <v>1825</v>
      </c>
      <c r="AB1323" s="35">
        <v>33</v>
      </c>
      <c r="AC1323" s="35"/>
      <c r="AD1323" s="35">
        <v>1</v>
      </c>
      <c r="AE1323" s="35">
        <v>34</v>
      </c>
    </row>
    <row r="1324" spans="26:31">
      <c r="Z1324" s="34">
        <v>6880</v>
      </c>
      <c r="AA1324" s="30" t="s">
        <v>705</v>
      </c>
      <c r="AB1324" s="35"/>
      <c r="AC1324" s="35">
        <v>6</v>
      </c>
      <c r="AD1324" s="35"/>
      <c r="AE1324" s="35">
        <v>6</v>
      </c>
    </row>
    <row r="1325" spans="26:31">
      <c r="Z1325" s="34">
        <v>6884</v>
      </c>
      <c r="AA1325" s="30" t="s">
        <v>672</v>
      </c>
      <c r="AB1325" s="35">
        <v>60</v>
      </c>
      <c r="AC1325" s="35">
        <v>5</v>
      </c>
      <c r="AD1325" s="35">
        <v>1</v>
      </c>
      <c r="AE1325" s="35">
        <v>66</v>
      </c>
    </row>
    <row r="1326" spans="26:31">
      <c r="Z1326" s="34">
        <v>6886</v>
      </c>
      <c r="AA1326" s="30" t="s">
        <v>497</v>
      </c>
      <c r="AB1326" s="35">
        <v>28</v>
      </c>
      <c r="AC1326" s="35">
        <v>2</v>
      </c>
      <c r="AD1326" s="35"/>
      <c r="AE1326" s="35">
        <v>30</v>
      </c>
    </row>
    <row r="1327" spans="26:31">
      <c r="Z1327" s="34">
        <v>6890</v>
      </c>
      <c r="AA1327" s="30" t="s">
        <v>2304</v>
      </c>
      <c r="AB1327" s="35">
        <v>1</v>
      </c>
      <c r="AC1327" s="35"/>
      <c r="AD1327" s="35"/>
      <c r="AE1327" s="35">
        <v>1</v>
      </c>
    </row>
    <row r="1328" spans="26:31">
      <c r="Z1328" s="34">
        <v>6894</v>
      </c>
      <c r="AA1328" s="30" t="s">
        <v>825</v>
      </c>
      <c r="AB1328" s="35">
        <v>28</v>
      </c>
      <c r="AC1328" s="35">
        <v>4</v>
      </c>
      <c r="AD1328" s="35">
        <v>6</v>
      </c>
      <c r="AE1328" s="35">
        <v>38</v>
      </c>
    </row>
    <row r="1329" spans="26:31">
      <c r="Z1329" s="34">
        <v>6896</v>
      </c>
      <c r="AA1329" s="30" t="s">
        <v>2305</v>
      </c>
      <c r="AB1329" s="35">
        <v>2</v>
      </c>
      <c r="AC1329" s="35"/>
      <c r="AD1329" s="35"/>
      <c r="AE1329" s="35">
        <v>2</v>
      </c>
    </row>
    <row r="1330" spans="26:31">
      <c r="Z1330" s="34">
        <v>6901</v>
      </c>
      <c r="AA1330" s="30" t="s">
        <v>92</v>
      </c>
      <c r="AB1330" s="35">
        <v>373</v>
      </c>
      <c r="AC1330" s="35">
        <v>67</v>
      </c>
      <c r="AD1330" s="35">
        <v>157</v>
      </c>
      <c r="AE1330" s="35">
        <v>597</v>
      </c>
    </row>
    <row r="1331" spans="26:31">
      <c r="Z1331" s="34">
        <v>6904</v>
      </c>
      <c r="AA1331" s="30" t="s">
        <v>1826</v>
      </c>
      <c r="AB1331" s="35">
        <v>6</v>
      </c>
      <c r="AC1331" s="35"/>
      <c r="AD1331" s="35">
        <v>11</v>
      </c>
      <c r="AE1331" s="35">
        <v>17</v>
      </c>
    </row>
    <row r="1332" spans="26:31">
      <c r="Z1332" s="34">
        <v>6916</v>
      </c>
      <c r="AA1332" s="30" t="s">
        <v>151</v>
      </c>
      <c r="AB1332" s="35">
        <v>7</v>
      </c>
      <c r="AC1332" s="35">
        <v>5</v>
      </c>
      <c r="AD1332" s="35"/>
      <c r="AE1332" s="35">
        <v>12</v>
      </c>
    </row>
    <row r="1333" spans="26:31">
      <c r="Z1333" s="34">
        <v>6920</v>
      </c>
      <c r="AA1333" s="30" t="s">
        <v>453</v>
      </c>
      <c r="AB1333" s="35">
        <v>28</v>
      </c>
      <c r="AC1333" s="35">
        <v>4</v>
      </c>
      <c r="AD1333" s="35">
        <v>11</v>
      </c>
      <c r="AE1333" s="35">
        <v>43</v>
      </c>
    </row>
    <row r="1334" spans="26:31">
      <c r="Z1334" s="34">
        <v>6926</v>
      </c>
      <c r="AA1334" s="30" t="s">
        <v>1827</v>
      </c>
      <c r="AB1334" s="35"/>
      <c r="AC1334" s="35"/>
      <c r="AD1334" s="35">
        <v>1</v>
      </c>
      <c r="AE1334" s="35">
        <v>1</v>
      </c>
    </row>
    <row r="1335" spans="26:31">
      <c r="Z1335" s="34">
        <v>6928</v>
      </c>
      <c r="AA1335" s="30" t="s">
        <v>1828</v>
      </c>
      <c r="AB1335" s="35"/>
      <c r="AC1335" s="35"/>
      <c r="AD1335" s="35">
        <v>2</v>
      </c>
      <c r="AE1335" s="35">
        <v>2</v>
      </c>
    </row>
    <row r="1336" spans="26:31">
      <c r="Z1336" s="34">
        <v>6930</v>
      </c>
      <c r="AA1336" s="30" t="s">
        <v>1193</v>
      </c>
      <c r="AB1336" s="35">
        <v>11</v>
      </c>
      <c r="AC1336" s="35">
        <v>4</v>
      </c>
      <c r="AD1336" s="35">
        <v>5</v>
      </c>
      <c r="AE1336" s="35">
        <v>20</v>
      </c>
    </row>
    <row r="1337" spans="26:31">
      <c r="Z1337" s="34">
        <v>6932</v>
      </c>
      <c r="AA1337" s="30" t="s">
        <v>951</v>
      </c>
      <c r="AB1337" s="35">
        <v>17</v>
      </c>
      <c r="AC1337" s="35">
        <v>1</v>
      </c>
      <c r="AD1337" s="35">
        <v>2</v>
      </c>
      <c r="AE1337" s="35">
        <v>20</v>
      </c>
    </row>
    <row r="1338" spans="26:31">
      <c r="Z1338" s="34">
        <v>6937</v>
      </c>
      <c r="AA1338" s="30" t="s">
        <v>931</v>
      </c>
      <c r="AB1338" s="35">
        <v>33</v>
      </c>
      <c r="AC1338" s="35">
        <v>10</v>
      </c>
      <c r="AD1338" s="35">
        <v>4</v>
      </c>
      <c r="AE1338" s="35">
        <v>47</v>
      </c>
    </row>
    <row r="1339" spans="26:31">
      <c r="Z1339" s="34">
        <v>6941</v>
      </c>
      <c r="AA1339" s="30" t="s">
        <v>1829</v>
      </c>
      <c r="AB1339" s="35">
        <v>10</v>
      </c>
      <c r="AC1339" s="35"/>
      <c r="AD1339" s="35">
        <v>2</v>
      </c>
      <c r="AE1339" s="35">
        <v>12</v>
      </c>
    </row>
    <row r="1340" spans="26:31">
      <c r="Z1340" s="34">
        <v>6943</v>
      </c>
      <c r="AA1340" s="30" t="s">
        <v>607</v>
      </c>
      <c r="AB1340" s="35">
        <v>7</v>
      </c>
      <c r="AC1340" s="35">
        <v>2</v>
      </c>
      <c r="AD1340" s="35"/>
      <c r="AE1340" s="35">
        <v>9</v>
      </c>
    </row>
    <row r="1341" spans="26:31">
      <c r="Z1341" s="34">
        <v>6944</v>
      </c>
      <c r="AA1341" s="30" t="s">
        <v>777</v>
      </c>
      <c r="AB1341" s="35"/>
      <c r="AC1341" s="35">
        <v>2</v>
      </c>
      <c r="AD1341" s="35"/>
      <c r="AE1341" s="35">
        <v>2</v>
      </c>
    </row>
    <row r="1342" spans="26:31">
      <c r="Z1342" s="34">
        <v>6948</v>
      </c>
      <c r="AA1342" s="30" t="s">
        <v>1092</v>
      </c>
      <c r="AB1342" s="35">
        <v>20</v>
      </c>
      <c r="AC1342" s="35">
        <v>12</v>
      </c>
      <c r="AD1342" s="35"/>
      <c r="AE1342" s="35">
        <v>32</v>
      </c>
    </row>
    <row r="1343" spans="26:31">
      <c r="Z1343" s="34">
        <v>6950</v>
      </c>
      <c r="AA1343" s="30" t="s">
        <v>1830</v>
      </c>
      <c r="AB1343" s="35">
        <v>4</v>
      </c>
      <c r="AC1343" s="35"/>
      <c r="AD1343" s="35">
        <v>3</v>
      </c>
      <c r="AE1343" s="35">
        <v>7</v>
      </c>
    </row>
    <row r="1344" spans="26:31">
      <c r="Z1344" s="34">
        <v>6951</v>
      </c>
      <c r="AA1344" s="30" t="s">
        <v>636</v>
      </c>
      <c r="AB1344" s="35">
        <v>28</v>
      </c>
      <c r="AC1344" s="35">
        <v>2</v>
      </c>
      <c r="AD1344" s="35">
        <v>3</v>
      </c>
      <c r="AE1344" s="35">
        <v>33</v>
      </c>
    </row>
    <row r="1345" spans="26:31">
      <c r="Z1345" s="34">
        <v>6964</v>
      </c>
      <c r="AA1345" s="30" t="s">
        <v>1061</v>
      </c>
      <c r="AB1345" s="35"/>
      <c r="AC1345" s="35">
        <v>2</v>
      </c>
      <c r="AD1345" s="35"/>
      <c r="AE1345" s="35">
        <v>2</v>
      </c>
    </row>
    <row r="1346" spans="26:31">
      <c r="Z1346" s="34">
        <v>6982</v>
      </c>
      <c r="AA1346" s="30" t="s">
        <v>2306</v>
      </c>
      <c r="AB1346" s="35">
        <v>1</v>
      </c>
      <c r="AC1346" s="35"/>
      <c r="AD1346" s="35"/>
      <c r="AE1346" s="35">
        <v>1</v>
      </c>
    </row>
    <row r="1347" spans="26:31">
      <c r="Z1347" s="34">
        <v>6983</v>
      </c>
      <c r="AA1347" s="30" t="s">
        <v>2307</v>
      </c>
      <c r="AB1347" s="35">
        <v>4</v>
      </c>
      <c r="AC1347" s="35"/>
      <c r="AD1347" s="35"/>
      <c r="AE1347" s="35">
        <v>4</v>
      </c>
    </row>
    <row r="1348" spans="26:31">
      <c r="Z1348" s="34">
        <v>6984</v>
      </c>
      <c r="AA1348" s="30" t="s">
        <v>12</v>
      </c>
      <c r="AB1348" s="35"/>
      <c r="AC1348" s="35">
        <v>1</v>
      </c>
      <c r="AD1348" s="35"/>
      <c r="AE1348" s="35">
        <v>1</v>
      </c>
    </row>
    <row r="1349" spans="26:31">
      <c r="Z1349" s="34">
        <v>6985</v>
      </c>
      <c r="AA1349" s="30" t="s">
        <v>1145</v>
      </c>
      <c r="AB1349" s="35">
        <v>1</v>
      </c>
      <c r="AC1349" s="35">
        <v>1</v>
      </c>
      <c r="AD1349" s="35"/>
      <c r="AE1349" s="35">
        <v>2</v>
      </c>
    </row>
    <row r="1350" spans="26:31">
      <c r="Z1350" s="34">
        <v>6987</v>
      </c>
      <c r="AA1350" s="30" t="s">
        <v>1831</v>
      </c>
      <c r="AB1350" s="35">
        <v>15</v>
      </c>
      <c r="AC1350" s="35"/>
      <c r="AD1350" s="35">
        <v>2</v>
      </c>
      <c r="AE1350" s="35">
        <v>17</v>
      </c>
    </row>
    <row r="1351" spans="26:31">
      <c r="Z1351" s="34">
        <v>6988</v>
      </c>
      <c r="AA1351" s="30" t="s">
        <v>1281</v>
      </c>
      <c r="AB1351" s="35">
        <v>9</v>
      </c>
      <c r="AC1351" s="35">
        <v>1</v>
      </c>
      <c r="AD1351" s="35"/>
      <c r="AE1351" s="35">
        <v>10</v>
      </c>
    </row>
    <row r="1352" spans="26:31">
      <c r="Z1352" s="34">
        <v>6989</v>
      </c>
      <c r="AA1352" s="30" t="s">
        <v>2308</v>
      </c>
      <c r="AB1352" s="35">
        <v>9</v>
      </c>
      <c r="AC1352" s="35"/>
      <c r="AD1352" s="35"/>
      <c r="AE1352" s="35">
        <v>9</v>
      </c>
    </row>
    <row r="1353" spans="26:31">
      <c r="Z1353" s="34">
        <v>6990</v>
      </c>
      <c r="AA1353" s="30" t="s">
        <v>1832</v>
      </c>
      <c r="AB1353" s="35">
        <v>12</v>
      </c>
      <c r="AC1353" s="35"/>
      <c r="AD1353" s="35">
        <v>2</v>
      </c>
      <c r="AE1353" s="35">
        <v>14</v>
      </c>
    </row>
    <row r="1354" spans="26:31">
      <c r="Z1354" s="34">
        <v>6991</v>
      </c>
      <c r="AA1354" s="30" t="s">
        <v>1833</v>
      </c>
      <c r="AB1354" s="35">
        <v>1</v>
      </c>
      <c r="AC1354" s="35"/>
      <c r="AD1354" s="35">
        <v>1</v>
      </c>
      <c r="AE1354" s="35">
        <v>2</v>
      </c>
    </row>
    <row r="1355" spans="26:31">
      <c r="Z1355" s="34">
        <v>6998</v>
      </c>
      <c r="AA1355" s="30" t="s">
        <v>2309</v>
      </c>
      <c r="AB1355" s="35">
        <v>10</v>
      </c>
      <c r="AC1355" s="35"/>
      <c r="AD1355" s="35"/>
      <c r="AE1355" s="35">
        <v>10</v>
      </c>
    </row>
    <row r="1356" spans="26:31">
      <c r="Z1356" s="34">
        <v>6999</v>
      </c>
      <c r="AA1356" s="30" t="s">
        <v>597</v>
      </c>
      <c r="AB1356" s="35"/>
      <c r="AC1356" s="35">
        <v>2</v>
      </c>
      <c r="AD1356" s="35"/>
      <c r="AE1356" s="35">
        <v>2</v>
      </c>
    </row>
    <row r="1357" spans="26:31">
      <c r="Z1357" s="34">
        <v>7000</v>
      </c>
      <c r="AA1357" s="30" t="s">
        <v>2310</v>
      </c>
      <c r="AB1357" s="35">
        <v>1</v>
      </c>
      <c r="AC1357" s="35"/>
      <c r="AD1357" s="35"/>
      <c r="AE1357" s="35">
        <v>1</v>
      </c>
    </row>
    <row r="1358" spans="26:31">
      <c r="Z1358" s="34">
        <v>7002</v>
      </c>
      <c r="AA1358" s="30" t="s">
        <v>2311</v>
      </c>
      <c r="AB1358" s="35">
        <v>3</v>
      </c>
      <c r="AC1358" s="35"/>
      <c r="AD1358" s="35"/>
      <c r="AE1358" s="35">
        <v>3</v>
      </c>
    </row>
    <row r="1359" spans="26:31">
      <c r="Z1359" s="34">
        <v>7004</v>
      </c>
      <c r="AA1359" s="30" t="s">
        <v>226</v>
      </c>
      <c r="AB1359" s="35">
        <v>19</v>
      </c>
      <c r="AC1359" s="35">
        <v>4</v>
      </c>
      <c r="AD1359" s="35">
        <v>6</v>
      </c>
      <c r="AE1359" s="35">
        <v>29</v>
      </c>
    </row>
    <row r="1360" spans="26:31">
      <c r="Z1360" s="34">
        <v>7017</v>
      </c>
      <c r="AA1360" s="30" t="s">
        <v>1834</v>
      </c>
      <c r="AB1360" s="35"/>
      <c r="AC1360" s="35"/>
      <c r="AD1360" s="35">
        <v>7</v>
      </c>
      <c r="AE1360" s="35">
        <v>7</v>
      </c>
    </row>
    <row r="1361" spans="26:31">
      <c r="Z1361" s="34">
        <v>7027</v>
      </c>
      <c r="AA1361" s="30" t="s">
        <v>1835</v>
      </c>
      <c r="AB1361" s="35"/>
      <c r="AC1361" s="35"/>
      <c r="AD1361" s="35">
        <v>1</v>
      </c>
      <c r="AE1361" s="35">
        <v>1</v>
      </c>
    </row>
    <row r="1362" spans="26:31">
      <c r="Z1362" s="34">
        <v>7028</v>
      </c>
      <c r="AA1362" s="30" t="s">
        <v>1403</v>
      </c>
      <c r="AB1362" s="35">
        <v>5</v>
      </c>
      <c r="AC1362" s="35"/>
      <c r="AD1362" s="35"/>
      <c r="AE1362" s="35">
        <v>5</v>
      </c>
    </row>
    <row r="1363" spans="26:31">
      <c r="Z1363" s="34">
        <v>7029</v>
      </c>
      <c r="AA1363" s="30" t="s">
        <v>65</v>
      </c>
      <c r="AB1363" s="35"/>
      <c r="AC1363" s="35">
        <v>1</v>
      </c>
      <c r="AD1363" s="35"/>
      <c r="AE1363" s="35">
        <v>1</v>
      </c>
    </row>
    <row r="1364" spans="26:31">
      <c r="Z1364" s="34">
        <v>7030</v>
      </c>
      <c r="AA1364" s="30" t="s">
        <v>725</v>
      </c>
      <c r="AB1364" s="35">
        <v>9</v>
      </c>
      <c r="AC1364" s="35">
        <v>3</v>
      </c>
      <c r="AD1364" s="35"/>
      <c r="AE1364" s="35">
        <v>12</v>
      </c>
    </row>
    <row r="1365" spans="26:31">
      <c r="Z1365" s="34">
        <v>7037</v>
      </c>
      <c r="AA1365" s="30" t="s">
        <v>1185</v>
      </c>
      <c r="AB1365" s="35">
        <v>6</v>
      </c>
      <c r="AC1365" s="35">
        <v>1</v>
      </c>
      <c r="AD1365" s="35"/>
      <c r="AE1365" s="35">
        <v>7</v>
      </c>
    </row>
    <row r="1366" spans="26:31">
      <c r="Z1366" s="34">
        <v>7044</v>
      </c>
      <c r="AA1366" s="30" t="s">
        <v>2312</v>
      </c>
      <c r="AB1366" s="35">
        <v>3</v>
      </c>
      <c r="AC1366" s="35"/>
      <c r="AD1366" s="35"/>
      <c r="AE1366" s="35">
        <v>3</v>
      </c>
    </row>
    <row r="1367" spans="26:31">
      <c r="Z1367" s="34">
        <v>7047</v>
      </c>
      <c r="AA1367" s="30" t="s">
        <v>2313</v>
      </c>
      <c r="AB1367" s="35">
        <v>1</v>
      </c>
      <c r="AC1367" s="35"/>
      <c r="AD1367" s="35"/>
      <c r="AE1367" s="35">
        <v>1</v>
      </c>
    </row>
    <row r="1368" spans="26:31">
      <c r="Z1368" s="34">
        <v>7060</v>
      </c>
      <c r="AA1368" s="30" t="s">
        <v>596</v>
      </c>
      <c r="AB1368" s="35"/>
      <c r="AC1368" s="35">
        <v>1</v>
      </c>
      <c r="AD1368" s="35"/>
      <c r="AE1368" s="35">
        <v>1</v>
      </c>
    </row>
    <row r="1369" spans="26:31">
      <c r="Z1369" s="34">
        <v>7073</v>
      </c>
      <c r="AA1369" s="30" t="s">
        <v>2314</v>
      </c>
      <c r="AB1369" s="35">
        <v>7</v>
      </c>
      <c r="AC1369" s="35"/>
      <c r="AD1369" s="35"/>
      <c r="AE1369" s="35">
        <v>7</v>
      </c>
    </row>
    <row r="1370" spans="26:31">
      <c r="Z1370" s="34">
        <v>7074</v>
      </c>
      <c r="AA1370" s="30" t="s">
        <v>1128</v>
      </c>
      <c r="AB1370" s="35">
        <v>1</v>
      </c>
      <c r="AC1370" s="35">
        <v>1</v>
      </c>
      <c r="AD1370" s="35"/>
      <c r="AE1370" s="35">
        <v>2</v>
      </c>
    </row>
    <row r="1371" spans="26:31">
      <c r="Z1371" s="34">
        <v>7094</v>
      </c>
      <c r="AA1371" s="30" t="s">
        <v>1137</v>
      </c>
      <c r="AB1371" s="35">
        <v>21</v>
      </c>
      <c r="AC1371" s="35">
        <v>1</v>
      </c>
      <c r="AD1371" s="35">
        <v>12</v>
      </c>
      <c r="AE1371" s="35">
        <v>34</v>
      </c>
    </row>
    <row r="1372" spans="26:31">
      <c r="Z1372" s="34">
        <v>7095</v>
      </c>
      <c r="AA1372" s="30" t="s">
        <v>85</v>
      </c>
      <c r="AB1372" s="35">
        <v>126</v>
      </c>
      <c r="AC1372" s="35">
        <v>15</v>
      </c>
      <c r="AD1372" s="35">
        <v>2</v>
      </c>
      <c r="AE1372" s="35">
        <v>143</v>
      </c>
    </row>
    <row r="1373" spans="26:31">
      <c r="Z1373" s="34">
        <v>7104</v>
      </c>
      <c r="AA1373" s="30" t="s">
        <v>2315</v>
      </c>
      <c r="AB1373" s="35">
        <v>8</v>
      </c>
      <c r="AC1373" s="35"/>
      <c r="AD1373" s="35"/>
      <c r="AE1373" s="35">
        <v>8</v>
      </c>
    </row>
    <row r="1374" spans="26:31">
      <c r="Z1374" s="34">
        <v>7111</v>
      </c>
      <c r="AA1374" s="30" t="s">
        <v>340</v>
      </c>
      <c r="AB1374" s="35">
        <v>29</v>
      </c>
      <c r="AC1374" s="35">
        <v>15</v>
      </c>
      <c r="AD1374" s="35"/>
      <c r="AE1374" s="35">
        <v>44</v>
      </c>
    </row>
    <row r="1375" spans="26:31">
      <c r="Z1375" s="34">
        <v>7118</v>
      </c>
      <c r="AA1375" s="30" t="s">
        <v>1228</v>
      </c>
      <c r="AB1375" s="35">
        <v>3</v>
      </c>
      <c r="AC1375" s="35">
        <v>2</v>
      </c>
      <c r="AD1375" s="35">
        <v>1</v>
      </c>
      <c r="AE1375" s="35">
        <v>6</v>
      </c>
    </row>
    <row r="1376" spans="26:31">
      <c r="Z1376" s="34">
        <v>7119</v>
      </c>
      <c r="AA1376" s="30" t="s">
        <v>1836</v>
      </c>
      <c r="AB1376" s="35">
        <v>13</v>
      </c>
      <c r="AC1376" s="35"/>
      <c r="AD1376" s="35">
        <v>21</v>
      </c>
      <c r="AE1376" s="35">
        <v>34</v>
      </c>
    </row>
    <row r="1377" spans="26:31">
      <c r="Z1377" s="34">
        <v>7134</v>
      </c>
      <c r="AA1377" s="30" t="s">
        <v>2316</v>
      </c>
      <c r="AB1377" s="35">
        <v>60</v>
      </c>
      <c r="AC1377" s="35"/>
      <c r="AD1377" s="35"/>
      <c r="AE1377" s="35">
        <v>60</v>
      </c>
    </row>
    <row r="1378" spans="26:31">
      <c r="Z1378" s="34">
        <v>7156</v>
      </c>
      <c r="AA1378" s="30" t="s">
        <v>1837</v>
      </c>
      <c r="AB1378" s="35"/>
      <c r="AC1378" s="35"/>
      <c r="AD1378" s="35">
        <v>9</v>
      </c>
      <c r="AE1378" s="35">
        <v>9</v>
      </c>
    </row>
    <row r="1379" spans="26:31">
      <c r="Z1379" s="34">
        <v>7159</v>
      </c>
      <c r="AA1379" s="30" t="s">
        <v>2317</v>
      </c>
      <c r="AB1379" s="35">
        <v>2</v>
      </c>
      <c r="AC1379" s="35"/>
      <c r="AD1379" s="35"/>
      <c r="AE1379" s="35">
        <v>2</v>
      </c>
    </row>
    <row r="1380" spans="26:31">
      <c r="Z1380" s="34">
        <v>7161</v>
      </c>
      <c r="AA1380" s="30" t="s">
        <v>2318</v>
      </c>
      <c r="AB1380" s="35">
        <v>6</v>
      </c>
      <c r="AC1380" s="35"/>
      <c r="AD1380" s="35"/>
      <c r="AE1380" s="35">
        <v>6</v>
      </c>
    </row>
    <row r="1381" spans="26:31">
      <c r="Z1381" s="34">
        <v>7170</v>
      </c>
      <c r="AA1381" s="30" t="s">
        <v>1203</v>
      </c>
      <c r="AB1381" s="35">
        <v>2</v>
      </c>
      <c r="AC1381" s="35">
        <v>1</v>
      </c>
      <c r="AD1381" s="35"/>
      <c r="AE1381" s="35">
        <v>3</v>
      </c>
    </row>
    <row r="1382" spans="26:31">
      <c r="Z1382" s="34">
        <v>7182</v>
      </c>
      <c r="AA1382" s="30" t="s">
        <v>2319</v>
      </c>
      <c r="AB1382" s="35">
        <v>9</v>
      </c>
      <c r="AC1382" s="35"/>
      <c r="AD1382" s="35"/>
      <c r="AE1382" s="35">
        <v>9</v>
      </c>
    </row>
    <row r="1383" spans="26:31">
      <c r="Z1383" s="34">
        <v>7184</v>
      </c>
      <c r="AA1383" s="30" t="s">
        <v>1340</v>
      </c>
      <c r="AB1383" s="35">
        <v>6</v>
      </c>
      <c r="AC1383" s="35"/>
      <c r="AD1383" s="35">
        <v>1</v>
      </c>
      <c r="AE1383" s="35">
        <v>7</v>
      </c>
    </row>
    <row r="1384" spans="26:31">
      <c r="Z1384" s="34">
        <v>7188</v>
      </c>
      <c r="AA1384" s="30" t="s">
        <v>2320</v>
      </c>
      <c r="AB1384" s="35">
        <v>2</v>
      </c>
      <c r="AC1384" s="35"/>
      <c r="AD1384" s="35"/>
      <c r="AE1384" s="35">
        <v>2</v>
      </c>
    </row>
    <row r="1385" spans="26:31">
      <c r="Z1385" s="34">
        <v>7189</v>
      </c>
      <c r="AA1385" s="30" t="s">
        <v>1084</v>
      </c>
      <c r="AB1385" s="35"/>
      <c r="AC1385" s="35">
        <v>1</v>
      </c>
      <c r="AD1385" s="35"/>
      <c r="AE1385" s="35">
        <v>1</v>
      </c>
    </row>
    <row r="1386" spans="26:31">
      <c r="Z1386" s="34">
        <v>7190</v>
      </c>
      <c r="AA1386" s="30" t="s">
        <v>1085</v>
      </c>
      <c r="AB1386" s="35"/>
      <c r="AC1386" s="35">
        <v>1</v>
      </c>
      <c r="AD1386" s="35"/>
      <c r="AE1386" s="35">
        <v>1</v>
      </c>
    </row>
    <row r="1387" spans="26:31">
      <c r="Z1387" s="34">
        <v>7196</v>
      </c>
      <c r="AA1387" s="30" t="s">
        <v>868</v>
      </c>
      <c r="AB1387" s="35">
        <v>14</v>
      </c>
      <c r="AC1387" s="35">
        <v>6</v>
      </c>
      <c r="AD1387" s="35"/>
      <c r="AE1387" s="35">
        <v>20</v>
      </c>
    </row>
    <row r="1388" spans="26:31">
      <c r="Z1388" s="34">
        <v>7198</v>
      </c>
      <c r="AA1388" s="30" t="s">
        <v>726</v>
      </c>
      <c r="AB1388" s="35">
        <v>9</v>
      </c>
      <c r="AC1388" s="35">
        <v>3</v>
      </c>
      <c r="AD1388" s="35"/>
      <c r="AE1388" s="35">
        <v>12</v>
      </c>
    </row>
    <row r="1389" spans="26:31">
      <c r="Z1389" s="34">
        <v>7205</v>
      </c>
      <c r="AA1389" s="30" t="s">
        <v>2321</v>
      </c>
      <c r="AB1389" s="35">
        <v>1</v>
      </c>
      <c r="AC1389" s="35"/>
      <c r="AD1389" s="35"/>
      <c r="AE1389" s="35">
        <v>1</v>
      </c>
    </row>
    <row r="1390" spans="26:31">
      <c r="Z1390" s="34">
        <v>7209</v>
      </c>
      <c r="AA1390" s="30" t="s">
        <v>2322</v>
      </c>
      <c r="AB1390" s="35">
        <v>1</v>
      </c>
      <c r="AC1390" s="35"/>
      <c r="AD1390" s="35"/>
      <c r="AE1390" s="35">
        <v>1</v>
      </c>
    </row>
    <row r="1391" spans="26:31">
      <c r="Z1391" s="34">
        <v>7212</v>
      </c>
      <c r="AA1391" s="30" t="s">
        <v>2323</v>
      </c>
      <c r="AB1391" s="35">
        <v>2</v>
      </c>
      <c r="AC1391" s="35"/>
      <c r="AD1391" s="35"/>
      <c r="AE1391" s="35">
        <v>2</v>
      </c>
    </row>
    <row r="1392" spans="26:31">
      <c r="Z1392" s="34">
        <v>7215</v>
      </c>
      <c r="AA1392" s="30" t="s">
        <v>612</v>
      </c>
      <c r="AB1392" s="35">
        <v>1</v>
      </c>
      <c r="AC1392" s="35">
        <v>1</v>
      </c>
      <c r="AD1392" s="35">
        <v>1</v>
      </c>
      <c r="AE1392" s="35">
        <v>3</v>
      </c>
    </row>
    <row r="1393" spans="26:31">
      <c r="Z1393" s="34">
        <v>7217</v>
      </c>
      <c r="AA1393" s="30" t="s">
        <v>1838</v>
      </c>
      <c r="AB1393" s="35">
        <v>1</v>
      </c>
      <c r="AC1393" s="35"/>
      <c r="AD1393" s="35">
        <v>18</v>
      </c>
      <c r="AE1393" s="35">
        <v>19</v>
      </c>
    </row>
    <row r="1394" spans="26:31">
      <c r="Z1394" s="34">
        <v>7225</v>
      </c>
      <c r="AA1394" s="30" t="s">
        <v>2324</v>
      </c>
      <c r="AB1394" s="35">
        <v>3</v>
      </c>
      <c r="AC1394" s="35"/>
      <c r="AD1394" s="35"/>
      <c r="AE1394" s="35">
        <v>3</v>
      </c>
    </row>
    <row r="1395" spans="26:31">
      <c r="Z1395" s="34">
        <v>7241</v>
      </c>
      <c r="AA1395" s="30" t="s">
        <v>2325</v>
      </c>
      <c r="AB1395" s="35">
        <v>9</v>
      </c>
      <c r="AC1395" s="35"/>
      <c r="AD1395" s="35"/>
      <c r="AE1395" s="35">
        <v>9</v>
      </c>
    </row>
    <row r="1396" spans="26:31">
      <c r="Z1396" s="34">
        <v>7244</v>
      </c>
      <c r="AA1396" s="30" t="s">
        <v>2326</v>
      </c>
      <c r="AB1396" s="35">
        <v>5</v>
      </c>
      <c r="AC1396" s="35"/>
      <c r="AD1396" s="35"/>
      <c r="AE1396" s="35">
        <v>5</v>
      </c>
    </row>
    <row r="1397" spans="26:31">
      <c r="Z1397" s="34">
        <v>7254</v>
      </c>
      <c r="AA1397" s="30" t="s">
        <v>663</v>
      </c>
      <c r="AB1397" s="35">
        <v>89</v>
      </c>
      <c r="AC1397" s="35">
        <v>5</v>
      </c>
      <c r="AD1397" s="35">
        <v>13</v>
      </c>
      <c r="AE1397" s="35">
        <v>107</v>
      </c>
    </row>
    <row r="1398" spans="26:31">
      <c r="Z1398" s="34">
        <v>7260</v>
      </c>
      <c r="AA1398" s="30" t="s">
        <v>736</v>
      </c>
      <c r="AB1398" s="35">
        <v>2</v>
      </c>
      <c r="AC1398" s="35">
        <v>1</v>
      </c>
      <c r="AD1398" s="35"/>
      <c r="AE1398" s="35">
        <v>3</v>
      </c>
    </row>
    <row r="1399" spans="26:31">
      <c r="Z1399" s="34">
        <v>7270</v>
      </c>
      <c r="AA1399" s="30" t="s">
        <v>711</v>
      </c>
      <c r="AB1399" s="35">
        <v>11</v>
      </c>
      <c r="AC1399" s="35">
        <v>3</v>
      </c>
      <c r="AD1399" s="35">
        <v>1</v>
      </c>
      <c r="AE1399" s="35">
        <v>15</v>
      </c>
    </row>
    <row r="1400" spans="26:31">
      <c r="Z1400" s="34">
        <v>7272</v>
      </c>
      <c r="AA1400" s="30" t="s">
        <v>2327</v>
      </c>
      <c r="AB1400" s="35">
        <v>5</v>
      </c>
      <c r="AC1400" s="35"/>
      <c r="AD1400" s="35"/>
      <c r="AE1400" s="35">
        <v>5</v>
      </c>
    </row>
    <row r="1401" spans="26:31">
      <c r="Z1401" s="34">
        <v>7273</v>
      </c>
      <c r="AA1401" s="30" t="s">
        <v>1139</v>
      </c>
      <c r="AB1401" s="35">
        <v>3</v>
      </c>
      <c r="AC1401" s="35">
        <v>1</v>
      </c>
      <c r="AD1401" s="35"/>
      <c r="AE1401" s="35">
        <v>4</v>
      </c>
    </row>
    <row r="1402" spans="26:31">
      <c r="Z1402" s="34">
        <v>7276</v>
      </c>
      <c r="AA1402" s="30" t="s">
        <v>926</v>
      </c>
      <c r="AB1402" s="35">
        <v>2</v>
      </c>
      <c r="AC1402" s="35">
        <v>2</v>
      </c>
      <c r="AD1402" s="35"/>
      <c r="AE1402" s="35">
        <v>4</v>
      </c>
    </row>
    <row r="1403" spans="26:31">
      <c r="Z1403" s="34">
        <v>7277</v>
      </c>
      <c r="AA1403" s="30" t="s">
        <v>642</v>
      </c>
      <c r="AB1403" s="35">
        <v>1</v>
      </c>
      <c r="AC1403" s="35">
        <v>1</v>
      </c>
      <c r="AD1403" s="35">
        <v>1</v>
      </c>
      <c r="AE1403" s="35">
        <v>3</v>
      </c>
    </row>
    <row r="1404" spans="26:31">
      <c r="Z1404" s="34">
        <v>7285</v>
      </c>
      <c r="AA1404" s="30" t="s">
        <v>2328</v>
      </c>
      <c r="AB1404" s="35">
        <v>1</v>
      </c>
      <c r="AC1404" s="35"/>
      <c r="AD1404" s="35"/>
      <c r="AE1404" s="35">
        <v>1</v>
      </c>
    </row>
    <row r="1405" spans="26:31">
      <c r="Z1405" s="34">
        <v>7312</v>
      </c>
      <c r="AA1405" s="30" t="s">
        <v>2329</v>
      </c>
      <c r="AB1405" s="35">
        <v>2</v>
      </c>
      <c r="AC1405" s="35"/>
      <c r="AD1405" s="35"/>
      <c r="AE1405" s="35">
        <v>2</v>
      </c>
    </row>
    <row r="1406" spans="26:31">
      <c r="Z1406" s="34">
        <v>7314</v>
      </c>
      <c r="AA1406" s="30" t="s">
        <v>885</v>
      </c>
      <c r="AB1406" s="35"/>
      <c r="AC1406" s="35">
        <v>1</v>
      </c>
      <c r="AD1406" s="35"/>
      <c r="AE1406" s="35">
        <v>1</v>
      </c>
    </row>
    <row r="1407" spans="26:31">
      <c r="Z1407" s="34">
        <v>7323</v>
      </c>
      <c r="AA1407" s="30" t="s">
        <v>505</v>
      </c>
      <c r="AB1407" s="35">
        <v>2</v>
      </c>
      <c r="AC1407" s="35">
        <v>2</v>
      </c>
      <c r="AD1407" s="35"/>
      <c r="AE1407" s="35">
        <v>4</v>
      </c>
    </row>
    <row r="1408" spans="26:31">
      <c r="Z1408" s="34">
        <v>7331</v>
      </c>
      <c r="AA1408" s="30" t="s">
        <v>518</v>
      </c>
      <c r="AB1408" s="35">
        <v>146</v>
      </c>
      <c r="AC1408" s="35">
        <v>15</v>
      </c>
      <c r="AD1408" s="35">
        <v>22</v>
      </c>
      <c r="AE1408" s="35">
        <v>183</v>
      </c>
    </row>
    <row r="1409" spans="26:31">
      <c r="Z1409" s="34">
        <v>7332</v>
      </c>
      <c r="AA1409" s="30" t="s">
        <v>356</v>
      </c>
      <c r="AB1409" s="35">
        <v>146</v>
      </c>
      <c r="AC1409" s="35">
        <v>20</v>
      </c>
      <c r="AD1409" s="35">
        <v>27</v>
      </c>
      <c r="AE1409" s="35">
        <v>193</v>
      </c>
    </row>
    <row r="1410" spans="26:31">
      <c r="Z1410" s="34">
        <v>7340</v>
      </c>
      <c r="AA1410" s="30" t="s">
        <v>384</v>
      </c>
      <c r="AB1410" s="35">
        <v>81</v>
      </c>
      <c r="AC1410" s="35">
        <v>7</v>
      </c>
      <c r="AD1410" s="35">
        <v>11</v>
      </c>
      <c r="AE1410" s="35">
        <v>99</v>
      </c>
    </row>
    <row r="1411" spans="26:31">
      <c r="Z1411" s="34">
        <v>7341</v>
      </c>
      <c r="AA1411" s="30" t="s">
        <v>433</v>
      </c>
      <c r="AB1411" s="35">
        <v>42</v>
      </c>
      <c r="AC1411" s="35">
        <v>9</v>
      </c>
      <c r="AD1411" s="35">
        <v>10</v>
      </c>
      <c r="AE1411" s="35">
        <v>61</v>
      </c>
    </row>
    <row r="1412" spans="26:31">
      <c r="Z1412" s="34">
        <v>7342</v>
      </c>
      <c r="AA1412" s="30" t="s">
        <v>179</v>
      </c>
      <c r="AB1412" s="35">
        <v>57</v>
      </c>
      <c r="AC1412" s="35">
        <v>10</v>
      </c>
      <c r="AD1412" s="35">
        <v>9</v>
      </c>
      <c r="AE1412" s="35">
        <v>76</v>
      </c>
    </row>
    <row r="1413" spans="26:31">
      <c r="Z1413" s="34">
        <v>7343</v>
      </c>
      <c r="AA1413" s="30" t="s">
        <v>679</v>
      </c>
      <c r="AB1413" s="35">
        <v>82</v>
      </c>
      <c r="AC1413" s="35">
        <v>5</v>
      </c>
      <c r="AD1413" s="35">
        <v>12</v>
      </c>
      <c r="AE1413" s="35">
        <v>99</v>
      </c>
    </row>
    <row r="1414" spans="26:31">
      <c r="Z1414" s="34">
        <v>7344</v>
      </c>
      <c r="AA1414" s="30" t="s">
        <v>1096</v>
      </c>
      <c r="AB1414" s="35">
        <v>6</v>
      </c>
      <c r="AC1414" s="35">
        <v>1</v>
      </c>
      <c r="AD1414" s="35"/>
      <c r="AE1414" s="35">
        <v>7</v>
      </c>
    </row>
    <row r="1415" spans="26:31">
      <c r="Z1415" s="34">
        <v>7353</v>
      </c>
      <c r="AA1415" s="30" t="s">
        <v>516</v>
      </c>
      <c r="AB1415" s="35">
        <v>33</v>
      </c>
      <c r="AC1415" s="35">
        <v>8</v>
      </c>
      <c r="AD1415" s="35"/>
      <c r="AE1415" s="35">
        <v>41</v>
      </c>
    </row>
    <row r="1416" spans="26:31">
      <c r="Z1416" s="34">
        <v>7367</v>
      </c>
      <c r="AA1416" s="30" t="s">
        <v>2330</v>
      </c>
      <c r="AB1416" s="35">
        <v>3</v>
      </c>
      <c r="AC1416" s="35"/>
      <c r="AD1416" s="35"/>
      <c r="AE1416" s="35">
        <v>3</v>
      </c>
    </row>
    <row r="1417" spans="26:31">
      <c r="Z1417" s="34">
        <v>7378</v>
      </c>
      <c r="AA1417" s="30" t="s">
        <v>1144</v>
      </c>
      <c r="AB1417" s="35"/>
      <c r="AC1417" s="35">
        <v>1</v>
      </c>
      <c r="AD1417" s="35"/>
      <c r="AE1417" s="35">
        <v>1</v>
      </c>
    </row>
    <row r="1418" spans="26:31">
      <c r="Z1418" s="34">
        <v>7383</v>
      </c>
      <c r="AA1418" s="30" t="s">
        <v>650</v>
      </c>
      <c r="AB1418" s="35"/>
      <c r="AC1418" s="35">
        <v>2</v>
      </c>
      <c r="AD1418" s="35"/>
      <c r="AE1418" s="35">
        <v>2</v>
      </c>
    </row>
    <row r="1419" spans="26:31">
      <c r="Z1419" s="34">
        <v>7392</v>
      </c>
      <c r="AA1419" s="30" t="s">
        <v>2331</v>
      </c>
      <c r="AB1419" s="35">
        <v>1</v>
      </c>
      <c r="AC1419" s="35"/>
      <c r="AD1419" s="35"/>
      <c r="AE1419" s="35">
        <v>1</v>
      </c>
    </row>
    <row r="1420" spans="26:31">
      <c r="Z1420" s="34">
        <v>7399</v>
      </c>
      <c r="AA1420" s="30" t="s">
        <v>819</v>
      </c>
      <c r="AB1420" s="35">
        <v>10</v>
      </c>
      <c r="AC1420" s="35">
        <v>1</v>
      </c>
      <c r="AD1420" s="35">
        <v>3</v>
      </c>
      <c r="AE1420" s="35">
        <v>14</v>
      </c>
    </row>
    <row r="1421" spans="26:31">
      <c r="Z1421" s="34">
        <v>7407</v>
      </c>
      <c r="AA1421" s="30" t="s">
        <v>959</v>
      </c>
      <c r="AB1421" s="35">
        <v>14</v>
      </c>
      <c r="AC1421" s="35">
        <v>3</v>
      </c>
      <c r="AD1421" s="35">
        <v>46</v>
      </c>
      <c r="AE1421" s="35">
        <v>63</v>
      </c>
    </row>
    <row r="1422" spans="26:31">
      <c r="Z1422" s="34">
        <v>7408</v>
      </c>
      <c r="AA1422" s="30" t="s">
        <v>387</v>
      </c>
      <c r="AB1422" s="35">
        <v>36</v>
      </c>
      <c r="AC1422" s="35">
        <v>7</v>
      </c>
      <c r="AD1422" s="35"/>
      <c r="AE1422" s="35">
        <v>43</v>
      </c>
    </row>
    <row r="1423" spans="26:31">
      <c r="Z1423" s="34">
        <v>7409</v>
      </c>
      <c r="AA1423" s="30" t="s">
        <v>1231</v>
      </c>
      <c r="AB1423" s="35">
        <v>21</v>
      </c>
      <c r="AC1423" s="35">
        <v>1</v>
      </c>
      <c r="AD1423" s="35"/>
      <c r="AE1423" s="35">
        <v>22</v>
      </c>
    </row>
    <row r="1424" spans="26:31">
      <c r="Z1424" s="34">
        <v>7438</v>
      </c>
      <c r="AA1424" s="30" t="s">
        <v>743</v>
      </c>
      <c r="AB1424" s="35">
        <v>37</v>
      </c>
      <c r="AC1424" s="35">
        <v>2</v>
      </c>
      <c r="AD1424" s="35">
        <v>17</v>
      </c>
      <c r="AE1424" s="35">
        <v>56</v>
      </c>
    </row>
    <row r="1425" spans="26:31">
      <c r="Z1425" s="34">
        <v>7439</v>
      </c>
      <c r="AA1425" s="30" t="s">
        <v>1839</v>
      </c>
      <c r="AB1425" s="35">
        <v>16</v>
      </c>
      <c r="AC1425" s="35"/>
      <c r="AD1425" s="35">
        <v>14</v>
      </c>
      <c r="AE1425" s="35">
        <v>30</v>
      </c>
    </row>
    <row r="1426" spans="26:31">
      <c r="Z1426" s="34">
        <v>7465</v>
      </c>
      <c r="AA1426" s="30" t="s">
        <v>147</v>
      </c>
      <c r="AB1426" s="35">
        <v>163</v>
      </c>
      <c r="AC1426" s="35">
        <v>34</v>
      </c>
      <c r="AD1426" s="35">
        <v>95</v>
      </c>
      <c r="AE1426" s="35">
        <v>292</v>
      </c>
    </row>
    <row r="1427" spans="26:31">
      <c r="Z1427" s="34">
        <v>7472</v>
      </c>
      <c r="AA1427" s="30" t="s">
        <v>1840</v>
      </c>
      <c r="AB1427" s="35">
        <v>1</v>
      </c>
      <c r="AC1427" s="35"/>
      <c r="AD1427" s="35">
        <v>2</v>
      </c>
      <c r="AE1427" s="35">
        <v>3</v>
      </c>
    </row>
    <row r="1428" spans="26:31">
      <c r="Z1428" s="34">
        <v>7474</v>
      </c>
      <c r="AA1428" s="30" t="s">
        <v>548</v>
      </c>
      <c r="AB1428" s="35">
        <v>42</v>
      </c>
      <c r="AC1428" s="35">
        <v>10</v>
      </c>
      <c r="AD1428" s="35">
        <v>16</v>
      </c>
      <c r="AE1428" s="35">
        <v>68</v>
      </c>
    </row>
    <row r="1429" spans="26:31">
      <c r="Z1429" s="34">
        <v>7476</v>
      </c>
      <c r="AA1429" s="30" t="s">
        <v>694</v>
      </c>
      <c r="AB1429" s="35">
        <v>47</v>
      </c>
      <c r="AC1429" s="35">
        <v>6</v>
      </c>
      <c r="AD1429" s="35">
        <v>1</v>
      </c>
      <c r="AE1429" s="35">
        <v>54</v>
      </c>
    </row>
    <row r="1430" spans="26:31">
      <c r="Z1430" s="34">
        <v>7478</v>
      </c>
      <c r="AA1430" s="30" t="s">
        <v>143</v>
      </c>
      <c r="AB1430" s="35">
        <v>22</v>
      </c>
      <c r="AC1430" s="35">
        <v>5</v>
      </c>
      <c r="AD1430" s="35">
        <v>5</v>
      </c>
      <c r="AE1430" s="35">
        <v>32</v>
      </c>
    </row>
    <row r="1431" spans="26:31">
      <c r="Z1431" s="34">
        <v>7479</v>
      </c>
      <c r="AA1431" s="30" t="s">
        <v>1841</v>
      </c>
      <c r="AB1431" s="35">
        <v>23</v>
      </c>
      <c r="AC1431" s="35"/>
      <c r="AD1431" s="35">
        <v>3</v>
      </c>
      <c r="AE1431" s="35">
        <v>26</v>
      </c>
    </row>
    <row r="1432" spans="26:31">
      <c r="Z1432" s="34">
        <v>7480</v>
      </c>
      <c r="AA1432" s="30" t="s">
        <v>385</v>
      </c>
      <c r="AB1432" s="35">
        <v>104</v>
      </c>
      <c r="AC1432" s="35">
        <v>13</v>
      </c>
      <c r="AD1432" s="35">
        <v>14</v>
      </c>
      <c r="AE1432" s="35">
        <v>131</v>
      </c>
    </row>
    <row r="1433" spans="26:31">
      <c r="Z1433" s="34">
        <v>7481</v>
      </c>
      <c r="AA1433" s="30" t="s">
        <v>395</v>
      </c>
      <c r="AB1433" s="35">
        <v>75</v>
      </c>
      <c r="AC1433" s="35">
        <v>6</v>
      </c>
      <c r="AD1433" s="35">
        <v>12</v>
      </c>
      <c r="AE1433" s="35">
        <v>93</v>
      </c>
    </row>
    <row r="1434" spans="26:31">
      <c r="Z1434" s="34">
        <v>7521</v>
      </c>
      <c r="AA1434" s="30" t="s">
        <v>2332</v>
      </c>
      <c r="AB1434" s="35">
        <v>4</v>
      </c>
      <c r="AC1434" s="35"/>
      <c r="AD1434" s="35"/>
      <c r="AE1434" s="35">
        <v>4</v>
      </c>
    </row>
    <row r="1435" spans="26:31">
      <c r="Z1435" s="34">
        <v>7522</v>
      </c>
      <c r="AA1435" s="30" t="s">
        <v>863</v>
      </c>
      <c r="AB1435" s="35">
        <v>8</v>
      </c>
      <c r="AC1435" s="35">
        <v>5</v>
      </c>
      <c r="AD1435" s="35"/>
      <c r="AE1435" s="35">
        <v>13</v>
      </c>
    </row>
    <row r="1436" spans="26:31">
      <c r="Z1436" s="34">
        <v>7526</v>
      </c>
      <c r="AA1436" s="30" t="s">
        <v>50</v>
      </c>
      <c r="AB1436" s="35">
        <v>72</v>
      </c>
      <c r="AC1436" s="35">
        <v>45</v>
      </c>
      <c r="AD1436" s="35">
        <v>56</v>
      </c>
      <c r="AE1436" s="35">
        <v>173</v>
      </c>
    </row>
    <row r="1437" spans="26:31">
      <c r="Z1437" s="34">
        <v>7528</v>
      </c>
      <c r="AA1437" s="30" t="s">
        <v>439</v>
      </c>
      <c r="AB1437" s="35"/>
      <c r="AC1437" s="35">
        <v>1</v>
      </c>
      <c r="AD1437" s="35"/>
      <c r="AE1437" s="35">
        <v>1</v>
      </c>
    </row>
    <row r="1438" spans="26:31">
      <c r="Z1438" s="34">
        <v>7532</v>
      </c>
      <c r="AA1438" s="30" t="s">
        <v>1842</v>
      </c>
      <c r="AB1438" s="35"/>
      <c r="AC1438" s="35"/>
      <c r="AD1438" s="35">
        <v>1</v>
      </c>
      <c r="AE1438" s="35">
        <v>1</v>
      </c>
    </row>
    <row r="1439" spans="26:31">
      <c r="Z1439" s="34">
        <v>7544</v>
      </c>
      <c r="AA1439" s="30" t="s">
        <v>2333</v>
      </c>
      <c r="AB1439" s="35">
        <v>1</v>
      </c>
      <c r="AC1439" s="35"/>
      <c r="AD1439" s="35"/>
      <c r="AE1439" s="35">
        <v>1</v>
      </c>
    </row>
    <row r="1440" spans="26:31">
      <c r="Z1440" s="34">
        <v>7545</v>
      </c>
      <c r="AA1440" s="30" t="s">
        <v>557</v>
      </c>
      <c r="AB1440" s="35">
        <v>2</v>
      </c>
      <c r="AC1440" s="35">
        <v>2</v>
      </c>
      <c r="AD1440" s="35"/>
      <c r="AE1440" s="35">
        <v>4</v>
      </c>
    </row>
    <row r="1441" spans="26:31">
      <c r="Z1441" s="34">
        <v>7565</v>
      </c>
      <c r="AA1441" s="30" t="s">
        <v>1843</v>
      </c>
      <c r="AB1441" s="35">
        <v>23</v>
      </c>
      <c r="AC1441" s="35"/>
      <c r="AD1441" s="35">
        <v>3</v>
      </c>
      <c r="AE1441" s="35">
        <v>26</v>
      </c>
    </row>
    <row r="1442" spans="26:31">
      <c r="Z1442" s="34">
        <v>7571</v>
      </c>
      <c r="AA1442" s="30" t="s">
        <v>1844</v>
      </c>
      <c r="AB1442" s="35"/>
      <c r="AC1442" s="35"/>
      <c r="AD1442" s="35">
        <v>200</v>
      </c>
      <c r="AE1442" s="35">
        <v>200</v>
      </c>
    </row>
    <row r="1443" spans="26:31">
      <c r="Z1443" s="34">
        <v>7572</v>
      </c>
      <c r="AA1443" s="30" t="s">
        <v>1845</v>
      </c>
      <c r="AB1443" s="35"/>
      <c r="AC1443" s="35"/>
      <c r="AD1443" s="35">
        <v>2</v>
      </c>
      <c r="AE1443" s="35">
        <v>2</v>
      </c>
    </row>
    <row r="1444" spans="26:31">
      <c r="Z1444" s="34">
        <v>7574</v>
      </c>
      <c r="AA1444" s="30" t="s">
        <v>289</v>
      </c>
      <c r="AB1444" s="35">
        <v>147</v>
      </c>
      <c r="AC1444" s="35">
        <v>13</v>
      </c>
      <c r="AD1444" s="35">
        <v>34</v>
      </c>
      <c r="AE1444" s="35">
        <v>194</v>
      </c>
    </row>
    <row r="1445" spans="26:31">
      <c r="Z1445" s="34">
        <v>7581</v>
      </c>
      <c r="AA1445" s="30" t="s">
        <v>2334</v>
      </c>
      <c r="AB1445" s="35">
        <v>1</v>
      </c>
      <c r="AC1445" s="35"/>
      <c r="AD1445" s="35"/>
      <c r="AE1445" s="35">
        <v>1</v>
      </c>
    </row>
    <row r="1446" spans="26:31">
      <c r="Z1446" s="34">
        <v>7584</v>
      </c>
      <c r="AA1446" s="30" t="s">
        <v>33</v>
      </c>
      <c r="AB1446" s="35">
        <v>550</v>
      </c>
      <c r="AC1446" s="35">
        <v>343</v>
      </c>
      <c r="AD1446" s="35"/>
      <c r="AE1446" s="35">
        <v>893</v>
      </c>
    </row>
    <row r="1447" spans="26:31">
      <c r="Z1447" s="34">
        <v>7587</v>
      </c>
      <c r="AA1447" s="30" t="s">
        <v>2335</v>
      </c>
      <c r="AB1447" s="35">
        <v>3</v>
      </c>
      <c r="AC1447" s="35"/>
      <c r="AD1447" s="35"/>
      <c r="AE1447" s="35">
        <v>3</v>
      </c>
    </row>
    <row r="1448" spans="26:31">
      <c r="Z1448" s="34">
        <v>7589</v>
      </c>
      <c r="AA1448" s="30" t="s">
        <v>2336</v>
      </c>
      <c r="AB1448" s="35">
        <v>1</v>
      </c>
      <c r="AC1448" s="35"/>
      <c r="AD1448" s="35"/>
      <c r="AE1448" s="35">
        <v>1</v>
      </c>
    </row>
    <row r="1449" spans="26:31">
      <c r="Z1449" s="34">
        <v>7590</v>
      </c>
      <c r="AA1449" s="30" t="s">
        <v>974</v>
      </c>
      <c r="AB1449" s="35">
        <v>27</v>
      </c>
      <c r="AC1449" s="35">
        <v>6</v>
      </c>
      <c r="AD1449" s="35">
        <v>7</v>
      </c>
      <c r="AE1449" s="35">
        <v>40</v>
      </c>
    </row>
    <row r="1450" spans="26:31">
      <c r="Z1450" s="34">
        <v>7591</v>
      </c>
      <c r="AA1450" s="30" t="s">
        <v>1846</v>
      </c>
      <c r="AB1450" s="35">
        <v>25</v>
      </c>
      <c r="AC1450" s="35"/>
      <c r="AD1450" s="35">
        <v>1</v>
      </c>
      <c r="AE1450" s="35">
        <v>26</v>
      </c>
    </row>
    <row r="1451" spans="26:31">
      <c r="Z1451" s="34">
        <v>7596</v>
      </c>
      <c r="AA1451" s="30" t="s">
        <v>2337</v>
      </c>
      <c r="AB1451" s="35">
        <v>1</v>
      </c>
      <c r="AC1451" s="35"/>
      <c r="AD1451" s="35"/>
      <c r="AE1451" s="35">
        <v>1</v>
      </c>
    </row>
    <row r="1452" spans="26:31">
      <c r="Z1452" s="34">
        <v>7597</v>
      </c>
      <c r="AA1452" s="30" t="s">
        <v>968</v>
      </c>
      <c r="AB1452" s="35">
        <v>37</v>
      </c>
      <c r="AC1452" s="35">
        <v>8</v>
      </c>
      <c r="AD1452" s="35"/>
      <c r="AE1452" s="35">
        <v>45</v>
      </c>
    </row>
    <row r="1453" spans="26:31">
      <c r="Z1453" s="34">
        <v>7605</v>
      </c>
      <c r="AA1453" s="30" t="s">
        <v>2338</v>
      </c>
      <c r="AB1453" s="35">
        <v>1</v>
      </c>
      <c r="AC1453" s="35"/>
      <c r="AD1453" s="35"/>
      <c r="AE1453" s="35">
        <v>1</v>
      </c>
    </row>
    <row r="1454" spans="26:31">
      <c r="Z1454" s="34">
        <v>7615</v>
      </c>
      <c r="AA1454" s="30" t="s">
        <v>1847</v>
      </c>
      <c r="AB1454" s="35">
        <v>8</v>
      </c>
      <c r="AC1454" s="35"/>
      <c r="AD1454" s="35">
        <v>2</v>
      </c>
      <c r="AE1454" s="35">
        <v>10</v>
      </c>
    </row>
    <row r="1455" spans="26:31">
      <c r="Z1455" s="34">
        <v>7624</v>
      </c>
      <c r="AA1455" s="30" t="s">
        <v>2339</v>
      </c>
      <c r="AB1455" s="35">
        <v>2</v>
      </c>
      <c r="AC1455" s="35"/>
      <c r="AD1455" s="35"/>
      <c r="AE1455" s="35">
        <v>2</v>
      </c>
    </row>
    <row r="1456" spans="26:31">
      <c r="Z1456" s="34">
        <v>7627</v>
      </c>
      <c r="AA1456" s="30" t="s">
        <v>294</v>
      </c>
      <c r="AB1456" s="35">
        <v>6</v>
      </c>
      <c r="AC1456" s="35">
        <v>1</v>
      </c>
      <c r="AD1456" s="35"/>
      <c r="AE1456" s="35">
        <v>7</v>
      </c>
    </row>
    <row r="1457" spans="26:31">
      <c r="Z1457" s="34">
        <v>7628</v>
      </c>
      <c r="AA1457" s="30" t="s">
        <v>1004</v>
      </c>
      <c r="AB1457" s="35">
        <v>6</v>
      </c>
      <c r="AC1457" s="35">
        <v>1</v>
      </c>
      <c r="AD1457" s="35">
        <v>1</v>
      </c>
      <c r="AE1457" s="35">
        <v>8</v>
      </c>
    </row>
    <row r="1458" spans="26:31">
      <c r="Z1458" s="34">
        <v>7629</v>
      </c>
      <c r="AA1458" s="30" t="s">
        <v>894</v>
      </c>
      <c r="AB1458" s="35"/>
      <c r="AC1458" s="35">
        <v>2</v>
      </c>
      <c r="AD1458" s="35"/>
      <c r="AE1458" s="35">
        <v>2</v>
      </c>
    </row>
    <row r="1459" spans="26:31">
      <c r="Z1459" s="34">
        <v>7633</v>
      </c>
      <c r="AA1459" s="30" t="s">
        <v>2340</v>
      </c>
      <c r="AB1459" s="35">
        <v>4</v>
      </c>
      <c r="AC1459" s="35"/>
      <c r="AD1459" s="35"/>
      <c r="AE1459" s="35">
        <v>4</v>
      </c>
    </row>
    <row r="1460" spans="26:31">
      <c r="Z1460" s="34">
        <v>7640</v>
      </c>
      <c r="AA1460" s="30" t="s">
        <v>2341</v>
      </c>
      <c r="AB1460" s="35">
        <v>10</v>
      </c>
      <c r="AC1460" s="35"/>
      <c r="AD1460" s="35"/>
      <c r="AE1460" s="35">
        <v>10</v>
      </c>
    </row>
    <row r="1461" spans="26:31">
      <c r="Z1461" s="34">
        <v>7641</v>
      </c>
      <c r="AA1461" s="30" t="s">
        <v>2342</v>
      </c>
      <c r="AB1461" s="35">
        <v>15</v>
      </c>
      <c r="AC1461" s="35"/>
      <c r="AD1461" s="35"/>
      <c r="AE1461" s="35">
        <v>15</v>
      </c>
    </row>
    <row r="1462" spans="26:31">
      <c r="Z1462" s="34">
        <v>7643</v>
      </c>
      <c r="AA1462" s="30" t="s">
        <v>2343</v>
      </c>
      <c r="AB1462" s="35">
        <v>20</v>
      </c>
      <c r="AC1462" s="35"/>
      <c r="AD1462" s="35"/>
      <c r="AE1462" s="35">
        <v>20</v>
      </c>
    </row>
    <row r="1463" spans="26:31">
      <c r="Z1463" s="34">
        <v>7644</v>
      </c>
      <c r="AA1463" s="30" t="s">
        <v>346</v>
      </c>
      <c r="AB1463" s="35">
        <v>60</v>
      </c>
      <c r="AC1463" s="35">
        <v>9</v>
      </c>
      <c r="AD1463" s="35">
        <v>11</v>
      </c>
      <c r="AE1463" s="35">
        <v>80</v>
      </c>
    </row>
    <row r="1464" spans="26:31">
      <c r="Z1464" s="34">
        <v>7647</v>
      </c>
      <c r="AA1464" s="30" t="s">
        <v>475</v>
      </c>
      <c r="AB1464" s="35"/>
      <c r="AC1464" s="35">
        <v>4</v>
      </c>
      <c r="AD1464" s="35">
        <v>1</v>
      </c>
      <c r="AE1464" s="35">
        <v>5</v>
      </c>
    </row>
    <row r="1465" spans="26:31">
      <c r="Z1465" s="34">
        <v>7650</v>
      </c>
      <c r="AA1465" s="30" t="s">
        <v>1195</v>
      </c>
      <c r="AB1465" s="35"/>
      <c r="AC1465" s="35">
        <v>1</v>
      </c>
      <c r="AD1465" s="35"/>
      <c r="AE1465" s="35">
        <v>1</v>
      </c>
    </row>
    <row r="1466" spans="26:31">
      <c r="Z1466" s="34">
        <v>7651</v>
      </c>
      <c r="AA1466" s="30" t="s">
        <v>592</v>
      </c>
      <c r="AB1466" s="35">
        <v>1</v>
      </c>
      <c r="AC1466" s="35">
        <v>1</v>
      </c>
      <c r="AD1466" s="35"/>
      <c r="AE1466" s="35">
        <v>2</v>
      </c>
    </row>
    <row r="1467" spans="26:31">
      <c r="Z1467" s="34">
        <v>7652</v>
      </c>
      <c r="AA1467" s="30" t="s">
        <v>2344</v>
      </c>
      <c r="AB1467" s="35">
        <v>7</v>
      </c>
      <c r="AC1467" s="35"/>
      <c r="AD1467" s="35"/>
      <c r="AE1467" s="35">
        <v>7</v>
      </c>
    </row>
    <row r="1468" spans="26:31">
      <c r="Z1468" s="34">
        <v>7653</v>
      </c>
      <c r="AA1468" s="30" t="s">
        <v>1848</v>
      </c>
      <c r="AB1468" s="35">
        <v>15</v>
      </c>
      <c r="AC1468" s="35"/>
      <c r="AD1468" s="35">
        <v>1</v>
      </c>
      <c r="AE1468" s="35">
        <v>16</v>
      </c>
    </row>
    <row r="1469" spans="26:31">
      <c r="Z1469" s="34">
        <v>7655</v>
      </c>
      <c r="AA1469" s="30" t="s">
        <v>2345</v>
      </c>
      <c r="AB1469" s="35">
        <v>7</v>
      </c>
      <c r="AC1469" s="35"/>
      <c r="AD1469" s="35"/>
      <c r="AE1469" s="35">
        <v>7</v>
      </c>
    </row>
    <row r="1470" spans="26:31">
      <c r="Z1470" s="34">
        <v>7674</v>
      </c>
      <c r="AA1470" s="30" t="s">
        <v>1849</v>
      </c>
      <c r="AB1470" s="35"/>
      <c r="AC1470" s="35"/>
      <c r="AD1470" s="35">
        <v>3</v>
      </c>
      <c r="AE1470" s="35">
        <v>3</v>
      </c>
    </row>
    <row r="1471" spans="26:31">
      <c r="Z1471" s="34">
        <v>7680</v>
      </c>
      <c r="AA1471" s="30" t="s">
        <v>893</v>
      </c>
      <c r="AB1471" s="35"/>
      <c r="AC1471" s="35">
        <v>1</v>
      </c>
      <c r="AD1471" s="35"/>
      <c r="AE1471" s="35">
        <v>1</v>
      </c>
    </row>
    <row r="1472" spans="26:31">
      <c r="Z1472" s="34">
        <v>7687</v>
      </c>
      <c r="AA1472" s="30" t="s">
        <v>896</v>
      </c>
      <c r="AB1472" s="35">
        <v>22</v>
      </c>
      <c r="AC1472" s="35">
        <v>5</v>
      </c>
      <c r="AD1472" s="35">
        <v>4</v>
      </c>
      <c r="AE1472" s="35">
        <v>31</v>
      </c>
    </row>
    <row r="1473" spans="26:31">
      <c r="Z1473" s="34">
        <v>7688</v>
      </c>
      <c r="AA1473" s="30" t="s">
        <v>899</v>
      </c>
      <c r="AB1473" s="35">
        <v>12</v>
      </c>
      <c r="AC1473" s="35">
        <v>8</v>
      </c>
      <c r="AD1473" s="35">
        <v>5</v>
      </c>
      <c r="AE1473" s="35">
        <v>25</v>
      </c>
    </row>
    <row r="1474" spans="26:31">
      <c r="Z1474" s="34">
        <v>7710</v>
      </c>
      <c r="AA1474" s="30" t="s">
        <v>2346</v>
      </c>
      <c r="AB1474" s="35">
        <v>1</v>
      </c>
      <c r="AC1474" s="35"/>
      <c r="AD1474" s="35"/>
      <c r="AE1474" s="35">
        <v>1</v>
      </c>
    </row>
    <row r="1475" spans="26:31">
      <c r="Z1475" s="34">
        <v>7711</v>
      </c>
      <c r="AA1475" s="30" t="s">
        <v>2347</v>
      </c>
      <c r="AB1475" s="35">
        <v>3</v>
      </c>
      <c r="AC1475" s="35"/>
      <c r="AD1475" s="35"/>
      <c r="AE1475" s="35">
        <v>3</v>
      </c>
    </row>
    <row r="1476" spans="26:31">
      <c r="Z1476" s="34">
        <v>7723</v>
      </c>
      <c r="AA1476" s="30" t="s">
        <v>2348</v>
      </c>
      <c r="AB1476" s="35">
        <v>1</v>
      </c>
      <c r="AC1476" s="35"/>
      <c r="AD1476" s="35"/>
      <c r="AE1476" s="35">
        <v>1</v>
      </c>
    </row>
    <row r="1477" spans="26:31">
      <c r="Z1477" s="34">
        <v>7730</v>
      </c>
      <c r="AA1477" s="30" t="s">
        <v>924</v>
      </c>
      <c r="AB1477" s="35">
        <v>17</v>
      </c>
      <c r="AC1477" s="35">
        <v>4</v>
      </c>
      <c r="AD1477" s="35">
        <v>4</v>
      </c>
      <c r="AE1477" s="35">
        <v>25</v>
      </c>
    </row>
    <row r="1478" spans="26:31">
      <c r="Z1478" s="34">
        <v>7750</v>
      </c>
      <c r="AA1478" s="30" t="s">
        <v>2349</v>
      </c>
      <c r="AB1478" s="35">
        <v>13</v>
      </c>
      <c r="AC1478" s="35"/>
      <c r="AD1478" s="35"/>
      <c r="AE1478" s="35">
        <v>13</v>
      </c>
    </row>
    <row r="1479" spans="26:31">
      <c r="Z1479" s="34">
        <v>7751</v>
      </c>
      <c r="AA1479" s="30" t="s">
        <v>2350</v>
      </c>
      <c r="AB1479" s="35">
        <v>11</v>
      </c>
      <c r="AC1479" s="35"/>
      <c r="AD1479" s="35"/>
      <c r="AE1479" s="35">
        <v>11</v>
      </c>
    </row>
    <row r="1480" spans="26:31">
      <c r="Z1480" s="34">
        <v>7799</v>
      </c>
      <c r="AA1480" s="30" t="s">
        <v>1850</v>
      </c>
      <c r="AB1480" s="35"/>
      <c r="AC1480" s="35"/>
      <c r="AD1480" s="35">
        <v>1</v>
      </c>
      <c r="AE1480" s="35">
        <v>1</v>
      </c>
    </row>
    <row r="1481" spans="26:31">
      <c r="Z1481" s="34">
        <v>7801</v>
      </c>
      <c r="AA1481" s="30" t="s">
        <v>2351</v>
      </c>
      <c r="AB1481" s="35">
        <v>16</v>
      </c>
      <c r="AC1481" s="35"/>
      <c r="AD1481" s="35"/>
      <c r="AE1481" s="35">
        <v>16</v>
      </c>
    </row>
    <row r="1482" spans="26:31">
      <c r="Z1482" s="34">
        <v>7807</v>
      </c>
      <c r="AA1482" s="30" t="s">
        <v>2352</v>
      </c>
      <c r="AB1482" s="35">
        <v>1</v>
      </c>
      <c r="AC1482" s="35"/>
      <c r="AD1482" s="35"/>
      <c r="AE1482" s="35">
        <v>1</v>
      </c>
    </row>
    <row r="1483" spans="26:31">
      <c r="Z1483" s="34">
        <v>7811</v>
      </c>
      <c r="AA1483" s="30" t="s">
        <v>2353</v>
      </c>
      <c r="AB1483" s="35">
        <v>2</v>
      </c>
      <c r="AC1483" s="35"/>
      <c r="AD1483" s="35"/>
      <c r="AE1483" s="35">
        <v>2</v>
      </c>
    </row>
    <row r="1484" spans="26:31">
      <c r="Z1484" s="34">
        <v>7823</v>
      </c>
      <c r="AA1484" s="30" t="s">
        <v>2354</v>
      </c>
      <c r="AB1484" s="35">
        <v>1</v>
      </c>
      <c r="AC1484" s="35"/>
      <c r="AD1484" s="35"/>
      <c r="AE1484" s="35">
        <v>1</v>
      </c>
    </row>
    <row r="1485" spans="26:31">
      <c r="Z1485" s="34">
        <v>7841</v>
      </c>
      <c r="AA1485" s="30" t="s">
        <v>2355</v>
      </c>
      <c r="AB1485" s="35">
        <v>8</v>
      </c>
      <c r="AC1485" s="35"/>
      <c r="AD1485" s="35"/>
      <c r="AE1485" s="35">
        <v>8</v>
      </c>
    </row>
    <row r="1486" spans="26:31">
      <c r="Z1486" s="34">
        <v>7847</v>
      </c>
      <c r="AA1486" s="30" t="s">
        <v>525</v>
      </c>
      <c r="AB1486" s="35">
        <v>33</v>
      </c>
      <c r="AC1486" s="35">
        <v>2</v>
      </c>
      <c r="AD1486" s="35">
        <v>4</v>
      </c>
      <c r="AE1486" s="35">
        <v>39</v>
      </c>
    </row>
    <row r="1487" spans="26:31">
      <c r="Z1487" s="34">
        <v>7858</v>
      </c>
      <c r="AA1487" s="30" t="s">
        <v>744</v>
      </c>
      <c r="AB1487" s="35">
        <v>18</v>
      </c>
      <c r="AC1487" s="35">
        <v>2</v>
      </c>
      <c r="AD1487" s="35"/>
      <c r="AE1487" s="35">
        <v>20</v>
      </c>
    </row>
    <row r="1488" spans="26:31">
      <c r="Z1488" s="34">
        <v>7865</v>
      </c>
      <c r="AA1488" s="30" t="s">
        <v>1851</v>
      </c>
      <c r="AB1488" s="35">
        <v>93</v>
      </c>
      <c r="AC1488" s="35"/>
      <c r="AD1488" s="35">
        <v>18</v>
      </c>
      <c r="AE1488" s="35">
        <v>111</v>
      </c>
    </row>
    <row r="1489" spans="26:31">
      <c r="Z1489" s="34">
        <v>7872</v>
      </c>
      <c r="AA1489" s="30" t="s">
        <v>1239</v>
      </c>
      <c r="AB1489" s="35">
        <v>1</v>
      </c>
      <c r="AC1489" s="35">
        <v>1</v>
      </c>
      <c r="AD1489" s="35"/>
      <c r="AE1489" s="35">
        <v>2</v>
      </c>
    </row>
    <row r="1490" spans="26:31">
      <c r="Z1490" s="34">
        <v>7881</v>
      </c>
      <c r="AA1490" s="30" t="s">
        <v>1852</v>
      </c>
      <c r="AB1490" s="35">
        <v>7</v>
      </c>
      <c r="AC1490" s="35"/>
      <c r="AD1490" s="35">
        <v>1</v>
      </c>
      <c r="AE1490" s="35">
        <v>8</v>
      </c>
    </row>
    <row r="1491" spans="26:31">
      <c r="Z1491" s="34">
        <v>7886</v>
      </c>
      <c r="AA1491" s="30" t="s">
        <v>982</v>
      </c>
      <c r="AB1491" s="35">
        <v>28</v>
      </c>
      <c r="AC1491" s="35">
        <v>3</v>
      </c>
      <c r="AD1491" s="35">
        <v>27</v>
      </c>
      <c r="AE1491" s="35">
        <v>58</v>
      </c>
    </row>
    <row r="1492" spans="26:31">
      <c r="Z1492" s="34">
        <v>7896</v>
      </c>
      <c r="AA1492" s="30" t="s">
        <v>669</v>
      </c>
      <c r="AB1492" s="35">
        <v>9</v>
      </c>
      <c r="AC1492" s="35">
        <v>6</v>
      </c>
      <c r="AD1492" s="35"/>
      <c r="AE1492" s="35">
        <v>15</v>
      </c>
    </row>
    <row r="1493" spans="26:31">
      <c r="Z1493" s="34">
        <v>7898</v>
      </c>
      <c r="AA1493" s="30" t="s">
        <v>572</v>
      </c>
      <c r="AB1493" s="35">
        <v>109</v>
      </c>
      <c r="AC1493" s="35">
        <v>5</v>
      </c>
      <c r="AD1493" s="35">
        <v>29</v>
      </c>
      <c r="AE1493" s="35">
        <v>143</v>
      </c>
    </row>
    <row r="1494" spans="26:31">
      <c r="Z1494" s="34">
        <v>7902</v>
      </c>
      <c r="AA1494" s="30" t="s">
        <v>2356</v>
      </c>
      <c r="AB1494" s="35">
        <v>1</v>
      </c>
      <c r="AC1494" s="35"/>
      <c r="AD1494" s="35"/>
      <c r="AE1494" s="35">
        <v>1</v>
      </c>
    </row>
    <row r="1495" spans="26:31">
      <c r="Z1495" s="34">
        <v>7903</v>
      </c>
      <c r="AA1495" s="30" t="s">
        <v>2357</v>
      </c>
      <c r="AB1495" s="35">
        <v>1</v>
      </c>
      <c r="AC1495" s="35"/>
      <c r="AD1495" s="35"/>
      <c r="AE1495" s="35">
        <v>1</v>
      </c>
    </row>
    <row r="1496" spans="26:31">
      <c r="Z1496" s="34">
        <v>7904</v>
      </c>
      <c r="AA1496" s="30" t="s">
        <v>2358</v>
      </c>
      <c r="AB1496" s="35">
        <v>1</v>
      </c>
      <c r="AC1496" s="35"/>
      <c r="AD1496" s="35"/>
      <c r="AE1496" s="35">
        <v>1</v>
      </c>
    </row>
    <row r="1497" spans="26:31">
      <c r="Z1497" s="34">
        <v>7911</v>
      </c>
      <c r="AA1497" s="30" t="s">
        <v>199</v>
      </c>
      <c r="AB1497" s="35">
        <v>17</v>
      </c>
      <c r="AC1497" s="35">
        <v>5</v>
      </c>
      <c r="AD1497" s="35"/>
      <c r="AE1497" s="35">
        <v>22</v>
      </c>
    </row>
    <row r="1498" spans="26:31">
      <c r="Z1498" s="34">
        <v>7912</v>
      </c>
      <c r="AA1498" s="30" t="s">
        <v>2359</v>
      </c>
      <c r="AB1498" s="35">
        <v>3</v>
      </c>
      <c r="AC1498" s="35"/>
      <c r="AD1498" s="35"/>
      <c r="AE1498" s="35">
        <v>3</v>
      </c>
    </row>
    <row r="1499" spans="26:31">
      <c r="Z1499" s="34">
        <v>7913</v>
      </c>
      <c r="AA1499" s="30" t="s">
        <v>2360</v>
      </c>
      <c r="AB1499" s="35">
        <v>3</v>
      </c>
      <c r="AC1499" s="35"/>
      <c r="AD1499" s="35"/>
      <c r="AE1499" s="35">
        <v>3</v>
      </c>
    </row>
    <row r="1500" spans="26:31">
      <c r="Z1500" s="34">
        <v>7946</v>
      </c>
      <c r="AA1500" s="30" t="s">
        <v>822</v>
      </c>
      <c r="AB1500" s="35">
        <v>1</v>
      </c>
      <c r="AC1500" s="35">
        <v>1</v>
      </c>
      <c r="AD1500" s="35"/>
      <c r="AE1500" s="35">
        <v>2</v>
      </c>
    </row>
    <row r="1501" spans="26:31">
      <c r="Z1501" s="34">
        <v>7960</v>
      </c>
      <c r="AA1501" s="30" t="s">
        <v>23</v>
      </c>
      <c r="AB1501" s="35">
        <v>6304</v>
      </c>
      <c r="AC1501" s="35">
        <v>1217</v>
      </c>
      <c r="AD1501" s="35">
        <v>14187</v>
      </c>
      <c r="AE1501" s="35">
        <v>21708</v>
      </c>
    </row>
    <row r="1502" spans="26:31">
      <c r="Z1502" s="34">
        <v>7966</v>
      </c>
      <c r="AA1502" s="30" t="s">
        <v>2361</v>
      </c>
      <c r="AB1502" s="35">
        <v>1</v>
      </c>
      <c r="AC1502" s="35"/>
      <c r="AD1502" s="35"/>
      <c r="AE1502" s="35">
        <v>1</v>
      </c>
    </row>
    <row r="1503" spans="26:31">
      <c r="Z1503" s="34">
        <v>7976</v>
      </c>
      <c r="AA1503" s="30" t="s">
        <v>359</v>
      </c>
      <c r="AB1503" s="35">
        <v>20</v>
      </c>
      <c r="AC1503" s="35">
        <v>6</v>
      </c>
      <c r="AD1503" s="35">
        <v>14</v>
      </c>
      <c r="AE1503" s="35">
        <v>40</v>
      </c>
    </row>
    <row r="1504" spans="26:31">
      <c r="Z1504" s="34">
        <v>7981</v>
      </c>
      <c r="AA1504" s="30" t="s">
        <v>2362</v>
      </c>
      <c r="AB1504" s="35">
        <v>1</v>
      </c>
      <c r="AC1504" s="35"/>
      <c r="AD1504" s="35"/>
      <c r="AE1504" s="35">
        <v>1</v>
      </c>
    </row>
    <row r="1505" spans="26:31">
      <c r="Z1505" s="34">
        <v>8000</v>
      </c>
      <c r="AA1505" s="30" t="s">
        <v>1853</v>
      </c>
      <c r="AB1505" s="35"/>
      <c r="AC1505" s="35"/>
      <c r="AD1505" s="35">
        <v>20</v>
      </c>
      <c r="AE1505" s="35">
        <v>20</v>
      </c>
    </row>
    <row r="1506" spans="26:31">
      <c r="Z1506" s="34">
        <v>8009</v>
      </c>
      <c r="AA1506" s="30" t="s">
        <v>817</v>
      </c>
      <c r="AB1506" s="35"/>
      <c r="AC1506" s="35">
        <v>1</v>
      </c>
      <c r="AD1506" s="35"/>
      <c r="AE1506" s="35">
        <v>1</v>
      </c>
    </row>
    <row r="1507" spans="26:31">
      <c r="Z1507" s="34">
        <v>8016</v>
      </c>
      <c r="AA1507" s="30" t="s">
        <v>315</v>
      </c>
      <c r="AB1507" s="35">
        <v>206</v>
      </c>
      <c r="AC1507" s="35">
        <v>27</v>
      </c>
      <c r="AD1507" s="35">
        <v>21</v>
      </c>
      <c r="AE1507" s="35">
        <v>254</v>
      </c>
    </row>
    <row r="1508" spans="26:31">
      <c r="Z1508" s="34">
        <v>8017</v>
      </c>
      <c r="AA1508" s="30" t="s">
        <v>410</v>
      </c>
      <c r="AB1508" s="35">
        <v>156</v>
      </c>
      <c r="AC1508" s="35">
        <v>18</v>
      </c>
      <c r="AD1508" s="35">
        <v>27</v>
      </c>
      <c r="AE1508" s="35">
        <v>201</v>
      </c>
    </row>
    <row r="1509" spans="26:31">
      <c r="Z1509" s="34">
        <v>8018</v>
      </c>
      <c r="AA1509" s="30" t="s">
        <v>1179</v>
      </c>
      <c r="AB1509" s="35"/>
      <c r="AC1509" s="35">
        <v>1</v>
      </c>
      <c r="AD1509" s="35"/>
      <c r="AE1509" s="35">
        <v>1</v>
      </c>
    </row>
    <row r="1510" spans="26:31">
      <c r="Z1510" s="34">
        <v>8027</v>
      </c>
      <c r="AA1510" s="30" t="s">
        <v>845</v>
      </c>
      <c r="AB1510" s="35">
        <v>2</v>
      </c>
      <c r="AC1510" s="35">
        <v>2</v>
      </c>
      <c r="AD1510" s="35"/>
      <c r="AE1510" s="35">
        <v>4</v>
      </c>
    </row>
    <row r="1511" spans="26:31">
      <c r="Z1511" s="34">
        <v>8048</v>
      </c>
      <c r="AA1511" s="30" t="s">
        <v>1854</v>
      </c>
      <c r="AB1511" s="35">
        <v>1.4349999999999998</v>
      </c>
      <c r="AC1511" s="35"/>
      <c r="AD1511" s="35">
        <v>7.4999999999999997E-2</v>
      </c>
      <c r="AE1511" s="35">
        <v>1.5099999999999998</v>
      </c>
    </row>
    <row r="1512" spans="26:31">
      <c r="Z1512" s="34">
        <v>8049</v>
      </c>
      <c r="AA1512" s="30" t="s">
        <v>1202</v>
      </c>
      <c r="AB1512" s="35">
        <v>5</v>
      </c>
      <c r="AC1512" s="35">
        <v>1</v>
      </c>
      <c r="AD1512" s="35"/>
      <c r="AE1512" s="35">
        <v>6</v>
      </c>
    </row>
    <row r="1513" spans="26:31">
      <c r="Z1513" s="34">
        <v>8050</v>
      </c>
      <c r="AA1513" s="30" t="s">
        <v>925</v>
      </c>
      <c r="AB1513" s="35">
        <v>16</v>
      </c>
      <c r="AC1513" s="35">
        <v>21</v>
      </c>
      <c r="AD1513" s="35"/>
      <c r="AE1513" s="35">
        <v>37</v>
      </c>
    </row>
    <row r="1514" spans="26:31">
      <c r="Z1514" s="34">
        <v>8053</v>
      </c>
      <c r="AA1514" s="30" t="s">
        <v>735</v>
      </c>
      <c r="AB1514" s="35">
        <v>7</v>
      </c>
      <c r="AC1514" s="35">
        <v>1</v>
      </c>
      <c r="AD1514" s="35"/>
      <c r="AE1514" s="35">
        <v>8</v>
      </c>
    </row>
    <row r="1515" spans="26:31">
      <c r="Z1515" s="34">
        <v>8057</v>
      </c>
      <c r="AA1515" s="30" t="s">
        <v>610</v>
      </c>
      <c r="AB1515" s="35"/>
      <c r="AC1515" s="35">
        <v>10</v>
      </c>
      <c r="AD1515" s="35"/>
      <c r="AE1515" s="35">
        <v>10</v>
      </c>
    </row>
    <row r="1516" spans="26:31">
      <c r="Z1516" s="34">
        <v>8061</v>
      </c>
      <c r="AA1516" s="30" t="s">
        <v>1855</v>
      </c>
      <c r="AB1516" s="35"/>
      <c r="AC1516" s="35"/>
      <c r="AD1516" s="35">
        <v>6</v>
      </c>
      <c r="AE1516" s="35">
        <v>6</v>
      </c>
    </row>
    <row r="1517" spans="26:31">
      <c r="Z1517" s="34">
        <v>8062</v>
      </c>
      <c r="AA1517" s="30" t="s">
        <v>690</v>
      </c>
      <c r="AB1517" s="35"/>
      <c r="AC1517" s="35">
        <v>2</v>
      </c>
      <c r="AD1517" s="35"/>
      <c r="AE1517" s="35">
        <v>2</v>
      </c>
    </row>
    <row r="1518" spans="26:31">
      <c r="Z1518" s="34">
        <v>8063</v>
      </c>
      <c r="AA1518" s="30" t="s">
        <v>2363</v>
      </c>
      <c r="AB1518" s="35">
        <v>1</v>
      </c>
      <c r="AC1518" s="35"/>
      <c r="AD1518" s="35"/>
      <c r="AE1518" s="35">
        <v>1</v>
      </c>
    </row>
    <row r="1519" spans="26:31">
      <c r="Z1519" s="34">
        <v>8069</v>
      </c>
      <c r="AA1519" s="30" t="s">
        <v>1856</v>
      </c>
      <c r="AB1519" s="35"/>
      <c r="AC1519" s="35"/>
      <c r="AD1519" s="35">
        <v>1</v>
      </c>
      <c r="AE1519" s="35">
        <v>1</v>
      </c>
    </row>
    <row r="1520" spans="26:31">
      <c r="Z1520" s="34">
        <v>8071</v>
      </c>
      <c r="AA1520" s="30" t="s">
        <v>2364</v>
      </c>
      <c r="AB1520" s="35">
        <v>3</v>
      </c>
      <c r="AC1520" s="35"/>
      <c r="AD1520" s="35"/>
      <c r="AE1520" s="35">
        <v>3</v>
      </c>
    </row>
    <row r="1521" spans="26:31">
      <c r="Z1521" s="34">
        <v>8072</v>
      </c>
      <c r="AA1521" s="30" t="s">
        <v>2365</v>
      </c>
      <c r="AB1521" s="35">
        <v>3</v>
      </c>
      <c r="AC1521" s="35"/>
      <c r="AD1521" s="35"/>
      <c r="AE1521" s="35">
        <v>3</v>
      </c>
    </row>
    <row r="1522" spans="26:31">
      <c r="Z1522" s="34">
        <v>8074</v>
      </c>
      <c r="AA1522" s="30" t="s">
        <v>2366</v>
      </c>
      <c r="AB1522" s="35">
        <v>3</v>
      </c>
      <c r="AC1522" s="35"/>
      <c r="AD1522" s="35"/>
      <c r="AE1522" s="35">
        <v>3</v>
      </c>
    </row>
    <row r="1523" spans="26:31">
      <c r="Z1523" s="34">
        <v>8075</v>
      </c>
      <c r="AA1523" s="30" t="s">
        <v>2367</v>
      </c>
      <c r="AB1523" s="35">
        <v>4</v>
      </c>
      <c r="AC1523" s="35"/>
      <c r="AD1523" s="35"/>
      <c r="AE1523" s="35">
        <v>4</v>
      </c>
    </row>
    <row r="1524" spans="26:31">
      <c r="Z1524" s="34">
        <v>8089</v>
      </c>
      <c r="AA1524" s="30" t="s">
        <v>392</v>
      </c>
      <c r="AB1524" s="35">
        <v>38</v>
      </c>
      <c r="AC1524" s="35">
        <v>9</v>
      </c>
      <c r="AD1524" s="35">
        <v>14</v>
      </c>
      <c r="AE1524" s="35">
        <v>61</v>
      </c>
    </row>
    <row r="1525" spans="26:31">
      <c r="Z1525" s="34">
        <v>8090</v>
      </c>
      <c r="AA1525" s="30" t="s">
        <v>256</v>
      </c>
      <c r="AB1525" s="35">
        <v>15</v>
      </c>
      <c r="AC1525" s="35">
        <v>4</v>
      </c>
      <c r="AD1525" s="35">
        <v>4</v>
      </c>
      <c r="AE1525" s="35">
        <v>23</v>
      </c>
    </row>
    <row r="1526" spans="26:31">
      <c r="Z1526" s="34">
        <v>8092</v>
      </c>
      <c r="AA1526" s="30" t="s">
        <v>87</v>
      </c>
      <c r="AB1526" s="35">
        <v>49</v>
      </c>
      <c r="AC1526" s="35">
        <v>9</v>
      </c>
      <c r="AD1526" s="35">
        <v>26</v>
      </c>
      <c r="AE1526" s="35">
        <v>84</v>
      </c>
    </row>
    <row r="1527" spans="26:31">
      <c r="Z1527" s="34">
        <v>8097</v>
      </c>
      <c r="AA1527" s="30" t="s">
        <v>1132</v>
      </c>
      <c r="AB1527" s="35">
        <v>10</v>
      </c>
      <c r="AC1527" s="35">
        <v>1</v>
      </c>
      <c r="AD1527" s="35">
        <v>2</v>
      </c>
      <c r="AE1527" s="35">
        <v>13</v>
      </c>
    </row>
    <row r="1528" spans="26:31">
      <c r="Z1528" s="34">
        <v>8100</v>
      </c>
      <c r="AA1528" s="30" t="s">
        <v>1857</v>
      </c>
      <c r="AB1528" s="35">
        <v>3</v>
      </c>
      <c r="AC1528" s="35"/>
      <c r="AD1528" s="35">
        <v>1</v>
      </c>
      <c r="AE1528" s="35">
        <v>4</v>
      </c>
    </row>
    <row r="1529" spans="26:31">
      <c r="Z1529" s="34">
        <v>8101</v>
      </c>
      <c r="AA1529" s="30" t="s">
        <v>1263</v>
      </c>
      <c r="AB1529" s="35">
        <v>3</v>
      </c>
      <c r="AC1529" s="35">
        <v>1</v>
      </c>
      <c r="AD1529" s="35"/>
      <c r="AE1529" s="35">
        <v>4</v>
      </c>
    </row>
    <row r="1530" spans="26:31">
      <c r="Z1530" s="34">
        <v>8104</v>
      </c>
      <c r="AA1530" s="30" t="s">
        <v>1858</v>
      </c>
      <c r="AB1530" s="35">
        <v>18</v>
      </c>
      <c r="AC1530" s="35"/>
      <c r="AD1530" s="35">
        <v>5</v>
      </c>
      <c r="AE1530" s="35">
        <v>23</v>
      </c>
    </row>
    <row r="1531" spans="26:31">
      <c r="Z1531" s="34">
        <v>8105</v>
      </c>
      <c r="AA1531" s="30" t="s">
        <v>1859</v>
      </c>
      <c r="AB1531" s="35">
        <v>22</v>
      </c>
      <c r="AC1531" s="35"/>
      <c r="AD1531" s="35">
        <v>4</v>
      </c>
      <c r="AE1531" s="35">
        <v>26</v>
      </c>
    </row>
    <row r="1532" spans="26:31">
      <c r="Z1532" s="34">
        <v>8106</v>
      </c>
      <c r="AA1532" s="30" t="s">
        <v>2368</v>
      </c>
      <c r="AB1532" s="35">
        <v>4</v>
      </c>
      <c r="AC1532" s="35"/>
      <c r="AD1532" s="35"/>
      <c r="AE1532" s="35">
        <v>4</v>
      </c>
    </row>
    <row r="1533" spans="26:31">
      <c r="Z1533" s="34">
        <v>8109</v>
      </c>
      <c r="AA1533" s="30" t="s">
        <v>1162</v>
      </c>
      <c r="AB1533" s="35"/>
      <c r="AC1533" s="35">
        <v>1</v>
      </c>
      <c r="AD1533" s="35"/>
      <c r="AE1533" s="35">
        <v>1</v>
      </c>
    </row>
    <row r="1534" spans="26:31">
      <c r="Z1534" s="34">
        <v>8117</v>
      </c>
      <c r="AA1534" s="30" t="s">
        <v>124</v>
      </c>
      <c r="AB1534" s="35">
        <v>179</v>
      </c>
      <c r="AC1534" s="35">
        <v>24</v>
      </c>
      <c r="AD1534" s="35">
        <v>36</v>
      </c>
      <c r="AE1534" s="35">
        <v>239</v>
      </c>
    </row>
    <row r="1535" spans="26:31">
      <c r="Z1535" s="34">
        <v>8122</v>
      </c>
      <c r="AA1535" s="30" t="s">
        <v>2369</v>
      </c>
      <c r="AB1535" s="35">
        <v>6</v>
      </c>
      <c r="AC1535" s="35"/>
      <c r="AD1535" s="35"/>
      <c r="AE1535" s="35">
        <v>6</v>
      </c>
    </row>
    <row r="1536" spans="26:31">
      <c r="Z1536" s="34">
        <v>8123</v>
      </c>
      <c r="AA1536" s="30" t="s">
        <v>2370</v>
      </c>
      <c r="AB1536" s="35">
        <v>5</v>
      </c>
      <c r="AC1536" s="35"/>
      <c r="AD1536" s="35"/>
      <c r="AE1536" s="35">
        <v>5</v>
      </c>
    </row>
    <row r="1537" spans="26:31">
      <c r="Z1537" s="34">
        <v>8125</v>
      </c>
      <c r="AA1537" s="30" t="s">
        <v>1124</v>
      </c>
      <c r="AB1537" s="35">
        <v>6</v>
      </c>
      <c r="AC1537" s="35">
        <v>1</v>
      </c>
      <c r="AD1537" s="35">
        <v>1</v>
      </c>
      <c r="AE1537" s="35">
        <v>8</v>
      </c>
    </row>
    <row r="1538" spans="26:31">
      <c r="Z1538" s="34">
        <v>8131</v>
      </c>
      <c r="AA1538" s="30" t="s">
        <v>830</v>
      </c>
      <c r="AB1538" s="35">
        <v>6</v>
      </c>
      <c r="AC1538" s="35">
        <v>1</v>
      </c>
      <c r="AD1538" s="35"/>
      <c r="AE1538" s="35">
        <v>7</v>
      </c>
    </row>
    <row r="1539" spans="26:31">
      <c r="Z1539" s="34">
        <v>8132</v>
      </c>
      <c r="AA1539" s="30" t="s">
        <v>1860</v>
      </c>
      <c r="AB1539" s="35">
        <v>5</v>
      </c>
      <c r="AC1539" s="35"/>
      <c r="AD1539" s="35">
        <v>1</v>
      </c>
      <c r="AE1539" s="35">
        <v>6</v>
      </c>
    </row>
    <row r="1540" spans="26:31">
      <c r="Z1540" s="34">
        <v>8135</v>
      </c>
      <c r="AA1540" s="30" t="s">
        <v>1861</v>
      </c>
      <c r="AB1540" s="35">
        <v>4</v>
      </c>
      <c r="AC1540" s="35"/>
      <c r="AD1540" s="35">
        <v>4</v>
      </c>
      <c r="AE1540" s="35">
        <v>8</v>
      </c>
    </row>
    <row r="1541" spans="26:31">
      <c r="Z1541" s="34">
        <v>8154</v>
      </c>
      <c r="AA1541" s="30" t="s">
        <v>886</v>
      </c>
      <c r="AB1541" s="35">
        <v>1</v>
      </c>
      <c r="AC1541" s="35">
        <v>1</v>
      </c>
      <c r="AD1541" s="35"/>
      <c r="AE1541" s="35">
        <v>2</v>
      </c>
    </row>
    <row r="1542" spans="26:31">
      <c r="Z1542" s="34">
        <v>8170</v>
      </c>
      <c r="AA1542" s="30" t="s">
        <v>498</v>
      </c>
      <c r="AB1542" s="35"/>
      <c r="AC1542" s="35">
        <v>2</v>
      </c>
      <c r="AD1542" s="35"/>
      <c r="AE1542" s="35">
        <v>2</v>
      </c>
    </row>
    <row r="1543" spans="26:31">
      <c r="Z1543" s="34">
        <v>8171</v>
      </c>
      <c r="AA1543" s="30" t="s">
        <v>67</v>
      </c>
      <c r="AB1543" s="35">
        <v>1369</v>
      </c>
      <c r="AC1543" s="35">
        <v>546</v>
      </c>
      <c r="AD1543" s="35">
        <v>3436</v>
      </c>
      <c r="AE1543" s="35">
        <v>5351</v>
      </c>
    </row>
    <row r="1544" spans="26:31">
      <c r="Z1544" s="34">
        <v>8190</v>
      </c>
      <c r="AA1544" s="30" t="s">
        <v>2371</v>
      </c>
      <c r="AB1544" s="35">
        <v>1</v>
      </c>
      <c r="AC1544" s="35"/>
      <c r="AD1544" s="35"/>
      <c r="AE1544" s="35">
        <v>1</v>
      </c>
    </row>
    <row r="1545" spans="26:31">
      <c r="Z1545" s="34">
        <v>8194</v>
      </c>
      <c r="AA1545" s="30" t="s">
        <v>2372</v>
      </c>
      <c r="AB1545" s="35">
        <v>1</v>
      </c>
      <c r="AC1545" s="35"/>
      <c r="AD1545" s="35"/>
      <c r="AE1545" s="35">
        <v>1</v>
      </c>
    </row>
    <row r="1546" spans="26:31">
      <c r="Z1546" s="34">
        <v>8196</v>
      </c>
      <c r="AA1546" s="30" t="s">
        <v>2373</v>
      </c>
      <c r="AB1546" s="35">
        <v>1</v>
      </c>
      <c r="AC1546" s="35"/>
      <c r="AD1546" s="35"/>
      <c r="AE1546" s="35">
        <v>1</v>
      </c>
    </row>
    <row r="1547" spans="26:31">
      <c r="Z1547" s="34">
        <v>8198</v>
      </c>
      <c r="AA1547" s="30" t="s">
        <v>363</v>
      </c>
      <c r="AB1547" s="35">
        <v>9</v>
      </c>
      <c r="AC1547" s="35">
        <v>3</v>
      </c>
      <c r="AD1547" s="35">
        <v>11</v>
      </c>
      <c r="AE1547" s="35">
        <v>23</v>
      </c>
    </row>
    <row r="1548" spans="26:31">
      <c r="Z1548" s="34">
        <v>8199</v>
      </c>
      <c r="AA1548" s="30" t="s">
        <v>565</v>
      </c>
      <c r="AB1548" s="35">
        <v>4</v>
      </c>
      <c r="AC1548" s="35">
        <v>2</v>
      </c>
      <c r="AD1548" s="35"/>
      <c r="AE1548" s="35">
        <v>6</v>
      </c>
    </row>
    <row r="1549" spans="26:31">
      <c r="Z1549" s="34">
        <v>8211</v>
      </c>
      <c r="AA1549" s="30" t="s">
        <v>2374</v>
      </c>
      <c r="AB1549" s="35">
        <v>1</v>
      </c>
      <c r="AC1549" s="35"/>
      <c r="AD1549" s="35"/>
      <c r="AE1549" s="35">
        <v>1</v>
      </c>
    </row>
    <row r="1550" spans="26:31">
      <c r="Z1550" s="34">
        <v>8221</v>
      </c>
      <c r="AA1550" s="30" t="s">
        <v>2375</v>
      </c>
      <c r="AB1550" s="35">
        <v>1</v>
      </c>
      <c r="AC1550" s="35"/>
      <c r="AD1550" s="35"/>
      <c r="AE1550" s="35">
        <v>1</v>
      </c>
    </row>
    <row r="1551" spans="26:31">
      <c r="Z1551" s="34">
        <v>8232</v>
      </c>
      <c r="AA1551" s="30" t="s">
        <v>1110</v>
      </c>
      <c r="AB1551" s="35">
        <v>15</v>
      </c>
      <c r="AC1551" s="35">
        <v>1</v>
      </c>
      <c r="AD1551" s="35">
        <v>1</v>
      </c>
      <c r="AE1551" s="35">
        <v>17</v>
      </c>
    </row>
    <row r="1552" spans="26:31">
      <c r="Z1552" s="34">
        <v>8233</v>
      </c>
      <c r="AA1552" s="30" t="s">
        <v>2376</v>
      </c>
      <c r="AB1552" s="35">
        <v>12</v>
      </c>
      <c r="AC1552" s="35"/>
      <c r="AD1552" s="35"/>
      <c r="AE1552" s="35">
        <v>12</v>
      </c>
    </row>
    <row r="1553" spans="26:31">
      <c r="Z1553" s="34">
        <v>8236</v>
      </c>
      <c r="AA1553" s="30" t="s">
        <v>547</v>
      </c>
      <c r="AB1553" s="35">
        <v>11</v>
      </c>
      <c r="AC1553" s="35">
        <v>3</v>
      </c>
      <c r="AD1553" s="35">
        <v>3</v>
      </c>
      <c r="AE1553" s="35">
        <v>17</v>
      </c>
    </row>
    <row r="1554" spans="26:31">
      <c r="Z1554" s="34">
        <v>8237</v>
      </c>
      <c r="AA1554" s="30" t="s">
        <v>2377</v>
      </c>
      <c r="AB1554" s="35">
        <v>6</v>
      </c>
      <c r="AC1554" s="35"/>
      <c r="AD1554" s="35"/>
      <c r="AE1554" s="35">
        <v>6</v>
      </c>
    </row>
    <row r="1555" spans="26:31">
      <c r="Z1555" s="34">
        <v>8238</v>
      </c>
      <c r="AA1555" s="30" t="s">
        <v>1090</v>
      </c>
      <c r="AB1555" s="35">
        <v>1</v>
      </c>
      <c r="AC1555" s="35">
        <v>1</v>
      </c>
      <c r="AD1555" s="35">
        <v>2</v>
      </c>
      <c r="AE1555" s="35">
        <v>4</v>
      </c>
    </row>
    <row r="1556" spans="26:31">
      <c r="Z1556" s="34">
        <v>8243</v>
      </c>
      <c r="AA1556" s="30" t="s">
        <v>1862</v>
      </c>
      <c r="AB1556" s="35">
        <v>3</v>
      </c>
      <c r="AC1556" s="35"/>
      <c r="AD1556" s="35">
        <v>1</v>
      </c>
      <c r="AE1556" s="35">
        <v>4</v>
      </c>
    </row>
    <row r="1557" spans="26:31">
      <c r="Z1557" s="34">
        <v>8247</v>
      </c>
      <c r="AA1557" s="30" t="s">
        <v>150</v>
      </c>
      <c r="AB1557" s="35">
        <v>73</v>
      </c>
      <c r="AC1557" s="35">
        <v>8</v>
      </c>
      <c r="AD1557" s="35">
        <v>22</v>
      </c>
      <c r="AE1557" s="35">
        <v>103</v>
      </c>
    </row>
    <row r="1558" spans="26:31">
      <c r="Z1558" s="34">
        <v>8248</v>
      </c>
      <c r="AA1558" s="30" t="s">
        <v>2378</v>
      </c>
      <c r="AB1558" s="35">
        <v>1</v>
      </c>
      <c r="AC1558" s="35"/>
      <c r="AD1558" s="35"/>
      <c r="AE1558" s="35">
        <v>1</v>
      </c>
    </row>
    <row r="1559" spans="26:31">
      <c r="Z1559" s="34">
        <v>8253</v>
      </c>
      <c r="AA1559" s="30" t="s">
        <v>1863</v>
      </c>
      <c r="AB1559" s="35"/>
      <c r="AC1559" s="35"/>
      <c r="AD1559" s="35">
        <v>1</v>
      </c>
      <c r="AE1559" s="35">
        <v>1</v>
      </c>
    </row>
    <row r="1560" spans="26:31">
      <c r="Z1560" s="34">
        <v>8259</v>
      </c>
      <c r="AA1560" s="30" t="s">
        <v>161</v>
      </c>
      <c r="AB1560" s="35">
        <v>4</v>
      </c>
      <c r="AC1560" s="35">
        <v>2</v>
      </c>
      <c r="AD1560" s="35"/>
      <c r="AE1560" s="35">
        <v>6</v>
      </c>
    </row>
    <row r="1561" spans="26:31">
      <c r="Z1561" s="34">
        <v>8264</v>
      </c>
      <c r="AA1561" s="30" t="s">
        <v>2379</v>
      </c>
      <c r="AB1561" s="35">
        <v>1</v>
      </c>
      <c r="AC1561" s="35"/>
      <c r="AD1561" s="35"/>
      <c r="AE1561" s="35">
        <v>1</v>
      </c>
    </row>
    <row r="1562" spans="26:31">
      <c r="Z1562" s="34">
        <v>8286</v>
      </c>
      <c r="AA1562" s="30" t="s">
        <v>275</v>
      </c>
      <c r="AB1562" s="35">
        <v>12</v>
      </c>
      <c r="AC1562" s="35">
        <v>15</v>
      </c>
      <c r="AD1562" s="35"/>
      <c r="AE1562" s="35">
        <v>27</v>
      </c>
    </row>
    <row r="1563" spans="26:31">
      <c r="Z1563" s="34">
        <v>8305</v>
      </c>
      <c r="AA1563" s="30" t="s">
        <v>82</v>
      </c>
      <c r="AB1563" s="35">
        <v>314</v>
      </c>
      <c r="AC1563" s="35">
        <v>123</v>
      </c>
      <c r="AD1563" s="35">
        <v>103</v>
      </c>
      <c r="AE1563" s="35">
        <v>540</v>
      </c>
    </row>
    <row r="1564" spans="26:31">
      <c r="Z1564" s="34">
        <v>8306</v>
      </c>
      <c r="AA1564" s="30" t="s">
        <v>1211</v>
      </c>
      <c r="AB1564" s="35">
        <v>25</v>
      </c>
      <c r="AC1564" s="35">
        <v>6</v>
      </c>
      <c r="AD1564" s="35"/>
      <c r="AE1564" s="35">
        <v>31</v>
      </c>
    </row>
    <row r="1565" spans="26:31">
      <c r="Z1565" s="34">
        <v>8309</v>
      </c>
      <c r="AA1565" s="30" t="s">
        <v>291</v>
      </c>
      <c r="AB1565" s="35">
        <v>207</v>
      </c>
      <c r="AC1565" s="35">
        <v>26</v>
      </c>
      <c r="AD1565" s="35">
        <v>23</v>
      </c>
      <c r="AE1565" s="35">
        <v>256</v>
      </c>
    </row>
    <row r="1566" spans="26:31">
      <c r="Z1566" s="34">
        <v>8316</v>
      </c>
      <c r="AA1566" s="30" t="s">
        <v>1001</v>
      </c>
      <c r="AB1566" s="35">
        <v>42</v>
      </c>
      <c r="AC1566" s="35">
        <v>3</v>
      </c>
      <c r="AD1566" s="35">
        <v>6</v>
      </c>
      <c r="AE1566" s="35">
        <v>51</v>
      </c>
    </row>
    <row r="1567" spans="26:31">
      <c r="Z1567" s="34">
        <v>8317</v>
      </c>
      <c r="AA1567" s="30" t="s">
        <v>980</v>
      </c>
      <c r="AB1567" s="35">
        <v>58</v>
      </c>
      <c r="AC1567" s="35">
        <v>4</v>
      </c>
      <c r="AD1567" s="35">
        <v>7</v>
      </c>
      <c r="AE1567" s="35">
        <v>69</v>
      </c>
    </row>
    <row r="1568" spans="26:31">
      <c r="Z1568" s="34">
        <v>8320</v>
      </c>
      <c r="AA1568" s="30" t="s">
        <v>1864</v>
      </c>
      <c r="AB1568" s="35">
        <v>36</v>
      </c>
      <c r="AC1568" s="35"/>
      <c r="AD1568" s="35">
        <v>37</v>
      </c>
      <c r="AE1568" s="35">
        <v>73</v>
      </c>
    </row>
    <row r="1569" spans="26:31">
      <c r="Z1569" s="34">
        <v>8331</v>
      </c>
      <c r="AA1569" s="30" t="s">
        <v>1155</v>
      </c>
      <c r="AB1569" s="35">
        <v>1</v>
      </c>
      <c r="AC1569" s="35">
        <v>2</v>
      </c>
      <c r="AD1569" s="35"/>
      <c r="AE1569" s="35">
        <v>3</v>
      </c>
    </row>
    <row r="1570" spans="26:31">
      <c r="Z1570" s="34">
        <v>8332</v>
      </c>
      <c r="AA1570" s="30" t="s">
        <v>2380</v>
      </c>
      <c r="AB1570" s="35">
        <v>2</v>
      </c>
      <c r="AC1570" s="35"/>
      <c r="AD1570" s="35"/>
      <c r="AE1570" s="35">
        <v>2</v>
      </c>
    </row>
    <row r="1571" spans="26:31">
      <c r="Z1571" s="34">
        <v>8335</v>
      </c>
      <c r="AA1571" s="30" t="s">
        <v>444</v>
      </c>
      <c r="AB1571" s="35">
        <v>57</v>
      </c>
      <c r="AC1571" s="35">
        <v>11</v>
      </c>
      <c r="AD1571" s="35">
        <v>21</v>
      </c>
      <c r="AE1571" s="35">
        <v>89</v>
      </c>
    </row>
    <row r="1572" spans="26:31">
      <c r="Z1572" s="34">
        <v>8337</v>
      </c>
      <c r="AA1572" s="30" t="s">
        <v>255</v>
      </c>
      <c r="AB1572" s="35">
        <v>275</v>
      </c>
      <c r="AC1572" s="35">
        <v>34</v>
      </c>
      <c r="AD1572" s="35">
        <v>150</v>
      </c>
      <c r="AE1572" s="35">
        <v>459</v>
      </c>
    </row>
    <row r="1573" spans="26:31">
      <c r="Z1573" s="34">
        <v>8339</v>
      </c>
      <c r="AA1573" s="30" t="s">
        <v>745</v>
      </c>
      <c r="AB1573" s="35"/>
      <c r="AC1573" s="35">
        <v>1</v>
      </c>
      <c r="AD1573" s="35"/>
      <c r="AE1573" s="35">
        <v>1</v>
      </c>
    </row>
    <row r="1574" spans="26:31">
      <c r="Z1574" s="34">
        <v>8340</v>
      </c>
      <c r="AA1574" s="30" t="s">
        <v>733</v>
      </c>
      <c r="AB1574" s="35">
        <v>417</v>
      </c>
      <c r="AC1574" s="35">
        <v>54</v>
      </c>
      <c r="AD1574" s="35">
        <v>115</v>
      </c>
      <c r="AE1574" s="35">
        <v>586</v>
      </c>
    </row>
    <row r="1575" spans="26:31">
      <c r="Z1575" s="34">
        <v>8345</v>
      </c>
      <c r="AA1575" s="30" t="s">
        <v>1077</v>
      </c>
      <c r="AB1575" s="35">
        <v>8</v>
      </c>
      <c r="AC1575" s="35">
        <v>2</v>
      </c>
      <c r="AD1575" s="35">
        <v>2</v>
      </c>
      <c r="AE1575" s="35">
        <v>12</v>
      </c>
    </row>
    <row r="1576" spans="26:31">
      <c r="Z1576" s="34">
        <v>8353</v>
      </c>
      <c r="AA1576" s="30" t="s">
        <v>234</v>
      </c>
      <c r="AB1576" s="35">
        <v>103</v>
      </c>
      <c r="AC1576" s="35">
        <v>13</v>
      </c>
      <c r="AD1576" s="35">
        <v>7</v>
      </c>
      <c r="AE1576" s="35">
        <v>123</v>
      </c>
    </row>
    <row r="1577" spans="26:31">
      <c r="Z1577" s="34">
        <v>8356</v>
      </c>
      <c r="AA1577" s="30" t="s">
        <v>667</v>
      </c>
      <c r="AB1577" s="35">
        <v>31</v>
      </c>
      <c r="AC1577" s="35">
        <v>7</v>
      </c>
      <c r="AD1577" s="35">
        <v>6</v>
      </c>
      <c r="AE1577" s="35">
        <v>44</v>
      </c>
    </row>
    <row r="1578" spans="26:31">
      <c r="Z1578" s="34">
        <v>8357</v>
      </c>
      <c r="AA1578" s="30" t="s">
        <v>665</v>
      </c>
      <c r="AB1578" s="35"/>
      <c r="AC1578" s="35">
        <v>5</v>
      </c>
      <c r="AD1578" s="35"/>
      <c r="AE1578" s="35">
        <v>5</v>
      </c>
    </row>
    <row r="1579" spans="26:31">
      <c r="Z1579" s="34">
        <v>8362</v>
      </c>
      <c r="AA1579" s="30" t="s">
        <v>682</v>
      </c>
      <c r="AB1579" s="35"/>
      <c r="AC1579" s="35">
        <v>2</v>
      </c>
      <c r="AD1579" s="35"/>
      <c r="AE1579" s="35">
        <v>2</v>
      </c>
    </row>
    <row r="1580" spans="26:31">
      <c r="Z1580" s="34">
        <v>8363</v>
      </c>
      <c r="AA1580" s="30" t="s">
        <v>350</v>
      </c>
      <c r="AB1580" s="35">
        <v>21</v>
      </c>
      <c r="AC1580" s="35">
        <v>4</v>
      </c>
      <c r="AD1580" s="35">
        <v>4</v>
      </c>
      <c r="AE1580" s="35">
        <v>29</v>
      </c>
    </row>
    <row r="1581" spans="26:31">
      <c r="Z1581" s="34">
        <v>8364</v>
      </c>
      <c r="AA1581" s="30" t="s">
        <v>714</v>
      </c>
      <c r="AB1581" s="35"/>
      <c r="AC1581" s="35">
        <v>2</v>
      </c>
      <c r="AD1581" s="35"/>
      <c r="AE1581" s="35">
        <v>2</v>
      </c>
    </row>
    <row r="1582" spans="26:31">
      <c r="Z1582" s="34">
        <v>8365</v>
      </c>
      <c r="AA1582" s="30" t="s">
        <v>655</v>
      </c>
      <c r="AB1582" s="35">
        <v>79</v>
      </c>
      <c r="AC1582" s="35">
        <v>6</v>
      </c>
      <c r="AD1582" s="35">
        <v>17</v>
      </c>
      <c r="AE1582" s="35">
        <v>102</v>
      </c>
    </row>
    <row r="1583" spans="26:31">
      <c r="Z1583" s="34">
        <v>8374</v>
      </c>
      <c r="AA1583" s="30" t="s">
        <v>1865</v>
      </c>
      <c r="AB1583" s="35"/>
      <c r="AC1583" s="35"/>
      <c r="AD1583" s="35">
        <v>2</v>
      </c>
      <c r="AE1583" s="35">
        <v>2</v>
      </c>
    </row>
    <row r="1584" spans="26:31">
      <c r="Z1584" s="34">
        <v>8376</v>
      </c>
      <c r="AA1584" s="30" t="s">
        <v>1149</v>
      </c>
      <c r="AB1584" s="35">
        <v>7</v>
      </c>
      <c r="AC1584" s="35">
        <v>1</v>
      </c>
      <c r="AD1584" s="35"/>
      <c r="AE1584" s="35">
        <v>8</v>
      </c>
    </row>
    <row r="1585" spans="26:31">
      <c r="Z1585" s="34">
        <v>8378</v>
      </c>
      <c r="AA1585" s="30" t="s">
        <v>2381</v>
      </c>
      <c r="AB1585" s="35">
        <v>1</v>
      </c>
      <c r="AC1585" s="35"/>
      <c r="AD1585" s="35"/>
      <c r="AE1585" s="35">
        <v>1</v>
      </c>
    </row>
    <row r="1586" spans="26:31">
      <c r="Z1586" s="34">
        <v>8379</v>
      </c>
      <c r="AA1586" s="30" t="s">
        <v>193</v>
      </c>
      <c r="AB1586" s="35">
        <v>1</v>
      </c>
      <c r="AC1586" s="35">
        <v>1</v>
      </c>
      <c r="AD1586" s="35"/>
      <c r="AE1586" s="35">
        <v>2</v>
      </c>
    </row>
    <row r="1587" spans="26:31">
      <c r="Z1587" s="34">
        <v>8381</v>
      </c>
      <c r="AA1587" s="30" t="s">
        <v>2382</v>
      </c>
      <c r="AB1587" s="35">
        <v>1</v>
      </c>
      <c r="AC1587" s="35"/>
      <c r="AD1587" s="35"/>
      <c r="AE1587" s="35">
        <v>1</v>
      </c>
    </row>
    <row r="1588" spans="26:31">
      <c r="Z1588" s="34">
        <v>8386</v>
      </c>
      <c r="AA1588" s="30" t="s">
        <v>1866</v>
      </c>
      <c r="AB1588" s="35">
        <v>19</v>
      </c>
      <c r="AC1588" s="35"/>
      <c r="AD1588" s="35">
        <v>2</v>
      </c>
      <c r="AE1588" s="35">
        <v>21</v>
      </c>
    </row>
    <row r="1589" spans="26:31">
      <c r="Z1589" s="34">
        <v>8387</v>
      </c>
      <c r="AA1589" s="30" t="s">
        <v>1251</v>
      </c>
      <c r="AB1589" s="35">
        <v>17</v>
      </c>
      <c r="AC1589" s="35">
        <v>3</v>
      </c>
      <c r="AD1589" s="35">
        <v>1</v>
      </c>
      <c r="AE1589" s="35">
        <v>21</v>
      </c>
    </row>
    <row r="1590" spans="26:31">
      <c r="Z1590" s="34">
        <v>8388</v>
      </c>
      <c r="AA1590" s="30" t="s">
        <v>2383</v>
      </c>
      <c r="AB1590" s="35">
        <v>6</v>
      </c>
      <c r="AC1590" s="35"/>
      <c r="AD1590" s="35"/>
      <c r="AE1590" s="35">
        <v>6</v>
      </c>
    </row>
    <row r="1591" spans="26:31">
      <c r="Z1591" s="34">
        <v>8390</v>
      </c>
      <c r="AA1591" s="30" t="s">
        <v>440</v>
      </c>
      <c r="AB1591" s="35">
        <v>31</v>
      </c>
      <c r="AC1591" s="35">
        <v>6</v>
      </c>
      <c r="AD1591" s="35">
        <v>1</v>
      </c>
      <c r="AE1591" s="35">
        <v>38</v>
      </c>
    </row>
    <row r="1592" spans="26:31">
      <c r="Z1592" s="34">
        <v>8395</v>
      </c>
      <c r="AA1592" s="30" t="s">
        <v>493</v>
      </c>
      <c r="AB1592" s="35">
        <v>9</v>
      </c>
      <c r="AC1592" s="35">
        <v>5</v>
      </c>
      <c r="AD1592" s="35"/>
      <c r="AE1592" s="35">
        <v>14</v>
      </c>
    </row>
    <row r="1593" spans="26:31">
      <c r="Z1593" s="34">
        <v>8398</v>
      </c>
      <c r="AA1593" s="30" t="s">
        <v>2384</v>
      </c>
      <c r="AB1593" s="35">
        <v>1</v>
      </c>
      <c r="AC1593" s="35"/>
      <c r="AD1593" s="35"/>
      <c r="AE1593" s="35">
        <v>1</v>
      </c>
    </row>
    <row r="1594" spans="26:31">
      <c r="Z1594" s="34">
        <v>8402</v>
      </c>
      <c r="AA1594" s="30" t="s">
        <v>1867</v>
      </c>
      <c r="AB1594" s="35">
        <v>1</v>
      </c>
      <c r="AC1594" s="35"/>
      <c r="AD1594" s="35">
        <v>1</v>
      </c>
      <c r="AE1594" s="35">
        <v>2</v>
      </c>
    </row>
    <row r="1595" spans="26:31">
      <c r="Z1595" s="34">
        <v>8404</v>
      </c>
      <c r="AA1595" s="30" t="s">
        <v>1028</v>
      </c>
      <c r="AB1595" s="35"/>
      <c r="AC1595" s="35">
        <v>1</v>
      </c>
      <c r="AD1595" s="35"/>
      <c r="AE1595" s="35">
        <v>1</v>
      </c>
    </row>
    <row r="1596" spans="26:31">
      <c r="Z1596" s="34">
        <v>8408</v>
      </c>
      <c r="AA1596" s="30" t="s">
        <v>2385</v>
      </c>
      <c r="AB1596" s="35">
        <v>1</v>
      </c>
      <c r="AC1596" s="35"/>
      <c r="AD1596" s="35"/>
      <c r="AE1596" s="35">
        <v>1</v>
      </c>
    </row>
    <row r="1597" spans="26:31">
      <c r="Z1597" s="34">
        <v>8416</v>
      </c>
      <c r="AA1597" s="30" t="s">
        <v>1025</v>
      </c>
      <c r="AB1597" s="35">
        <v>4</v>
      </c>
      <c r="AC1597" s="35">
        <v>2</v>
      </c>
      <c r="AD1597" s="35">
        <v>9</v>
      </c>
      <c r="AE1597" s="35">
        <v>15</v>
      </c>
    </row>
    <row r="1598" spans="26:31">
      <c r="Z1598" s="34">
        <v>8427</v>
      </c>
      <c r="AA1598" s="30" t="s">
        <v>1868</v>
      </c>
      <c r="AB1598" s="35"/>
      <c r="AC1598" s="35"/>
      <c r="AD1598" s="35">
        <v>74</v>
      </c>
      <c r="AE1598" s="35">
        <v>74</v>
      </c>
    </row>
    <row r="1599" spans="26:31">
      <c r="Z1599" s="34">
        <v>8433</v>
      </c>
      <c r="AA1599" s="30" t="s">
        <v>2386</v>
      </c>
      <c r="AB1599" s="35">
        <v>5</v>
      </c>
      <c r="AC1599" s="35"/>
      <c r="AD1599" s="35"/>
      <c r="AE1599" s="35">
        <v>5</v>
      </c>
    </row>
    <row r="1600" spans="26:31">
      <c r="Z1600" s="34">
        <v>8434</v>
      </c>
      <c r="AA1600" s="30" t="s">
        <v>782</v>
      </c>
      <c r="AB1600" s="35">
        <v>36</v>
      </c>
      <c r="AC1600" s="35">
        <v>1</v>
      </c>
      <c r="AD1600" s="35"/>
      <c r="AE1600" s="35">
        <v>37</v>
      </c>
    </row>
    <row r="1601" spans="26:31">
      <c r="Z1601" s="34">
        <v>8440</v>
      </c>
      <c r="AA1601" s="30" t="s">
        <v>2387</v>
      </c>
      <c r="AB1601" s="35">
        <v>2</v>
      </c>
      <c r="AC1601" s="35"/>
      <c r="AD1601" s="35"/>
      <c r="AE1601" s="35">
        <v>2</v>
      </c>
    </row>
    <row r="1602" spans="26:31">
      <c r="Z1602" s="34">
        <v>8442</v>
      </c>
      <c r="AA1602" s="30" t="s">
        <v>1249</v>
      </c>
      <c r="AB1602" s="35">
        <v>1</v>
      </c>
      <c r="AC1602" s="35">
        <v>1</v>
      </c>
      <c r="AD1602" s="35">
        <v>2</v>
      </c>
      <c r="AE1602" s="35">
        <v>4</v>
      </c>
    </row>
    <row r="1603" spans="26:31">
      <c r="Z1603" s="34">
        <v>8443</v>
      </c>
      <c r="AA1603" s="30" t="s">
        <v>1226</v>
      </c>
      <c r="AB1603" s="35">
        <v>28</v>
      </c>
      <c r="AC1603" s="35">
        <v>1</v>
      </c>
      <c r="AD1603" s="35">
        <v>7</v>
      </c>
      <c r="AE1603" s="35">
        <v>36</v>
      </c>
    </row>
    <row r="1604" spans="26:31">
      <c r="Z1604" s="34">
        <v>8444</v>
      </c>
      <c r="AA1604" s="30" t="s">
        <v>761</v>
      </c>
      <c r="AB1604" s="35">
        <v>7</v>
      </c>
      <c r="AC1604" s="35">
        <v>1</v>
      </c>
      <c r="AD1604" s="35">
        <v>3</v>
      </c>
      <c r="AE1604" s="35">
        <v>11</v>
      </c>
    </row>
    <row r="1605" spans="26:31">
      <c r="Z1605" s="34">
        <v>8445</v>
      </c>
      <c r="AA1605" s="30" t="s">
        <v>325</v>
      </c>
      <c r="AB1605" s="35">
        <v>7</v>
      </c>
      <c r="AC1605" s="35">
        <v>6</v>
      </c>
      <c r="AD1605" s="35">
        <v>1</v>
      </c>
      <c r="AE1605" s="35">
        <v>14</v>
      </c>
    </row>
    <row r="1606" spans="26:31">
      <c r="Z1606" s="34">
        <v>8446</v>
      </c>
      <c r="AA1606" s="30" t="s">
        <v>217</v>
      </c>
      <c r="AB1606" s="35">
        <v>8</v>
      </c>
      <c r="AC1606" s="35">
        <v>2</v>
      </c>
      <c r="AD1606" s="35">
        <v>4</v>
      </c>
      <c r="AE1606" s="35">
        <v>14</v>
      </c>
    </row>
    <row r="1607" spans="26:31">
      <c r="Z1607" s="34">
        <v>8447</v>
      </c>
      <c r="AA1607" s="30" t="s">
        <v>1869</v>
      </c>
      <c r="AB1607" s="35">
        <v>11</v>
      </c>
      <c r="AC1607" s="35"/>
      <c r="AD1607" s="35">
        <v>3</v>
      </c>
      <c r="AE1607" s="35">
        <v>14</v>
      </c>
    </row>
    <row r="1608" spans="26:31">
      <c r="Z1608" s="34">
        <v>8448</v>
      </c>
      <c r="AA1608" s="30" t="s">
        <v>1870</v>
      </c>
      <c r="AB1608" s="35">
        <v>17</v>
      </c>
      <c r="AC1608" s="35"/>
      <c r="AD1608" s="35">
        <v>3</v>
      </c>
      <c r="AE1608" s="35">
        <v>20</v>
      </c>
    </row>
    <row r="1609" spans="26:31">
      <c r="Z1609" s="34">
        <v>8449</v>
      </c>
      <c r="AA1609" s="30" t="s">
        <v>1219</v>
      </c>
      <c r="AB1609" s="35">
        <v>9</v>
      </c>
      <c r="AC1609" s="35">
        <v>1</v>
      </c>
      <c r="AD1609" s="35">
        <v>6</v>
      </c>
      <c r="AE1609" s="35">
        <v>16</v>
      </c>
    </row>
    <row r="1610" spans="26:31">
      <c r="Z1610" s="34">
        <v>8450</v>
      </c>
      <c r="AA1610" s="30" t="s">
        <v>971</v>
      </c>
      <c r="AB1610" s="35">
        <v>12</v>
      </c>
      <c r="AC1610" s="35">
        <v>1</v>
      </c>
      <c r="AD1610" s="35"/>
      <c r="AE1610" s="35">
        <v>13</v>
      </c>
    </row>
    <row r="1611" spans="26:31">
      <c r="Z1611" s="34">
        <v>8451</v>
      </c>
      <c r="AA1611" s="30" t="s">
        <v>2388</v>
      </c>
      <c r="AB1611" s="35">
        <v>6</v>
      </c>
      <c r="AC1611" s="35"/>
      <c r="AD1611" s="35"/>
      <c r="AE1611" s="35">
        <v>6</v>
      </c>
    </row>
    <row r="1612" spans="26:31">
      <c r="Z1612" s="34">
        <v>8464</v>
      </c>
      <c r="AA1612" s="30" t="s">
        <v>241</v>
      </c>
      <c r="AB1612" s="35">
        <v>15</v>
      </c>
      <c r="AC1612" s="35">
        <v>7</v>
      </c>
      <c r="AD1612" s="35">
        <v>3</v>
      </c>
      <c r="AE1612" s="35">
        <v>25</v>
      </c>
    </row>
    <row r="1613" spans="26:31">
      <c r="Z1613" s="34">
        <v>8471</v>
      </c>
      <c r="AA1613" s="30" t="s">
        <v>38</v>
      </c>
      <c r="AB1613" s="35">
        <v>17</v>
      </c>
      <c r="AC1613" s="35">
        <v>6</v>
      </c>
      <c r="AD1613" s="35"/>
      <c r="AE1613" s="35">
        <v>23</v>
      </c>
    </row>
    <row r="1614" spans="26:31">
      <c r="Z1614" s="34">
        <v>8474</v>
      </c>
      <c r="AA1614" s="30" t="s">
        <v>715</v>
      </c>
      <c r="AB1614" s="35">
        <v>17</v>
      </c>
      <c r="AC1614" s="35">
        <v>9</v>
      </c>
      <c r="AD1614" s="35">
        <v>4</v>
      </c>
      <c r="AE1614" s="35">
        <v>30</v>
      </c>
    </row>
    <row r="1615" spans="26:31">
      <c r="Z1615" s="34">
        <v>8475</v>
      </c>
      <c r="AA1615" s="30" t="s">
        <v>94</v>
      </c>
      <c r="AB1615" s="35">
        <v>27</v>
      </c>
      <c r="AC1615" s="35">
        <v>10</v>
      </c>
      <c r="AD1615" s="35">
        <v>12</v>
      </c>
      <c r="AE1615" s="35">
        <v>49</v>
      </c>
    </row>
    <row r="1616" spans="26:31">
      <c r="Z1616" s="34">
        <v>8489</v>
      </c>
      <c r="AA1616" s="30" t="s">
        <v>2389</v>
      </c>
      <c r="AB1616" s="35">
        <v>10</v>
      </c>
      <c r="AC1616" s="35"/>
      <c r="AD1616" s="35"/>
      <c r="AE1616" s="35">
        <v>10</v>
      </c>
    </row>
    <row r="1617" spans="26:31">
      <c r="Z1617" s="34">
        <v>8490</v>
      </c>
      <c r="AA1617" s="30" t="s">
        <v>2390</v>
      </c>
      <c r="AB1617" s="35">
        <v>14</v>
      </c>
      <c r="AC1617" s="35"/>
      <c r="AD1617" s="35"/>
      <c r="AE1617" s="35">
        <v>14</v>
      </c>
    </row>
    <row r="1618" spans="26:31">
      <c r="Z1618" s="34">
        <v>8492</v>
      </c>
      <c r="AA1618" s="30" t="s">
        <v>1871</v>
      </c>
      <c r="AB1618" s="35">
        <v>27</v>
      </c>
      <c r="AC1618" s="35"/>
      <c r="AD1618" s="35">
        <v>4</v>
      </c>
      <c r="AE1618" s="35">
        <v>31</v>
      </c>
    </row>
    <row r="1619" spans="26:31">
      <c r="Z1619" s="34">
        <v>8495</v>
      </c>
      <c r="AA1619" s="30" t="s">
        <v>1872</v>
      </c>
      <c r="AB1619" s="35">
        <v>1</v>
      </c>
      <c r="AC1619" s="35"/>
      <c r="AD1619" s="35">
        <v>1</v>
      </c>
      <c r="AE1619" s="35">
        <v>2</v>
      </c>
    </row>
    <row r="1620" spans="26:31">
      <c r="Z1620" s="34">
        <v>8506</v>
      </c>
      <c r="AA1620" s="30" t="s">
        <v>1357</v>
      </c>
      <c r="AB1620" s="35"/>
      <c r="AC1620" s="35"/>
      <c r="AD1620" s="35">
        <v>1</v>
      </c>
      <c r="AE1620" s="35">
        <v>1</v>
      </c>
    </row>
    <row r="1621" spans="26:31">
      <c r="Z1621" s="34">
        <v>8508</v>
      </c>
      <c r="AA1621" s="30" t="s">
        <v>526</v>
      </c>
      <c r="AB1621" s="35">
        <v>3</v>
      </c>
      <c r="AC1621" s="35">
        <v>3</v>
      </c>
      <c r="AD1621" s="35">
        <v>3</v>
      </c>
      <c r="AE1621" s="35">
        <v>9</v>
      </c>
    </row>
    <row r="1622" spans="26:31">
      <c r="Z1622" s="34">
        <v>8516</v>
      </c>
      <c r="AA1622" s="30" t="s">
        <v>196</v>
      </c>
      <c r="AB1622" s="35">
        <v>20</v>
      </c>
      <c r="AC1622" s="35">
        <v>8</v>
      </c>
      <c r="AD1622" s="35">
        <v>11</v>
      </c>
      <c r="AE1622" s="35">
        <v>39</v>
      </c>
    </row>
    <row r="1623" spans="26:31">
      <c r="Z1623" s="34">
        <v>8518</v>
      </c>
      <c r="AA1623" s="30" t="s">
        <v>2391</v>
      </c>
      <c r="AB1623" s="35">
        <v>1</v>
      </c>
      <c r="AC1623" s="35"/>
      <c r="AD1623" s="35"/>
      <c r="AE1623" s="35">
        <v>1</v>
      </c>
    </row>
    <row r="1624" spans="26:31">
      <c r="Z1624" s="34">
        <v>8520</v>
      </c>
      <c r="AA1624" s="30" t="s">
        <v>2392</v>
      </c>
      <c r="AB1624" s="35">
        <v>5</v>
      </c>
      <c r="AC1624" s="35"/>
      <c r="AD1624" s="35"/>
      <c r="AE1624" s="35">
        <v>5</v>
      </c>
    </row>
    <row r="1625" spans="26:31">
      <c r="Z1625" s="34">
        <v>8525</v>
      </c>
      <c r="AA1625" s="30" t="s">
        <v>2393</v>
      </c>
      <c r="AB1625" s="35">
        <v>2</v>
      </c>
      <c r="AC1625" s="35"/>
      <c r="AD1625" s="35"/>
      <c r="AE1625" s="35">
        <v>2</v>
      </c>
    </row>
    <row r="1626" spans="26:31">
      <c r="Z1626" s="34">
        <v>8540</v>
      </c>
      <c r="AA1626" s="30" t="s">
        <v>170</v>
      </c>
      <c r="AB1626" s="35">
        <v>67</v>
      </c>
      <c r="AC1626" s="35">
        <v>25</v>
      </c>
      <c r="AD1626" s="35">
        <v>75</v>
      </c>
      <c r="AE1626" s="35">
        <v>167</v>
      </c>
    </row>
    <row r="1627" spans="26:31">
      <c r="Z1627" s="34">
        <v>8543</v>
      </c>
      <c r="AA1627" s="30" t="s">
        <v>1873</v>
      </c>
      <c r="AB1627" s="35"/>
      <c r="AC1627" s="35"/>
      <c r="AD1627" s="35">
        <v>2</v>
      </c>
      <c r="AE1627" s="35">
        <v>2</v>
      </c>
    </row>
    <row r="1628" spans="26:31">
      <c r="Z1628" s="34">
        <v>8545</v>
      </c>
      <c r="AA1628" s="30" t="s">
        <v>2394</v>
      </c>
      <c r="AB1628" s="35">
        <v>1</v>
      </c>
      <c r="AC1628" s="35"/>
      <c r="AD1628" s="35"/>
      <c r="AE1628" s="35">
        <v>1</v>
      </c>
    </row>
    <row r="1629" spans="26:31">
      <c r="Z1629" s="34">
        <v>8547</v>
      </c>
      <c r="AA1629" s="30" t="s">
        <v>923</v>
      </c>
      <c r="AB1629" s="35">
        <v>13</v>
      </c>
      <c r="AC1629" s="35">
        <v>3</v>
      </c>
      <c r="AD1629" s="35">
        <v>4</v>
      </c>
      <c r="AE1629" s="35">
        <v>20</v>
      </c>
    </row>
    <row r="1630" spans="26:31">
      <c r="Z1630" s="34">
        <v>8548</v>
      </c>
      <c r="AA1630" s="30" t="s">
        <v>1392</v>
      </c>
      <c r="AB1630" s="35"/>
      <c r="AC1630" s="35"/>
      <c r="AD1630" s="35">
        <v>2</v>
      </c>
      <c r="AE1630" s="35">
        <v>2</v>
      </c>
    </row>
    <row r="1631" spans="26:31">
      <c r="Z1631" s="34">
        <v>8553</v>
      </c>
      <c r="AA1631" s="30" t="s">
        <v>186</v>
      </c>
      <c r="AB1631" s="35">
        <v>61</v>
      </c>
      <c r="AC1631" s="35">
        <v>23</v>
      </c>
      <c r="AD1631" s="35">
        <v>8</v>
      </c>
      <c r="AE1631" s="35">
        <v>92</v>
      </c>
    </row>
    <row r="1632" spans="26:31">
      <c r="Z1632" s="34">
        <v>8554</v>
      </c>
      <c r="AA1632" s="30" t="s">
        <v>32</v>
      </c>
      <c r="AB1632" s="35">
        <v>911</v>
      </c>
      <c r="AC1632" s="35">
        <v>317</v>
      </c>
      <c r="AD1632" s="35">
        <v>378</v>
      </c>
      <c r="AE1632" s="35">
        <v>1606</v>
      </c>
    </row>
    <row r="1633" spans="26:31">
      <c r="Z1633" s="34">
        <v>8565</v>
      </c>
      <c r="AA1633" s="30" t="s">
        <v>446</v>
      </c>
      <c r="AB1633" s="35">
        <v>97</v>
      </c>
      <c r="AC1633" s="35">
        <v>15</v>
      </c>
      <c r="AD1633" s="35">
        <v>14</v>
      </c>
      <c r="AE1633" s="35">
        <v>126</v>
      </c>
    </row>
    <row r="1634" spans="26:31">
      <c r="Z1634" s="34">
        <v>8569</v>
      </c>
      <c r="AA1634" s="30" t="s">
        <v>463</v>
      </c>
      <c r="AB1634" s="35">
        <v>16</v>
      </c>
      <c r="AC1634" s="35">
        <v>2</v>
      </c>
      <c r="AD1634" s="35"/>
      <c r="AE1634" s="35">
        <v>18</v>
      </c>
    </row>
    <row r="1635" spans="26:31">
      <c r="Z1635" s="34">
        <v>8600</v>
      </c>
      <c r="AA1635" s="30" t="s">
        <v>1140</v>
      </c>
      <c r="AB1635" s="35">
        <v>41</v>
      </c>
      <c r="AC1635" s="35">
        <v>7</v>
      </c>
      <c r="AD1635" s="35">
        <v>10</v>
      </c>
      <c r="AE1635" s="35">
        <v>58</v>
      </c>
    </row>
    <row r="1636" spans="26:31">
      <c r="Z1636" s="34">
        <v>8610</v>
      </c>
      <c r="AA1636" s="30" t="s">
        <v>456</v>
      </c>
      <c r="AB1636" s="35">
        <v>47</v>
      </c>
      <c r="AC1636" s="35">
        <v>3</v>
      </c>
      <c r="AD1636" s="35">
        <v>3</v>
      </c>
      <c r="AE1636" s="35">
        <v>53</v>
      </c>
    </row>
    <row r="1637" spans="26:31">
      <c r="Z1637" s="34">
        <v>8612</v>
      </c>
      <c r="AA1637" s="30" t="s">
        <v>789</v>
      </c>
      <c r="AB1637" s="35">
        <v>31</v>
      </c>
      <c r="AC1637" s="35">
        <v>6</v>
      </c>
      <c r="AD1637" s="35">
        <v>11</v>
      </c>
      <c r="AE1637" s="35">
        <v>48</v>
      </c>
    </row>
    <row r="1638" spans="26:31">
      <c r="Z1638" s="34">
        <v>8633</v>
      </c>
      <c r="AA1638" s="30" t="s">
        <v>1273</v>
      </c>
      <c r="AB1638" s="35">
        <v>3</v>
      </c>
      <c r="AC1638" s="35">
        <v>1</v>
      </c>
      <c r="AD1638" s="35"/>
      <c r="AE1638" s="35">
        <v>4</v>
      </c>
    </row>
    <row r="1639" spans="26:31">
      <c r="Z1639" s="34">
        <v>8645</v>
      </c>
      <c r="AA1639" s="30" t="s">
        <v>1874</v>
      </c>
      <c r="AB1639" s="35">
        <v>8</v>
      </c>
      <c r="AC1639" s="35"/>
      <c r="AD1639" s="35">
        <v>1</v>
      </c>
      <c r="AE1639" s="35">
        <v>9</v>
      </c>
    </row>
    <row r="1640" spans="26:31">
      <c r="Z1640" s="34">
        <v>8649</v>
      </c>
      <c r="AA1640" s="30" t="s">
        <v>891</v>
      </c>
      <c r="AB1640" s="35">
        <v>38</v>
      </c>
      <c r="AC1640" s="35">
        <v>3</v>
      </c>
      <c r="AD1640" s="35">
        <v>44</v>
      </c>
      <c r="AE1640" s="35">
        <v>85</v>
      </c>
    </row>
    <row r="1641" spans="26:31">
      <c r="Z1641" s="34">
        <v>8650</v>
      </c>
      <c r="AA1641" s="30" t="s">
        <v>844</v>
      </c>
      <c r="AB1641" s="35">
        <v>32</v>
      </c>
      <c r="AC1641" s="35">
        <v>2</v>
      </c>
      <c r="AD1641" s="35">
        <v>21</v>
      </c>
      <c r="AE1641" s="35">
        <v>55</v>
      </c>
    </row>
    <row r="1642" spans="26:31">
      <c r="Z1642" s="34">
        <v>8652</v>
      </c>
      <c r="AA1642" s="30" t="s">
        <v>1119</v>
      </c>
      <c r="AB1642" s="35">
        <v>17</v>
      </c>
      <c r="AC1642" s="35">
        <v>1</v>
      </c>
      <c r="AD1642" s="35">
        <v>6</v>
      </c>
      <c r="AE1642" s="35">
        <v>24</v>
      </c>
    </row>
    <row r="1643" spans="26:31">
      <c r="Z1643" s="34">
        <v>8656</v>
      </c>
      <c r="AA1643" s="30" t="s">
        <v>1201</v>
      </c>
      <c r="AB1643" s="35">
        <v>45</v>
      </c>
      <c r="AC1643" s="35">
        <v>1</v>
      </c>
      <c r="AD1643" s="35">
        <v>4</v>
      </c>
      <c r="AE1643" s="35">
        <v>50</v>
      </c>
    </row>
    <row r="1644" spans="26:31">
      <c r="Z1644" s="34">
        <v>8659</v>
      </c>
      <c r="AA1644" s="30" t="s">
        <v>2395</v>
      </c>
      <c r="AB1644" s="35">
        <v>9</v>
      </c>
      <c r="AC1644" s="35"/>
      <c r="AD1644" s="35"/>
      <c r="AE1644" s="35">
        <v>9</v>
      </c>
    </row>
    <row r="1645" spans="26:31">
      <c r="Z1645" s="34">
        <v>8662</v>
      </c>
      <c r="AA1645" s="30" t="s">
        <v>436</v>
      </c>
      <c r="AB1645" s="35">
        <v>133</v>
      </c>
      <c r="AC1645" s="35">
        <v>21</v>
      </c>
      <c r="AD1645" s="35">
        <v>98</v>
      </c>
      <c r="AE1645" s="35">
        <v>252</v>
      </c>
    </row>
    <row r="1646" spans="26:31">
      <c r="Z1646" s="34">
        <v>8666</v>
      </c>
      <c r="AA1646" s="30" t="s">
        <v>1875</v>
      </c>
      <c r="AB1646" s="35">
        <v>7</v>
      </c>
      <c r="AC1646" s="35"/>
      <c r="AD1646" s="35">
        <v>3</v>
      </c>
      <c r="AE1646" s="35">
        <v>10</v>
      </c>
    </row>
    <row r="1647" spans="26:31">
      <c r="Z1647" s="34">
        <v>8674</v>
      </c>
      <c r="AA1647" s="30" t="s">
        <v>813</v>
      </c>
      <c r="AB1647" s="35"/>
      <c r="AC1647" s="35">
        <v>1</v>
      </c>
      <c r="AD1647" s="35"/>
      <c r="AE1647" s="35">
        <v>1</v>
      </c>
    </row>
    <row r="1648" spans="26:31">
      <c r="Z1648" s="34">
        <v>8675</v>
      </c>
      <c r="AA1648" s="30" t="s">
        <v>2396</v>
      </c>
      <c r="AB1648" s="35">
        <v>1</v>
      </c>
      <c r="AC1648" s="35"/>
      <c r="AD1648" s="35"/>
      <c r="AE1648" s="35">
        <v>1</v>
      </c>
    </row>
    <row r="1649" spans="26:31">
      <c r="Z1649" s="34">
        <v>8679</v>
      </c>
      <c r="AA1649" s="30" t="s">
        <v>2397</v>
      </c>
      <c r="AB1649" s="35">
        <v>1</v>
      </c>
      <c r="AC1649" s="35"/>
      <c r="AD1649" s="35"/>
      <c r="AE1649" s="35">
        <v>1</v>
      </c>
    </row>
    <row r="1650" spans="26:31">
      <c r="Z1650" s="34">
        <v>8680</v>
      </c>
      <c r="AA1650" s="30" t="s">
        <v>2398</v>
      </c>
      <c r="AB1650" s="35">
        <v>3</v>
      </c>
      <c r="AC1650" s="35"/>
      <c r="AD1650" s="35"/>
      <c r="AE1650" s="35">
        <v>3</v>
      </c>
    </row>
    <row r="1651" spans="26:31">
      <c r="Z1651" s="34">
        <v>8684</v>
      </c>
      <c r="AA1651" s="30" t="s">
        <v>1876</v>
      </c>
      <c r="AB1651" s="35">
        <v>8</v>
      </c>
      <c r="AC1651" s="35"/>
      <c r="AD1651" s="35">
        <v>9</v>
      </c>
      <c r="AE1651" s="35">
        <v>17</v>
      </c>
    </row>
    <row r="1652" spans="26:31">
      <c r="Z1652" s="34">
        <v>8690</v>
      </c>
      <c r="AA1652" s="30" t="s">
        <v>1877</v>
      </c>
      <c r="AB1652" s="35"/>
      <c r="AC1652" s="35"/>
      <c r="AD1652" s="35">
        <v>1</v>
      </c>
      <c r="AE1652" s="35">
        <v>1</v>
      </c>
    </row>
    <row r="1653" spans="26:31">
      <c r="Z1653" s="34">
        <v>8697</v>
      </c>
      <c r="AA1653" s="30" t="s">
        <v>1878</v>
      </c>
      <c r="AB1653" s="35"/>
      <c r="AC1653" s="35"/>
      <c r="AD1653" s="35">
        <v>2</v>
      </c>
      <c r="AE1653" s="35">
        <v>2</v>
      </c>
    </row>
    <row r="1654" spans="26:31">
      <c r="Z1654" s="34">
        <v>8701</v>
      </c>
      <c r="AA1654" s="30" t="s">
        <v>921</v>
      </c>
      <c r="AB1654" s="35"/>
      <c r="AC1654" s="35">
        <v>1</v>
      </c>
      <c r="AD1654" s="35"/>
      <c r="AE1654" s="35">
        <v>1</v>
      </c>
    </row>
    <row r="1655" spans="26:31">
      <c r="Z1655" s="34">
        <v>8702</v>
      </c>
      <c r="AA1655" s="30" t="s">
        <v>220</v>
      </c>
      <c r="AB1655" s="35">
        <v>255</v>
      </c>
      <c r="AC1655" s="35">
        <v>36</v>
      </c>
      <c r="AD1655" s="35">
        <v>73</v>
      </c>
      <c r="AE1655" s="35">
        <v>364</v>
      </c>
    </row>
    <row r="1656" spans="26:31">
      <c r="Z1656" s="34">
        <v>8703</v>
      </c>
      <c r="AA1656" s="30" t="s">
        <v>709</v>
      </c>
      <c r="AB1656" s="35">
        <v>21</v>
      </c>
      <c r="AC1656" s="35">
        <v>2</v>
      </c>
      <c r="AD1656" s="35">
        <v>8</v>
      </c>
      <c r="AE1656" s="35">
        <v>31</v>
      </c>
    </row>
    <row r="1657" spans="26:31">
      <c r="Z1657" s="34">
        <v>8716</v>
      </c>
      <c r="AA1657" s="30" t="s">
        <v>914</v>
      </c>
      <c r="AB1657" s="35">
        <v>28</v>
      </c>
      <c r="AC1657" s="35">
        <v>15</v>
      </c>
      <c r="AD1657" s="35">
        <v>24</v>
      </c>
      <c r="AE1657" s="35">
        <v>67</v>
      </c>
    </row>
    <row r="1658" spans="26:31">
      <c r="Z1658" s="34">
        <v>8722</v>
      </c>
      <c r="AA1658" s="30" t="s">
        <v>952</v>
      </c>
      <c r="AB1658" s="35">
        <v>45</v>
      </c>
      <c r="AC1658" s="35">
        <v>4</v>
      </c>
      <c r="AD1658" s="35">
        <v>7</v>
      </c>
      <c r="AE1658" s="35">
        <v>56</v>
      </c>
    </row>
    <row r="1659" spans="26:31">
      <c r="Z1659" s="34">
        <v>8728</v>
      </c>
      <c r="AA1659" s="30" t="s">
        <v>934</v>
      </c>
      <c r="AB1659" s="35">
        <v>3</v>
      </c>
      <c r="AC1659" s="35">
        <v>1</v>
      </c>
      <c r="AD1659" s="35"/>
      <c r="AE1659" s="35">
        <v>4</v>
      </c>
    </row>
    <row r="1660" spans="26:31">
      <c r="Z1660" s="34">
        <v>8732</v>
      </c>
      <c r="AA1660" s="30" t="s">
        <v>1229</v>
      </c>
      <c r="AB1660" s="35">
        <v>2</v>
      </c>
      <c r="AC1660" s="35">
        <v>1</v>
      </c>
      <c r="AD1660" s="35"/>
      <c r="AE1660" s="35">
        <v>3</v>
      </c>
    </row>
    <row r="1661" spans="26:31">
      <c r="Z1661" s="34">
        <v>8733</v>
      </c>
      <c r="AA1661" s="30" t="s">
        <v>905</v>
      </c>
      <c r="AB1661" s="35"/>
      <c r="AC1661" s="35">
        <v>1</v>
      </c>
      <c r="AD1661" s="35"/>
      <c r="AE1661" s="35">
        <v>1</v>
      </c>
    </row>
    <row r="1662" spans="26:31">
      <c r="Z1662" s="34">
        <v>8734</v>
      </c>
      <c r="AA1662" s="30" t="s">
        <v>1015</v>
      </c>
      <c r="AB1662" s="35">
        <v>1</v>
      </c>
      <c r="AC1662" s="35">
        <v>2</v>
      </c>
      <c r="AD1662" s="35"/>
      <c r="AE1662" s="35">
        <v>3</v>
      </c>
    </row>
    <row r="1663" spans="26:31">
      <c r="Z1663" s="34">
        <v>8745</v>
      </c>
      <c r="AA1663" s="30" t="s">
        <v>606</v>
      </c>
      <c r="AB1663" s="35">
        <v>15</v>
      </c>
      <c r="AC1663" s="35">
        <v>6</v>
      </c>
      <c r="AD1663" s="35">
        <v>20</v>
      </c>
      <c r="AE1663" s="35">
        <v>41</v>
      </c>
    </row>
    <row r="1664" spans="26:31">
      <c r="Z1664" s="34">
        <v>8750</v>
      </c>
      <c r="AA1664" s="30" t="s">
        <v>1879</v>
      </c>
      <c r="AB1664" s="35">
        <v>5</v>
      </c>
      <c r="AC1664" s="35"/>
      <c r="AD1664" s="35">
        <v>1</v>
      </c>
      <c r="AE1664" s="35">
        <v>6</v>
      </c>
    </row>
    <row r="1665" spans="26:31">
      <c r="Z1665" s="34">
        <v>8754</v>
      </c>
      <c r="AA1665" s="30" t="s">
        <v>2399</v>
      </c>
      <c r="AB1665" s="35">
        <v>2</v>
      </c>
      <c r="AC1665" s="35"/>
      <c r="AD1665" s="35"/>
      <c r="AE1665" s="35">
        <v>2</v>
      </c>
    </row>
    <row r="1666" spans="26:31">
      <c r="Z1666" s="34">
        <v>8761</v>
      </c>
      <c r="AA1666" s="30" t="s">
        <v>2400</v>
      </c>
      <c r="AB1666" s="35">
        <v>1</v>
      </c>
      <c r="AC1666" s="35"/>
      <c r="AD1666" s="35"/>
      <c r="AE1666" s="35">
        <v>1</v>
      </c>
    </row>
    <row r="1667" spans="26:31">
      <c r="Z1667" s="34">
        <v>8762</v>
      </c>
      <c r="AA1667" s="30" t="s">
        <v>2401</v>
      </c>
      <c r="AB1667" s="35">
        <v>14</v>
      </c>
      <c r="AC1667" s="35"/>
      <c r="AD1667" s="35"/>
      <c r="AE1667" s="35">
        <v>14</v>
      </c>
    </row>
    <row r="1668" spans="26:31">
      <c r="Z1668" s="34">
        <v>8763</v>
      </c>
      <c r="AA1668" s="30" t="s">
        <v>2402</v>
      </c>
      <c r="AB1668" s="35">
        <v>1</v>
      </c>
      <c r="AC1668" s="35"/>
      <c r="AD1668" s="35"/>
      <c r="AE1668" s="35">
        <v>1</v>
      </c>
    </row>
    <row r="1669" spans="26:31">
      <c r="Z1669" s="34">
        <v>8764</v>
      </c>
      <c r="AA1669" s="30" t="s">
        <v>2403</v>
      </c>
      <c r="AB1669" s="35">
        <v>2</v>
      </c>
      <c r="AC1669" s="35"/>
      <c r="AD1669" s="35"/>
      <c r="AE1669" s="35">
        <v>2</v>
      </c>
    </row>
    <row r="1670" spans="26:31">
      <c r="Z1670" s="34">
        <v>8767</v>
      </c>
      <c r="AA1670" s="30" t="s">
        <v>2404</v>
      </c>
      <c r="AB1670" s="35">
        <v>1</v>
      </c>
      <c r="AC1670" s="35"/>
      <c r="AD1670" s="35"/>
      <c r="AE1670" s="35">
        <v>1</v>
      </c>
    </row>
    <row r="1671" spans="26:31">
      <c r="Z1671" s="34">
        <v>8769</v>
      </c>
      <c r="AA1671" s="30" t="s">
        <v>900</v>
      </c>
      <c r="AB1671" s="35"/>
      <c r="AC1671" s="35">
        <v>1</v>
      </c>
      <c r="AD1671" s="35"/>
      <c r="AE1671" s="35">
        <v>1</v>
      </c>
    </row>
    <row r="1672" spans="26:31">
      <c r="Z1672" s="34">
        <v>8775</v>
      </c>
      <c r="AA1672" s="30" t="s">
        <v>1159</v>
      </c>
      <c r="AB1672" s="35">
        <v>5</v>
      </c>
      <c r="AC1672" s="35">
        <v>6</v>
      </c>
      <c r="AD1672" s="35">
        <v>3</v>
      </c>
      <c r="AE1672" s="35">
        <v>14</v>
      </c>
    </row>
    <row r="1673" spans="26:31">
      <c r="Z1673" s="34">
        <v>8777</v>
      </c>
      <c r="AA1673" s="30" t="s">
        <v>42</v>
      </c>
      <c r="AB1673" s="35">
        <v>1</v>
      </c>
      <c r="AC1673" s="35">
        <v>1</v>
      </c>
      <c r="AD1673" s="35"/>
      <c r="AE1673" s="35">
        <v>2</v>
      </c>
    </row>
    <row r="1674" spans="26:31">
      <c r="Z1674" s="34">
        <v>8778</v>
      </c>
      <c r="AA1674" s="30" t="s">
        <v>2405</v>
      </c>
      <c r="AB1674" s="35">
        <v>2</v>
      </c>
      <c r="AC1674" s="35"/>
      <c r="AD1674" s="35"/>
      <c r="AE1674" s="35">
        <v>2</v>
      </c>
    </row>
    <row r="1675" spans="26:31">
      <c r="Z1675" s="34">
        <v>8780</v>
      </c>
      <c r="AA1675" s="30" t="s">
        <v>2406</v>
      </c>
      <c r="AB1675" s="35">
        <v>32</v>
      </c>
      <c r="AC1675" s="35"/>
      <c r="AD1675" s="35"/>
      <c r="AE1675" s="35">
        <v>32</v>
      </c>
    </row>
    <row r="1676" spans="26:31">
      <c r="Z1676" s="34">
        <v>8783</v>
      </c>
      <c r="AA1676" s="30" t="s">
        <v>2407</v>
      </c>
      <c r="AB1676" s="35">
        <v>15</v>
      </c>
      <c r="AC1676" s="35"/>
      <c r="AD1676" s="35"/>
      <c r="AE1676" s="35">
        <v>15</v>
      </c>
    </row>
    <row r="1677" spans="26:31">
      <c r="Z1677" s="34">
        <v>8794</v>
      </c>
      <c r="AA1677" s="30" t="s">
        <v>2408</v>
      </c>
      <c r="AB1677" s="35">
        <v>23</v>
      </c>
      <c r="AC1677" s="35"/>
      <c r="AD1677" s="35"/>
      <c r="AE1677" s="35">
        <v>23</v>
      </c>
    </row>
    <row r="1678" spans="26:31">
      <c r="Z1678" s="34">
        <v>8799</v>
      </c>
      <c r="AA1678" s="30" t="s">
        <v>1880</v>
      </c>
      <c r="AB1678" s="35">
        <v>16</v>
      </c>
      <c r="AC1678" s="35"/>
      <c r="AD1678" s="35">
        <v>2</v>
      </c>
      <c r="AE1678" s="35">
        <v>18</v>
      </c>
    </row>
    <row r="1679" spans="26:31">
      <c r="Z1679" s="34">
        <v>8801</v>
      </c>
      <c r="AA1679" s="30" t="s">
        <v>2409</v>
      </c>
      <c r="AB1679" s="35">
        <v>1</v>
      </c>
      <c r="AC1679" s="35"/>
      <c r="AD1679" s="35"/>
      <c r="AE1679" s="35">
        <v>1</v>
      </c>
    </row>
    <row r="1680" spans="26:31">
      <c r="Z1680" s="34">
        <v>8802</v>
      </c>
      <c r="AA1680" s="30" t="s">
        <v>748</v>
      </c>
      <c r="AB1680" s="35">
        <v>3</v>
      </c>
      <c r="AC1680" s="35">
        <v>2</v>
      </c>
      <c r="AD1680" s="35">
        <v>1</v>
      </c>
      <c r="AE1680" s="35">
        <v>6</v>
      </c>
    </row>
    <row r="1681" spans="26:31">
      <c r="Z1681" s="34">
        <v>8809</v>
      </c>
      <c r="AA1681" s="30" t="s">
        <v>2410</v>
      </c>
      <c r="AB1681" s="35">
        <v>5</v>
      </c>
      <c r="AC1681" s="35"/>
      <c r="AD1681" s="35"/>
      <c r="AE1681" s="35">
        <v>5</v>
      </c>
    </row>
    <row r="1682" spans="26:31">
      <c r="Z1682" s="34">
        <v>8820</v>
      </c>
      <c r="AA1682" s="30" t="s">
        <v>616</v>
      </c>
      <c r="AB1682" s="35">
        <v>2</v>
      </c>
      <c r="AC1682" s="35">
        <v>1</v>
      </c>
      <c r="AD1682" s="35"/>
      <c r="AE1682" s="35">
        <v>3</v>
      </c>
    </row>
    <row r="1683" spans="26:31">
      <c r="Z1683" s="34">
        <v>8824</v>
      </c>
      <c r="AA1683" s="30" t="s">
        <v>1881</v>
      </c>
      <c r="AB1683" s="35"/>
      <c r="AC1683" s="35"/>
      <c r="AD1683" s="35">
        <v>1</v>
      </c>
      <c r="AE1683" s="35">
        <v>1</v>
      </c>
    </row>
    <row r="1684" spans="26:31">
      <c r="Z1684" s="34">
        <v>8828</v>
      </c>
      <c r="AA1684" s="30" t="s">
        <v>2411</v>
      </c>
      <c r="AB1684" s="35">
        <v>3</v>
      </c>
      <c r="AC1684" s="35"/>
      <c r="AD1684" s="35"/>
      <c r="AE1684" s="35">
        <v>3</v>
      </c>
    </row>
    <row r="1685" spans="26:31">
      <c r="Z1685" s="34">
        <v>8829</v>
      </c>
      <c r="AA1685" s="30" t="s">
        <v>1882</v>
      </c>
      <c r="AB1685" s="35">
        <v>50</v>
      </c>
      <c r="AC1685" s="35"/>
      <c r="AD1685" s="35">
        <v>13</v>
      </c>
      <c r="AE1685" s="35">
        <v>63</v>
      </c>
    </row>
    <row r="1686" spans="26:31">
      <c r="Z1686" s="34">
        <v>8831</v>
      </c>
      <c r="AA1686" s="30" t="s">
        <v>2412</v>
      </c>
      <c r="AB1686" s="35">
        <v>1</v>
      </c>
      <c r="AC1686" s="35"/>
      <c r="AD1686" s="35"/>
      <c r="AE1686" s="35">
        <v>1</v>
      </c>
    </row>
    <row r="1687" spans="26:31">
      <c r="Z1687" s="34">
        <v>8833</v>
      </c>
      <c r="AA1687" s="30" t="s">
        <v>2413</v>
      </c>
      <c r="AB1687" s="35">
        <v>1</v>
      </c>
      <c r="AC1687" s="35"/>
      <c r="AD1687" s="35"/>
      <c r="AE1687" s="35">
        <v>1</v>
      </c>
    </row>
    <row r="1688" spans="26:31">
      <c r="Z1688" s="34">
        <v>8844</v>
      </c>
      <c r="AA1688" s="30" t="s">
        <v>809</v>
      </c>
      <c r="AB1688" s="35">
        <v>30</v>
      </c>
      <c r="AC1688" s="35">
        <v>12</v>
      </c>
      <c r="AD1688" s="35">
        <v>11</v>
      </c>
      <c r="AE1688" s="35">
        <v>53</v>
      </c>
    </row>
    <row r="1689" spans="26:31">
      <c r="Z1689" s="34">
        <v>8845</v>
      </c>
      <c r="AA1689" s="30" t="s">
        <v>1883</v>
      </c>
      <c r="AB1689" s="35">
        <v>26</v>
      </c>
      <c r="AC1689" s="35"/>
      <c r="AD1689" s="35">
        <v>7</v>
      </c>
      <c r="AE1689" s="35">
        <v>33</v>
      </c>
    </row>
    <row r="1690" spans="26:31">
      <c r="Z1690" s="34">
        <v>8856</v>
      </c>
      <c r="AA1690" s="30" t="s">
        <v>1042</v>
      </c>
      <c r="AB1690" s="35"/>
      <c r="AC1690" s="35">
        <v>4</v>
      </c>
      <c r="AD1690" s="35"/>
      <c r="AE1690" s="35">
        <v>4</v>
      </c>
    </row>
    <row r="1691" spans="26:31">
      <c r="Z1691" s="34">
        <v>8867</v>
      </c>
      <c r="AA1691" s="30" t="s">
        <v>2414</v>
      </c>
      <c r="AB1691" s="35">
        <v>2</v>
      </c>
      <c r="AC1691" s="35"/>
      <c r="AD1691" s="35"/>
      <c r="AE1691" s="35">
        <v>2</v>
      </c>
    </row>
    <row r="1692" spans="26:31">
      <c r="Z1692" s="34">
        <v>8868</v>
      </c>
      <c r="AA1692" s="30" t="s">
        <v>372</v>
      </c>
      <c r="AB1692" s="35"/>
      <c r="AC1692" s="35">
        <v>2</v>
      </c>
      <c r="AD1692" s="35"/>
      <c r="AE1692" s="35">
        <v>2</v>
      </c>
    </row>
    <row r="1693" spans="26:31">
      <c r="Z1693" s="34">
        <v>8872</v>
      </c>
      <c r="AA1693" s="30" t="s">
        <v>888</v>
      </c>
      <c r="AB1693" s="35">
        <v>6</v>
      </c>
      <c r="AC1693" s="35">
        <v>11</v>
      </c>
      <c r="AD1693" s="35">
        <v>4</v>
      </c>
      <c r="AE1693" s="35">
        <v>21</v>
      </c>
    </row>
    <row r="1694" spans="26:31">
      <c r="Z1694" s="34">
        <v>8876</v>
      </c>
      <c r="AA1694" s="30" t="s">
        <v>1884</v>
      </c>
      <c r="AB1694" s="35">
        <v>57</v>
      </c>
      <c r="AC1694" s="35"/>
      <c r="AD1694" s="35">
        <v>181</v>
      </c>
      <c r="AE1694" s="35">
        <v>238</v>
      </c>
    </row>
    <row r="1695" spans="26:31">
      <c r="Z1695" s="34">
        <v>8877</v>
      </c>
      <c r="AA1695" s="30" t="s">
        <v>1885</v>
      </c>
      <c r="AB1695" s="35"/>
      <c r="AC1695" s="35"/>
      <c r="AD1695" s="35">
        <v>2</v>
      </c>
      <c r="AE1695" s="35">
        <v>2</v>
      </c>
    </row>
    <row r="1696" spans="26:31">
      <c r="Z1696" s="34">
        <v>8898</v>
      </c>
      <c r="AA1696" s="30" t="s">
        <v>994</v>
      </c>
      <c r="AB1696" s="35">
        <v>5</v>
      </c>
      <c r="AC1696" s="35">
        <v>1</v>
      </c>
      <c r="AD1696" s="35">
        <v>5</v>
      </c>
      <c r="AE1696" s="35">
        <v>11</v>
      </c>
    </row>
    <row r="1697" spans="26:31">
      <c r="Z1697" s="34">
        <v>8899</v>
      </c>
      <c r="AA1697" s="30" t="s">
        <v>988</v>
      </c>
      <c r="AB1697" s="35">
        <v>2</v>
      </c>
      <c r="AC1697" s="35">
        <v>2</v>
      </c>
      <c r="AD1697" s="35">
        <v>3</v>
      </c>
      <c r="AE1697" s="35">
        <v>7</v>
      </c>
    </row>
    <row r="1698" spans="26:31">
      <c r="Z1698" s="34">
        <v>8901</v>
      </c>
      <c r="AA1698" s="30" t="s">
        <v>1886</v>
      </c>
      <c r="AB1698" s="35">
        <v>14</v>
      </c>
      <c r="AC1698" s="35"/>
      <c r="AD1698" s="35">
        <v>2</v>
      </c>
      <c r="AE1698" s="35">
        <v>16</v>
      </c>
    </row>
    <row r="1699" spans="26:31">
      <c r="Z1699" s="34">
        <v>8922</v>
      </c>
      <c r="AA1699" s="30" t="s">
        <v>113</v>
      </c>
      <c r="AB1699" s="35">
        <v>11</v>
      </c>
      <c r="AC1699" s="35">
        <v>2</v>
      </c>
      <c r="AD1699" s="35">
        <v>6</v>
      </c>
      <c r="AE1699" s="35">
        <v>19</v>
      </c>
    </row>
    <row r="1700" spans="26:31">
      <c r="Z1700" s="34">
        <v>8924</v>
      </c>
      <c r="AA1700" s="30" t="s">
        <v>919</v>
      </c>
      <c r="AB1700" s="35"/>
      <c r="AC1700" s="35">
        <v>1</v>
      </c>
      <c r="AD1700" s="35"/>
      <c r="AE1700" s="35">
        <v>1</v>
      </c>
    </row>
    <row r="1701" spans="26:31">
      <c r="Z1701" s="34">
        <v>8926</v>
      </c>
      <c r="AA1701" s="30" t="s">
        <v>638</v>
      </c>
      <c r="AB1701" s="35">
        <v>1</v>
      </c>
      <c r="AC1701" s="35">
        <v>1</v>
      </c>
      <c r="AD1701" s="35">
        <v>1</v>
      </c>
      <c r="AE1701" s="35">
        <v>3</v>
      </c>
    </row>
    <row r="1702" spans="26:31">
      <c r="Z1702" s="34">
        <v>8929</v>
      </c>
      <c r="AA1702" s="30" t="s">
        <v>1083</v>
      </c>
      <c r="AB1702" s="35">
        <v>33</v>
      </c>
      <c r="AC1702" s="35">
        <v>1</v>
      </c>
      <c r="AD1702" s="35"/>
      <c r="AE1702" s="35">
        <v>34</v>
      </c>
    </row>
    <row r="1703" spans="26:31">
      <c r="Z1703" s="34">
        <v>8940</v>
      </c>
      <c r="AA1703" s="30" t="s">
        <v>2415</v>
      </c>
      <c r="AB1703" s="35">
        <v>2</v>
      </c>
      <c r="AC1703" s="35"/>
      <c r="AD1703" s="35"/>
      <c r="AE1703" s="35">
        <v>2</v>
      </c>
    </row>
    <row r="1704" spans="26:31">
      <c r="Z1704" s="34">
        <v>8941</v>
      </c>
      <c r="AA1704" s="30" t="s">
        <v>2416</v>
      </c>
      <c r="AB1704" s="35">
        <v>2</v>
      </c>
      <c r="AC1704" s="35"/>
      <c r="AD1704" s="35"/>
      <c r="AE1704" s="35">
        <v>2</v>
      </c>
    </row>
    <row r="1705" spans="26:31">
      <c r="Z1705" s="34">
        <v>8949</v>
      </c>
      <c r="AA1705" s="30" t="s">
        <v>507</v>
      </c>
      <c r="AB1705" s="35">
        <v>2</v>
      </c>
      <c r="AC1705" s="35">
        <v>2</v>
      </c>
      <c r="AD1705" s="35"/>
      <c r="AE1705" s="35">
        <v>4</v>
      </c>
    </row>
    <row r="1706" spans="26:31">
      <c r="Z1706" s="34">
        <v>8950</v>
      </c>
      <c r="AA1706" s="30" t="s">
        <v>1887</v>
      </c>
      <c r="AB1706" s="35"/>
      <c r="AC1706" s="35"/>
      <c r="AD1706" s="35">
        <v>1</v>
      </c>
      <c r="AE1706" s="35">
        <v>1</v>
      </c>
    </row>
    <row r="1707" spans="26:31">
      <c r="Z1707" s="34">
        <v>8954</v>
      </c>
      <c r="AA1707" s="30" t="s">
        <v>2417</v>
      </c>
      <c r="AB1707" s="35">
        <v>3</v>
      </c>
      <c r="AC1707" s="35"/>
      <c r="AD1707" s="35"/>
      <c r="AE1707" s="35">
        <v>3</v>
      </c>
    </row>
    <row r="1708" spans="26:31">
      <c r="Z1708" s="34">
        <v>8960</v>
      </c>
      <c r="AA1708" s="30" t="s">
        <v>341</v>
      </c>
      <c r="AB1708" s="35">
        <v>248</v>
      </c>
      <c r="AC1708" s="35">
        <v>62</v>
      </c>
      <c r="AD1708" s="35">
        <v>128</v>
      </c>
      <c r="AE1708" s="35">
        <v>438</v>
      </c>
    </row>
    <row r="1709" spans="26:31">
      <c r="Z1709" s="34">
        <v>8963</v>
      </c>
      <c r="AA1709" s="30" t="s">
        <v>603</v>
      </c>
      <c r="AB1709" s="35">
        <v>23</v>
      </c>
      <c r="AC1709" s="35">
        <v>1</v>
      </c>
      <c r="AD1709" s="35">
        <v>10</v>
      </c>
      <c r="AE1709" s="35">
        <v>34</v>
      </c>
    </row>
    <row r="1710" spans="26:31">
      <c r="Z1710" s="34">
        <v>8997</v>
      </c>
      <c r="AA1710" s="30" t="s">
        <v>1888</v>
      </c>
      <c r="AB1710" s="35">
        <v>6</v>
      </c>
      <c r="AC1710" s="35"/>
      <c r="AD1710" s="35">
        <v>8</v>
      </c>
      <c r="AE1710" s="35">
        <v>14</v>
      </c>
    </row>
    <row r="1711" spans="26:31">
      <c r="Z1711" s="34">
        <v>9002</v>
      </c>
      <c r="AA1711" s="30" t="s">
        <v>146</v>
      </c>
      <c r="AB1711" s="35">
        <v>4</v>
      </c>
      <c r="AC1711" s="35">
        <v>1</v>
      </c>
      <c r="AD1711" s="35">
        <v>2</v>
      </c>
      <c r="AE1711" s="35">
        <v>7</v>
      </c>
    </row>
    <row r="1712" spans="26:31">
      <c r="Z1712" s="34">
        <v>9004</v>
      </c>
      <c r="AA1712" s="30" t="s">
        <v>1889</v>
      </c>
      <c r="AB1712" s="35"/>
      <c r="AC1712" s="35"/>
      <c r="AD1712" s="35">
        <v>29</v>
      </c>
      <c r="AE1712" s="35">
        <v>29</v>
      </c>
    </row>
    <row r="1713" spans="26:31">
      <c r="Z1713" s="34">
        <v>9005</v>
      </c>
      <c r="AA1713" s="30" t="s">
        <v>209</v>
      </c>
      <c r="AB1713" s="35">
        <v>57</v>
      </c>
      <c r="AC1713" s="35">
        <v>20</v>
      </c>
      <c r="AD1713" s="35">
        <v>31</v>
      </c>
      <c r="AE1713" s="35">
        <v>108</v>
      </c>
    </row>
    <row r="1714" spans="26:31">
      <c r="Z1714" s="34">
        <v>9006</v>
      </c>
      <c r="AA1714" s="30" t="s">
        <v>138</v>
      </c>
      <c r="AB1714" s="35">
        <v>25</v>
      </c>
      <c r="AC1714" s="35">
        <v>20</v>
      </c>
      <c r="AD1714" s="35">
        <v>61</v>
      </c>
      <c r="AE1714" s="35">
        <v>106</v>
      </c>
    </row>
    <row r="1715" spans="26:31">
      <c r="Z1715" s="34">
        <v>9008</v>
      </c>
      <c r="AA1715" s="30" t="s">
        <v>1341</v>
      </c>
      <c r="AB1715" s="35">
        <v>9</v>
      </c>
      <c r="AC1715" s="35"/>
      <c r="AD1715" s="35">
        <v>4</v>
      </c>
      <c r="AE1715" s="35">
        <v>13</v>
      </c>
    </row>
    <row r="1716" spans="26:31">
      <c r="Z1716" s="34">
        <v>9009</v>
      </c>
      <c r="AA1716" s="30" t="s">
        <v>495</v>
      </c>
      <c r="AB1716" s="35">
        <v>17</v>
      </c>
      <c r="AC1716" s="35">
        <v>1</v>
      </c>
      <c r="AD1716" s="35">
        <v>5</v>
      </c>
      <c r="AE1716" s="35">
        <v>23</v>
      </c>
    </row>
    <row r="1717" spans="26:31">
      <c r="Z1717" s="34">
        <v>9015</v>
      </c>
      <c r="AA1717" s="30" t="s">
        <v>1255</v>
      </c>
      <c r="AB1717" s="35">
        <v>20</v>
      </c>
      <c r="AC1717" s="35">
        <v>1</v>
      </c>
      <c r="AD1717" s="35">
        <v>5</v>
      </c>
      <c r="AE1717" s="35">
        <v>26</v>
      </c>
    </row>
    <row r="1718" spans="26:31">
      <c r="Z1718" s="34">
        <v>9016</v>
      </c>
      <c r="AA1718" s="30" t="s">
        <v>1152</v>
      </c>
      <c r="AB1718" s="35">
        <v>16</v>
      </c>
      <c r="AC1718" s="35">
        <v>2</v>
      </c>
      <c r="AD1718" s="35"/>
      <c r="AE1718" s="35">
        <v>18</v>
      </c>
    </row>
    <row r="1719" spans="26:31">
      <c r="Z1719" s="34">
        <v>9017</v>
      </c>
      <c r="AA1719" s="30" t="s">
        <v>802</v>
      </c>
      <c r="AB1719" s="35">
        <v>27</v>
      </c>
      <c r="AC1719" s="35">
        <v>3</v>
      </c>
      <c r="AD1719" s="35">
        <v>9</v>
      </c>
      <c r="AE1719" s="35">
        <v>39</v>
      </c>
    </row>
    <row r="1720" spans="26:31">
      <c r="Z1720" s="34">
        <v>9018</v>
      </c>
      <c r="AA1720" s="30" t="s">
        <v>1388</v>
      </c>
      <c r="AB1720" s="35"/>
      <c r="AC1720" s="35"/>
      <c r="AD1720" s="35">
        <v>6</v>
      </c>
      <c r="AE1720" s="35">
        <v>6</v>
      </c>
    </row>
    <row r="1721" spans="26:31">
      <c r="Z1721" s="34">
        <v>9019</v>
      </c>
      <c r="AA1721" s="30" t="s">
        <v>787</v>
      </c>
      <c r="AB1721" s="35">
        <v>20</v>
      </c>
      <c r="AC1721" s="35">
        <v>5</v>
      </c>
      <c r="AD1721" s="35">
        <v>11</v>
      </c>
      <c r="AE1721" s="35">
        <v>36</v>
      </c>
    </row>
    <row r="1722" spans="26:31">
      <c r="Z1722" s="34">
        <v>9024</v>
      </c>
      <c r="AA1722" s="30" t="s">
        <v>1890</v>
      </c>
      <c r="AB1722" s="35">
        <v>2</v>
      </c>
      <c r="AC1722" s="35"/>
      <c r="AD1722" s="35">
        <v>1</v>
      </c>
      <c r="AE1722" s="35">
        <v>3</v>
      </c>
    </row>
    <row r="1723" spans="26:31">
      <c r="Z1723" s="34">
        <v>9025</v>
      </c>
      <c r="AA1723" s="30" t="s">
        <v>1224</v>
      </c>
      <c r="AB1723" s="35">
        <v>13</v>
      </c>
      <c r="AC1723" s="35">
        <v>1</v>
      </c>
      <c r="AD1723" s="35"/>
      <c r="AE1723" s="35">
        <v>14</v>
      </c>
    </row>
    <row r="1724" spans="26:31">
      <c r="Z1724" s="34">
        <v>9027</v>
      </c>
      <c r="AA1724" s="30" t="s">
        <v>620</v>
      </c>
      <c r="AB1724" s="35">
        <v>49</v>
      </c>
      <c r="AC1724" s="35">
        <v>5</v>
      </c>
      <c r="AD1724" s="35">
        <v>2</v>
      </c>
      <c r="AE1724" s="35">
        <v>56</v>
      </c>
    </row>
    <row r="1725" spans="26:31">
      <c r="Z1725" s="34">
        <v>9028</v>
      </c>
      <c r="AA1725" s="30" t="s">
        <v>280</v>
      </c>
      <c r="AB1725" s="35">
        <v>43</v>
      </c>
      <c r="AC1725" s="35">
        <v>1</v>
      </c>
      <c r="AD1725" s="35">
        <v>5</v>
      </c>
      <c r="AE1725" s="35">
        <v>49</v>
      </c>
    </row>
    <row r="1726" spans="26:31">
      <c r="Z1726" s="34">
        <v>9029</v>
      </c>
      <c r="AA1726" s="30" t="s">
        <v>1258</v>
      </c>
      <c r="AB1726" s="35">
        <v>33</v>
      </c>
      <c r="AC1726" s="35">
        <v>1</v>
      </c>
      <c r="AD1726" s="35">
        <v>2</v>
      </c>
      <c r="AE1726" s="35">
        <v>36</v>
      </c>
    </row>
    <row r="1727" spans="26:31">
      <c r="Z1727" s="34">
        <v>9071</v>
      </c>
      <c r="AA1727" s="30" t="s">
        <v>84</v>
      </c>
      <c r="AB1727" s="35">
        <v>814</v>
      </c>
      <c r="AC1727" s="35">
        <v>260</v>
      </c>
      <c r="AD1727" s="35">
        <v>451</v>
      </c>
      <c r="AE1727" s="35">
        <v>1525</v>
      </c>
    </row>
    <row r="1728" spans="26:31">
      <c r="Z1728" s="34">
        <v>9078</v>
      </c>
      <c r="AA1728" s="30" t="s">
        <v>545</v>
      </c>
      <c r="AB1728" s="35"/>
      <c r="AC1728" s="35">
        <v>4</v>
      </c>
      <c r="AD1728" s="35"/>
      <c r="AE1728" s="35">
        <v>4</v>
      </c>
    </row>
    <row r="1729" spans="26:31">
      <c r="Z1729" s="34">
        <v>9086</v>
      </c>
      <c r="AA1729" s="30" t="s">
        <v>907</v>
      </c>
      <c r="AB1729" s="35"/>
      <c r="AC1729" s="35">
        <v>3</v>
      </c>
      <c r="AD1729" s="35"/>
      <c r="AE1729" s="35">
        <v>3</v>
      </c>
    </row>
    <row r="1730" spans="26:31">
      <c r="Z1730" s="34">
        <v>9087</v>
      </c>
      <c r="AA1730" s="30" t="s">
        <v>312</v>
      </c>
      <c r="AB1730" s="35"/>
      <c r="AC1730" s="35">
        <v>1</v>
      </c>
      <c r="AD1730" s="35"/>
      <c r="AE1730" s="35">
        <v>1</v>
      </c>
    </row>
    <row r="1731" spans="26:31">
      <c r="Z1731" s="34">
        <v>9088</v>
      </c>
      <c r="AA1731" s="30" t="s">
        <v>489</v>
      </c>
      <c r="AB1731" s="35">
        <v>48</v>
      </c>
      <c r="AC1731" s="35">
        <v>11</v>
      </c>
      <c r="AD1731" s="35">
        <v>24</v>
      </c>
      <c r="AE1731" s="35">
        <v>83</v>
      </c>
    </row>
    <row r="1732" spans="26:31">
      <c r="Z1732" s="34">
        <v>9091</v>
      </c>
      <c r="AA1732" s="30" t="s">
        <v>1891</v>
      </c>
      <c r="AB1732" s="35"/>
      <c r="AC1732" s="35"/>
      <c r="AD1732" s="35">
        <v>77</v>
      </c>
      <c r="AE1732" s="35">
        <v>77</v>
      </c>
    </row>
    <row r="1733" spans="26:31">
      <c r="Z1733" s="34">
        <v>9092</v>
      </c>
      <c r="AA1733" s="30" t="s">
        <v>2418</v>
      </c>
      <c r="AB1733" s="35">
        <v>4</v>
      </c>
      <c r="AC1733" s="35"/>
      <c r="AD1733" s="35"/>
      <c r="AE1733" s="35">
        <v>4</v>
      </c>
    </row>
    <row r="1734" spans="26:31">
      <c r="Z1734" s="34">
        <v>9093</v>
      </c>
      <c r="AA1734" s="30" t="s">
        <v>1291</v>
      </c>
      <c r="AB1734" s="35">
        <v>7</v>
      </c>
      <c r="AC1734" s="35"/>
      <c r="AD1734" s="35"/>
      <c r="AE1734" s="35">
        <v>7</v>
      </c>
    </row>
    <row r="1735" spans="26:31">
      <c r="Z1735" s="34">
        <v>9094</v>
      </c>
      <c r="AA1735" s="30" t="s">
        <v>546</v>
      </c>
      <c r="AB1735" s="35"/>
      <c r="AC1735" s="35">
        <v>8</v>
      </c>
      <c r="AD1735" s="35"/>
      <c r="AE1735" s="35">
        <v>8</v>
      </c>
    </row>
    <row r="1736" spans="26:31">
      <c r="Z1736" s="34">
        <v>9095</v>
      </c>
      <c r="AA1736" s="30" t="s">
        <v>2419</v>
      </c>
      <c r="AB1736" s="35">
        <v>1</v>
      </c>
      <c r="AC1736" s="35"/>
      <c r="AD1736" s="35"/>
      <c r="AE1736" s="35">
        <v>1</v>
      </c>
    </row>
    <row r="1737" spans="26:31">
      <c r="Z1737" s="34">
        <v>9097</v>
      </c>
      <c r="AA1737" s="30" t="s">
        <v>365</v>
      </c>
      <c r="AB1737" s="35">
        <v>55</v>
      </c>
      <c r="AC1737" s="35">
        <v>17</v>
      </c>
      <c r="AD1737" s="35">
        <v>25</v>
      </c>
      <c r="AE1737" s="35">
        <v>97</v>
      </c>
    </row>
    <row r="1738" spans="26:31">
      <c r="Z1738" s="34">
        <v>9098</v>
      </c>
      <c r="AA1738" s="30" t="s">
        <v>167</v>
      </c>
      <c r="AB1738" s="35">
        <v>45</v>
      </c>
      <c r="AC1738" s="35">
        <v>14</v>
      </c>
      <c r="AD1738" s="35">
        <v>31</v>
      </c>
      <c r="AE1738" s="35">
        <v>90</v>
      </c>
    </row>
    <row r="1739" spans="26:31">
      <c r="Z1739" s="34">
        <v>9099</v>
      </c>
      <c r="AA1739" s="30" t="s">
        <v>168</v>
      </c>
      <c r="AB1739" s="35">
        <v>113</v>
      </c>
      <c r="AC1739" s="35">
        <v>27</v>
      </c>
      <c r="AD1739" s="35">
        <v>63</v>
      </c>
      <c r="AE1739" s="35">
        <v>203</v>
      </c>
    </row>
    <row r="1740" spans="26:31">
      <c r="Z1740" s="34">
        <v>9100</v>
      </c>
      <c r="AA1740" s="30" t="s">
        <v>56</v>
      </c>
      <c r="AB1740" s="35">
        <v>99</v>
      </c>
      <c r="AC1740" s="35">
        <v>31</v>
      </c>
      <c r="AD1740" s="35">
        <v>68</v>
      </c>
      <c r="AE1740" s="35">
        <v>198</v>
      </c>
    </row>
    <row r="1741" spans="26:31">
      <c r="Z1741" s="34">
        <v>9117</v>
      </c>
      <c r="AA1741" s="30" t="s">
        <v>677</v>
      </c>
      <c r="AB1741" s="35"/>
      <c r="AC1741" s="35">
        <v>4</v>
      </c>
      <c r="AD1741" s="35">
        <v>1</v>
      </c>
      <c r="AE1741" s="35">
        <v>5</v>
      </c>
    </row>
    <row r="1742" spans="26:31">
      <c r="Z1742" s="34">
        <v>9118</v>
      </c>
      <c r="AA1742" s="30" t="s">
        <v>1332</v>
      </c>
      <c r="AB1742" s="35">
        <v>6</v>
      </c>
      <c r="AC1742" s="35"/>
      <c r="AD1742" s="35"/>
      <c r="AE1742" s="35">
        <v>6</v>
      </c>
    </row>
    <row r="1743" spans="26:31">
      <c r="Z1743" s="34">
        <v>9119</v>
      </c>
      <c r="AA1743" s="30" t="s">
        <v>470</v>
      </c>
      <c r="AB1743" s="35">
        <v>851</v>
      </c>
      <c r="AC1743" s="35">
        <v>185</v>
      </c>
      <c r="AD1743" s="35">
        <v>373</v>
      </c>
      <c r="AE1743" s="35">
        <v>1409</v>
      </c>
    </row>
    <row r="1744" spans="26:31">
      <c r="Z1744" s="34">
        <v>9125</v>
      </c>
      <c r="AA1744" s="30" t="s">
        <v>1892</v>
      </c>
      <c r="AB1744" s="35">
        <v>4</v>
      </c>
      <c r="AC1744" s="35"/>
      <c r="AD1744" s="35">
        <v>2</v>
      </c>
      <c r="AE1744" s="35">
        <v>6</v>
      </c>
    </row>
    <row r="1745" spans="26:31">
      <c r="Z1745" s="34">
        <v>9150</v>
      </c>
      <c r="AA1745" s="30" t="s">
        <v>1893</v>
      </c>
      <c r="AB1745" s="35">
        <v>17</v>
      </c>
      <c r="AC1745" s="35"/>
      <c r="AD1745" s="35">
        <v>1</v>
      </c>
      <c r="AE1745" s="35">
        <v>18</v>
      </c>
    </row>
    <row r="1746" spans="26:31">
      <c r="Z1746" s="34">
        <v>9153</v>
      </c>
      <c r="AA1746" s="30" t="s">
        <v>512</v>
      </c>
      <c r="AB1746" s="35">
        <v>14</v>
      </c>
      <c r="AC1746" s="35">
        <v>7</v>
      </c>
      <c r="AD1746" s="35">
        <v>9</v>
      </c>
      <c r="AE1746" s="35">
        <v>30</v>
      </c>
    </row>
    <row r="1747" spans="26:31">
      <c r="Z1747" s="34">
        <v>9156</v>
      </c>
      <c r="AA1747" s="30" t="s">
        <v>10</v>
      </c>
      <c r="AB1747" s="35">
        <v>222</v>
      </c>
      <c r="AC1747" s="35">
        <v>64</v>
      </c>
      <c r="AD1747" s="35">
        <v>61</v>
      </c>
      <c r="AE1747" s="35">
        <v>347</v>
      </c>
    </row>
    <row r="1748" spans="26:31">
      <c r="Z1748" s="34">
        <v>9157</v>
      </c>
      <c r="AA1748" s="30" t="s">
        <v>481</v>
      </c>
      <c r="AB1748" s="35">
        <v>43</v>
      </c>
      <c r="AC1748" s="35">
        <v>14</v>
      </c>
      <c r="AD1748" s="35">
        <v>11</v>
      </c>
      <c r="AE1748" s="35">
        <v>68</v>
      </c>
    </row>
    <row r="1749" spans="26:31">
      <c r="Z1749" s="34">
        <v>9179</v>
      </c>
      <c r="AA1749" s="30" t="s">
        <v>767</v>
      </c>
      <c r="AB1749" s="35">
        <v>3</v>
      </c>
      <c r="AC1749" s="35">
        <v>4</v>
      </c>
      <c r="AD1749" s="35">
        <v>2</v>
      </c>
      <c r="AE1749" s="35">
        <v>9</v>
      </c>
    </row>
    <row r="1750" spans="26:31">
      <c r="Z1750" s="34">
        <v>9184</v>
      </c>
      <c r="AA1750" s="30" t="s">
        <v>903</v>
      </c>
      <c r="AB1750" s="35">
        <v>6</v>
      </c>
      <c r="AC1750" s="35">
        <v>4</v>
      </c>
      <c r="AD1750" s="35">
        <v>6</v>
      </c>
      <c r="AE1750" s="35">
        <v>16</v>
      </c>
    </row>
    <row r="1751" spans="26:31">
      <c r="Z1751" s="34">
        <v>9188</v>
      </c>
      <c r="AA1751" s="30" t="s">
        <v>858</v>
      </c>
      <c r="AB1751" s="35"/>
      <c r="AC1751" s="35">
        <v>1</v>
      </c>
      <c r="AD1751" s="35">
        <v>1</v>
      </c>
      <c r="AE1751" s="35">
        <v>2</v>
      </c>
    </row>
    <row r="1752" spans="26:31">
      <c r="Z1752" s="34">
        <v>9191</v>
      </c>
      <c r="AA1752" s="30" t="s">
        <v>2420</v>
      </c>
      <c r="AB1752" s="35">
        <v>1</v>
      </c>
      <c r="AC1752" s="35"/>
      <c r="AD1752" s="35"/>
      <c r="AE1752" s="35">
        <v>1</v>
      </c>
    </row>
    <row r="1753" spans="26:31">
      <c r="Z1753" s="34">
        <v>9217</v>
      </c>
      <c r="AA1753" s="30" t="s">
        <v>137</v>
      </c>
      <c r="AB1753" s="35">
        <v>40</v>
      </c>
      <c r="AC1753" s="35">
        <v>9</v>
      </c>
      <c r="AD1753" s="35">
        <v>11</v>
      </c>
      <c r="AE1753" s="35">
        <v>60</v>
      </c>
    </row>
    <row r="1754" spans="26:31">
      <c r="Z1754" s="34">
        <v>9220</v>
      </c>
      <c r="AA1754" s="30" t="s">
        <v>412</v>
      </c>
      <c r="AB1754" s="35">
        <v>35</v>
      </c>
      <c r="AC1754" s="35">
        <v>1</v>
      </c>
      <c r="AD1754" s="35">
        <v>5</v>
      </c>
      <c r="AE1754" s="35">
        <v>41</v>
      </c>
    </row>
    <row r="1755" spans="26:31">
      <c r="Z1755" s="34">
        <v>9226</v>
      </c>
      <c r="AA1755" s="30" t="s">
        <v>1268</v>
      </c>
      <c r="AB1755" s="35">
        <v>2</v>
      </c>
      <c r="AC1755" s="35">
        <v>1</v>
      </c>
      <c r="AD1755" s="35"/>
      <c r="AE1755" s="35">
        <v>3</v>
      </c>
    </row>
    <row r="1756" spans="26:31">
      <c r="Z1756" s="34">
        <v>9227</v>
      </c>
      <c r="AA1756" s="30" t="s">
        <v>239</v>
      </c>
      <c r="AB1756" s="35">
        <v>107</v>
      </c>
      <c r="AC1756" s="35">
        <v>16</v>
      </c>
      <c r="AD1756" s="35">
        <v>10</v>
      </c>
      <c r="AE1756" s="35">
        <v>133</v>
      </c>
    </row>
    <row r="1757" spans="26:31">
      <c r="Z1757" s="34">
        <v>9228</v>
      </c>
      <c r="AA1757" s="30" t="s">
        <v>1027</v>
      </c>
      <c r="AB1757" s="35">
        <v>2</v>
      </c>
      <c r="AC1757" s="35">
        <v>2</v>
      </c>
      <c r="AD1757" s="35">
        <v>11</v>
      </c>
      <c r="AE1757" s="35">
        <v>15</v>
      </c>
    </row>
    <row r="1758" spans="26:31">
      <c r="Z1758" s="34">
        <v>9235</v>
      </c>
      <c r="AA1758" s="30" t="s">
        <v>2421</v>
      </c>
      <c r="AB1758" s="35">
        <v>1</v>
      </c>
      <c r="AC1758" s="35"/>
      <c r="AD1758" s="35"/>
      <c r="AE1758" s="35">
        <v>1</v>
      </c>
    </row>
    <row r="1759" spans="26:31">
      <c r="Z1759" s="34">
        <v>9239</v>
      </c>
      <c r="AA1759" s="30" t="s">
        <v>1156</v>
      </c>
      <c r="AB1759" s="35">
        <v>2</v>
      </c>
      <c r="AC1759" s="35">
        <v>1</v>
      </c>
      <c r="AD1759" s="35"/>
      <c r="AE1759" s="35">
        <v>3</v>
      </c>
    </row>
    <row r="1760" spans="26:31">
      <c r="Z1760" s="34">
        <v>9240</v>
      </c>
      <c r="AA1760" s="30" t="s">
        <v>2422</v>
      </c>
      <c r="AB1760" s="35">
        <v>1</v>
      </c>
      <c r="AC1760" s="35"/>
      <c r="AD1760" s="35"/>
      <c r="AE1760" s="35">
        <v>1</v>
      </c>
    </row>
    <row r="1761" spans="26:31">
      <c r="Z1761" s="34">
        <v>9241</v>
      </c>
      <c r="AA1761" s="30" t="s">
        <v>2423</v>
      </c>
      <c r="AB1761" s="35">
        <v>3</v>
      </c>
      <c r="AC1761" s="35"/>
      <c r="AD1761" s="35"/>
      <c r="AE1761" s="35">
        <v>3</v>
      </c>
    </row>
    <row r="1762" spans="26:31">
      <c r="Z1762" s="34">
        <v>9249</v>
      </c>
      <c r="AA1762" s="30" t="s">
        <v>2424</v>
      </c>
      <c r="AB1762" s="35">
        <v>1</v>
      </c>
      <c r="AC1762" s="35"/>
      <c r="AD1762" s="35"/>
      <c r="AE1762" s="35">
        <v>1</v>
      </c>
    </row>
    <row r="1763" spans="26:31">
      <c r="Z1763" s="34">
        <v>9253</v>
      </c>
      <c r="AA1763" s="30" t="s">
        <v>62</v>
      </c>
      <c r="AB1763" s="35">
        <v>130</v>
      </c>
      <c r="AC1763" s="35">
        <v>39</v>
      </c>
      <c r="AD1763" s="35">
        <v>93</v>
      </c>
      <c r="AE1763" s="35">
        <v>262</v>
      </c>
    </row>
    <row r="1764" spans="26:31">
      <c r="Z1764" s="34">
        <v>9254</v>
      </c>
      <c r="AA1764" s="30" t="s">
        <v>831</v>
      </c>
      <c r="AB1764" s="35">
        <v>85</v>
      </c>
      <c r="AC1764" s="35">
        <v>10</v>
      </c>
      <c r="AD1764" s="35">
        <v>25</v>
      </c>
      <c r="AE1764" s="35">
        <v>120</v>
      </c>
    </row>
    <row r="1765" spans="26:31">
      <c r="Z1765" s="34">
        <v>9256</v>
      </c>
      <c r="AA1765" s="30" t="s">
        <v>1278</v>
      </c>
      <c r="AB1765" s="35">
        <v>35</v>
      </c>
      <c r="AC1765" s="35">
        <v>2</v>
      </c>
      <c r="AD1765" s="35">
        <v>3</v>
      </c>
      <c r="AE1765" s="35">
        <v>40</v>
      </c>
    </row>
    <row r="1766" spans="26:31">
      <c r="Z1766" s="34">
        <v>9257</v>
      </c>
      <c r="AA1766" s="30" t="s">
        <v>149</v>
      </c>
      <c r="AB1766" s="35">
        <v>419</v>
      </c>
      <c r="AC1766" s="35">
        <v>81</v>
      </c>
      <c r="AD1766" s="35">
        <v>24</v>
      </c>
      <c r="AE1766" s="35">
        <v>524</v>
      </c>
    </row>
    <row r="1767" spans="26:31">
      <c r="Z1767" s="34">
        <v>9259</v>
      </c>
      <c r="AA1767" s="30" t="s">
        <v>1894</v>
      </c>
      <c r="AB1767" s="35"/>
      <c r="AC1767" s="35"/>
      <c r="AD1767" s="35">
        <v>8</v>
      </c>
      <c r="AE1767" s="35">
        <v>8</v>
      </c>
    </row>
    <row r="1768" spans="26:31">
      <c r="Z1768" s="34">
        <v>9260</v>
      </c>
      <c r="AA1768" s="30" t="s">
        <v>95</v>
      </c>
      <c r="AB1768" s="35">
        <v>464</v>
      </c>
      <c r="AC1768" s="35">
        <v>76</v>
      </c>
      <c r="AD1768" s="35">
        <v>37</v>
      </c>
      <c r="AE1768" s="35">
        <v>577</v>
      </c>
    </row>
    <row r="1769" spans="26:31">
      <c r="Z1769" s="34">
        <v>9287</v>
      </c>
      <c r="AA1769" s="30" t="s">
        <v>1183</v>
      </c>
      <c r="AB1769" s="35">
        <v>7</v>
      </c>
      <c r="AC1769" s="35">
        <v>1</v>
      </c>
      <c r="AD1769" s="35">
        <v>10</v>
      </c>
      <c r="AE1769" s="35">
        <v>18</v>
      </c>
    </row>
    <row r="1770" spans="26:31">
      <c r="Z1770" s="34">
        <v>9305</v>
      </c>
      <c r="AA1770" s="30" t="s">
        <v>2425</v>
      </c>
      <c r="AB1770" s="35">
        <v>1</v>
      </c>
      <c r="AC1770" s="35"/>
      <c r="AD1770" s="35"/>
      <c r="AE1770" s="35">
        <v>1</v>
      </c>
    </row>
    <row r="1771" spans="26:31">
      <c r="Z1771" s="34">
        <v>9308</v>
      </c>
      <c r="AA1771" s="30" t="s">
        <v>2426</v>
      </c>
      <c r="AB1771" s="35">
        <v>2</v>
      </c>
      <c r="AC1771" s="35"/>
      <c r="AD1771" s="35"/>
      <c r="AE1771" s="35">
        <v>2</v>
      </c>
    </row>
    <row r="1772" spans="26:31">
      <c r="Z1772" s="34">
        <v>9311</v>
      </c>
      <c r="AA1772" s="30" t="s">
        <v>2427</v>
      </c>
      <c r="AB1772" s="35">
        <v>3</v>
      </c>
      <c r="AC1772" s="35"/>
      <c r="AD1772" s="35"/>
      <c r="AE1772" s="35">
        <v>3</v>
      </c>
    </row>
    <row r="1773" spans="26:31">
      <c r="Z1773" s="34">
        <v>9315</v>
      </c>
      <c r="AA1773" s="30" t="s">
        <v>1051</v>
      </c>
      <c r="AB1773" s="35">
        <v>6</v>
      </c>
      <c r="AC1773" s="35">
        <v>2</v>
      </c>
      <c r="AD1773" s="35">
        <v>3</v>
      </c>
      <c r="AE1773" s="35">
        <v>11</v>
      </c>
    </row>
    <row r="1774" spans="26:31">
      <c r="Z1774" s="34">
        <v>9316</v>
      </c>
      <c r="AA1774" s="30" t="s">
        <v>1895</v>
      </c>
      <c r="AB1774" s="35">
        <v>1</v>
      </c>
      <c r="AC1774" s="35"/>
      <c r="AD1774" s="35">
        <v>12</v>
      </c>
      <c r="AE1774" s="35">
        <v>13</v>
      </c>
    </row>
    <row r="1775" spans="26:31">
      <c r="Z1775" s="34">
        <v>9317</v>
      </c>
      <c r="AA1775" s="30" t="s">
        <v>61</v>
      </c>
      <c r="AB1775" s="35">
        <v>557</v>
      </c>
      <c r="AC1775" s="35">
        <v>85</v>
      </c>
      <c r="AD1775" s="35">
        <v>114</v>
      </c>
      <c r="AE1775" s="35">
        <v>756</v>
      </c>
    </row>
    <row r="1776" spans="26:31">
      <c r="Z1776" s="34">
        <v>9324</v>
      </c>
      <c r="AA1776" s="30" t="s">
        <v>472</v>
      </c>
      <c r="AB1776" s="35">
        <v>225</v>
      </c>
      <c r="AC1776" s="35">
        <v>39</v>
      </c>
      <c r="AD1776" s="35">
        <v>58</v>
      </c>
      <c r="AE1776" s="35">
        <v>322</v>
      </c>
    </row>
    <row r="1777" spans="26:31">
      <c r="Z1777" s="34">
        <v>9328</v>
      </c>
      <c r="AA1777" s="30" t="s">
        <v>2428</v>
      </c>
      <c r="AB1777" s="35">
        <v>6</v>
      </c>
      <c r="AC1777" s="35"/>
      <c r="AD1777" s="35"/>
      <c r="AE1777" s="35">
        <v>6</v>
      </c>
    </row>
    <row r="1778" spans="26:31">
      <c r="Z1778" s="34">
        <v>9329</v>
      </c>
      <c r="AA1778" s="30" t="s">
        <v>2429</v>
      </c>
      <c r="AB1778" s="35">
        <v>6</v>
      </c>
      <c r="AC1778" s="35"/>
      <c r="AD1778" s="35"/>
      <c r="AE1778" s="35">
        <v>6</v>
      </c>
    </row>
    <row r="1779" spans="26:31">
      <c r="Z1779" s="34">
        <v>9330</v>
      </c>
      <c r="AA1779" s="30" t="s">
        <v>770</v>
      </c>
      <c r="AB1779" s="35">
        <v>30</v>
      </c>
      <c r="AC1779" s="35">
        <v>7</v>
      </c>
      <c r="AD1779" s="35">
        <v>10</v>
      </c>
      <c r="AE1779" s="35">
        <v>47</v>
      </c>
    </row>
    <row r="1780" spans="26:31">
      <c r="Z1780" s="34">
        <v>9331</v>
      </c>
      <c r="AA1780" s="30" t="s">
        <v>851</v>
      </c>
      <c r="AB1780" s="35">
        <v>16</v>
      </c>
      <c r="AC1780" s="35">
        <v>7</v>
      </c>
      <c r="AD1780" s="35">
        <v>9</v>
      </c>
      <c r="AE1780" s="35">
        <v>32</v>
      </c>
    </row>
    <row r="1781" spans="26:31">
      <c r="Z1781" s="34">
        <v>9333</v>
      </c>
      <c r="AA1781" s="30" t="s">
        <v>1237</v>
      </c>
      <c r="AB1781" s="35">
        <v>21</v>
      </c>
      <c r="AC1781" s="35">
        <v>1</v>
      </c>
      <c r="AD1781" s="35"/>
      <c r="AE1781" s="35">
        <v>22</v>
      </c>
    </row>
    <row r="1782" spans="26:31">
      <c r="Z1782" s="34">
        <v>9334</v>
      </c>
      <c r="AA1782" s="30" t="s">
        <v>46</v>
      </c>
      <c r="AB1782" s="35">
        <v>215</v>
      </c>
      <c r="AC1782" s="35">
        <v>51</v>
      </c>
      <c r="AD1782" s="35">
        <v>59</v>
      </c>
      <c r="AE1782" s="35">
        <v>325</v>
      </c>
    </row>
    <row r="1783" spans="26:31">
      <c r="Z1783" s="34">
        <v>9336</v>
      </c>
      <c r="AA1783" s="30" t="s">
        <v>768</v>
      </c>
      <c r="AB1783" s="35">
        <v>24</v>
      </c>
      <c r="AC1783" s="35">
        <v>7</v>
      </c>
      <c r="AD1783" s="35">
        <v>6</v>
      </c>
      <c r="AE1783" s="35">
        <v>37</v>
      </c>
    </row>
    <row r="1784" spans="26:31">
      <c r="Z1784" s="34">
        <v>9337</v>
      </c>
      <c r="AA1784" s="30" t="s">
        <v>216</v>
      </c>
      <c r="AB1784" s="35">
        <v>407</v>
      </c>
      <c r="AC1784" s="35">
        <v>23</v>
      </c>
      <c r="AD1784" s="35">
        <v>90</v>
      </c>
      <c r="AE1784" s="35">
        <v>520</v>
      </c>
    </row>
    <row r="1785" spans="26:31">
      <c r="Z1785" s="34">
        <v>9338</v>
      </c>
      <c r="AA1785" s="30" t="s">
        <v>807</v>
      </c>
      <c r="AB1785" s="35">
        <v>94</v>
      </c>
      <c r="AC1785" s="35">
        <v>5</v>
      </c>
      <c r="AD1785" s="35">
        <v>3</v>
      </c>
      <c r="AE1785" s="35">
        <v>102</v>
      </c>
    </row>
    <row r="1786" spans="26:31">
      <c r="Z1786" s="34">
        <v>9339</v>
      </c>
      <c r="AA1786" s="30" t="s">
        <v>566</v>
      </c>
      <c r="AB1786" s="35">
        <v>3</v>
      </c>
      <c r="AC1786" s="35">
        <v>1</v>
      </c>
      <c r="AD1786" s="35">
        <v>1</v>
      </c>
      <c r="AE1786" s="35">
        <v>5</v>
      </c>
    </row>
    <row r="1787" spans="26:31">
      <c r="Z1787" s="34">
        <v>9340</v>
      </c>
      <c r="AA1787" s="30" t="s">
        <v>405</v>
      </c>
      <c r="AB1787" s="35">
        <v>185</v>
      </c>
      <c r="AC1787" s="35">
        <v>5</v>
      </c>
      <c r="AD1787" s="35">
        <v>26</v>
      </c>
      <c r="AE1787" s="35">
        <v>216</v>
      </c>
    </row>
    <row r="1788" spans="26:31">
      <c r="Z1788" s="34">
        <v>9341</v>
      </c>
      <c r="AA1788" s="30" t="s">
        <v>1896</v>
      </c>
      <c r="AB1788" s="35">
        <v>7</v>
      </c>
      <c r="AC1788" s="35"/>
      <c r="AD1788" s="35">
        <v>3</v>
      </c>
      <c r="AE1788" s="35">
        <v>10</v>
      </c>
    </row>
    <row r="1789" spans="26:31">
      <c r="Z1789" s="34">
        <v>9343</v>
      </c>
      <c r="AA1789" s="30" t="s">
        <v>719</v>
      </c>
      <c r="AB1789" s="35">
        <v>64</v>
      </c>
      <c r="AC1789" s="35">
        <v>1</v>
      </c>
      <c r="AD1789" s="35">
        <v>4</v>
      </c>
      <c r="AE1789" s="35">
        <v>69</v>
      </c>
    </row>
    <row r="1790" spans="26:31">
      <c r="Z1790" s="34">
        <v>9344</v>
      </c>
      <c r="AA1790" s="30" t="s">
        <v>654</v>
      </c>
      <c r="AB1790" s="35">
        <v>149</v>
      </c>
      <c r="AC1790" s="35">
        <v>2</v>
      </c>
      <c r="AD1790" s="35">
        <v>3</v>
      </c>
      <c r="AE1790" s="35">
        <v>154</v>
      </c>
    </row>
    <row r="1791" spans="26:31">
      <c r="Z1791" s="34">
        <v>9345</v>
      </c>
      <c r="AA1791" s="30" t="s">
        <v>1897</v>
      </c>
      <c r="AB1791" s="35"/>
      <c r="AC1791" s="35"/>
      <c r="AD1791" s="35">
        <v>1</v>
      </c>
      <c r="AE1791" s="35">
        <v>1</v>
      </c>
    </row>
    <row r="1792" spans="26:31">
      <c r="Z1792" s="34">
        <v>9346</v>
      </c>
      <c r="AA1792" s="30" t="s">
        <v>471</v>
      </c>
      <c r="AB1792" s="35">
        <v>130</v>
      </c>
      <c r="AC1792" s="35">
        <v>9</v>
      </c>
      <c r="AD1792" s="35">
        <v>5</v>
      </c>
      <c r="AE1792" s="35">
        <v>144</v>
      </c>
    </row>
    <row r="1793" spans="26:31">
      <c r="Z1793" s="34">
        <v>9347</v>
      </c>
      <c r="AA1793" s="30" t="s">
        <v>366</v>
      </c>
      <c r="AB1793" s="35">
        <v>183</v>
      </c>
      <c r="AC1793" s="35">
        <v>18</v>
      </c>
      <c r="AD1793" s="35">
        <v>21</v>
      </c>
      <c r="AE1793" s="35">
        <v>222</v>
      </c>
    </row>
    <row r="1794" spans="26:31">
      <c r="Z1794" s="34">
        <v>9348</v>
      </c>
      <c r="AA1794" s="30" t="s">
        <v>1064</v>
      </c>
      <c r="AB1794" s="35">
        <v>21</v>
      </c>
      <c r="AC1794" s="35">
        <v>1</v>
      </c>
      <c r="AD1794" s="35">
        <v>12</v>
      </c>
      <c r="AE1794" s="35">
        <v>34</v>
      </c>
    </row>
    <row r="1795" spans="26:31">
      <c r="Z1795" s="34">
        <v>9349</v>
      </c>
      <c r="AA1795" s="30" t="s">
        <v>376</v>
      </c>
      <c r="AB1795" s="35">
        <v>92</v>
      </c>
      <c r="AC1795" s="35">
        <v>18</v>
      </c>
      <c r="AD1795" s="35">
        <v>26</v>
      </c>
      <c r="AE1795" s="35">
        <v>136</v>
      </c>
    </row>
    <row r="1796" spans="26:31">
      <c r="Z1796" s="34">
        <v>9350</v>
      </c>
      <c r="AA1796" s="30" t="s">
        <v>850</v>
      </c>
      <c r="AB1796" s="35">
        <v>3</v>
      </c>
      <c r="AC1796" s="35">
        <v>2</v>
      </c>
      <c r="AD1796" s="35">
        <v>5</v>
      </c>
      <c r="AE1796" s="35">
        <v>10</v>
      </c>
    </row>
    <row r="1797" spans="26:31">
      <c r="Z1797" s="34">
        <v>9351</v>
      </c>
      <c r="AA1797" s="30" t="s">
        <v>2430</v>
      </c>
      <c r="AB1797" s="35">
        <v>2</v>
      </c>
      <c r="AC1797" s="35"/>
      <c r="AD1797" s="35"/>
      <c r="AE1797" s="35">
        <v>2</v>
      </c>
    </row>
    <row r="1798" spans="26:31">
      <c r="Z1798" s="34">
        <v>9358</v>
      </c>
      <c r="AA1798" s="30" t="s">
        <v>582</v>
      </c>
      <c r="AB1798" s="35"/>
      <c r="AC1798" s="35">
        <v>2</v>
      </c>
      <c r="AD1798" s="35"/>
      <c r="AE1798" s="35">
        <v>2</v>
      </c>
    </row>
    <row r="1799" spans="26:31">
      <c r="Z1799" s="34">
        <v>9359</v>
      </c>
      <c r="AA1799" s="30" t="s">
        <v>2431</v>
      </c>
      <c r="AB1799" s="35">
        <v>2</v>
      </c>
      <c r="AC1799" s="35"/>
      <c r="AD1799" s="35"/>
      <c r="AE1799" s="35">
        <v>2</v>
      </c>
    </row>
    <row r="1800" spans="26:31">
      <c r="Z1800" s="34">
        <v>9361</v>
      </c>
      <c r="AA1800" s="30" t="s">
        <v>2432</v>
      </c>
      <c r="AB1800" s="35">
        <v>7</v>
      </c>
      <c r="AC1800" s="35"/>
      <c r="AD1800" s="35"/>
      <c r="AE1800" s="35">
        <v>7</v>
      </c>
    </row>
    <row r="1801" spans="26:31">
      <c r="Z1801" s="34">
        <v>9362</v>
      </c>
      <c r="AA1801" s="30" t="s">
        <v>125</v>
      </c>
      <c r="AB1801" s="35">
        <v>679</v>
      </c>
      <c r="AC1801" s="35">
        <v>70</v>
      </c>
      <c r="AD1801" s="35">
        <v>146</v>
      </c>
      <c r="AE1801" s="35">
        <v>895</v>
      </c>
    </row>
    <row r="1802" spans="26:31">
      <c r="Z1802" s="34">
        <v>9363</v>
      </c>
      <c r="AA1802" s="30" t="s">
        <v>480</v>
      </c>
      <c r="AB1802" s="35">
        <v>14</v>
      </c>
      <c r="AC1802" s="35">
        <v>5</v>
      </c>
      <c r="AD1802" s="35"/>
      <c r="AE1802" s="35">
        <v>19</v>
      </c>
    </row>
    <row r="1803" spans="26:31">
      <c r="Z1803" s="34">
        <v>9374</v>
      </c>
      <c r="AA1803" s="30" t="s">
        <v>21</v>
      </c>
      <c r="AB1803" s="35"/>
      <c r="AC1803" s="35">
        <v>15</v>
      </c>
      <c r="AD1803" s="35"/>
      <c r="AE1803" s="35">
        <v>15</v>
      </c>
    </row>
    <row r="1804" spans="26:31">
      <c r="Z1804" s="34">
        <v>9376</v>
      </c>
      <c r="AA1804" s="30" t="s">
        <v>684</v>
      </c>
      <c r="AB1804" s="35">
        <v>239</v>
      </c>
      <c r="AC1804" s="35">
        <v>24</v>
      </c>
      <c r="AD1804" s="35">
        <v>92</v>
      </c>
      <c r="AE1804" s="35">
        <v>355</v>
      </c>
    </row>
    <row r="1805" spans="26:31">
      <c r="Z1805" s="34">
        <v>9381</v>
      </c>
      <c r="AA1805" s="30" t="s">
        <v>611</v>
      </c>
      <c r="AB1805" s="35">
        <v>21</v>
      </c>
      <c r="AC1805" s="35">
        <v>7</v>
      </c>
      <c r="AD1805" s="35">
        <v>4</v>
      </c>
      <c r="AE1805" s="35">
        <v>32</v>
      </c>
    </row>
    <row r="1806" spans="26:31">
      <c r="Z1806" s="34">
        <v>9382</v>
      </c>
      <c r="AA1806" s="30" t="s">
        <v>532</v>
      </c>
      <c r="AB1806" s="35">
        <v>3</v>
      </c>
      <c r="AC1806" s="35">
        <v>3</v>
      </c>
      <c r="AD1806" s="35"/>
      <c r="AE1806" s="35">
        <v>6</v>
      </c>
    </row>
    <row r="1807" spans="26:31">
      <c r="Z1807" s="34">
        <v>9385</v>
      </c>
      <c r="AA1807" s="30" t="s">
        <v>469</v>
      </c>
      <c r="AB1807" s="35">
        <v>150</v>
      </c>
      <c r="AC1807" s="35">
        <v>14</v>
      </c>
      <c r="AD1807" s="35">
        <v>17</v>
      </c>
      <c r="AE1807" s="35">
        <v>181</v>
      </c>
    </row>
    <row r="1808" spans="26:31">
      <c r="Z1808" s="34">
        <v>9386</v>
      </c>
      <c r="AA1808" s="30" t="s">
        <v>320</v>
      </c>
      <c r="AB1808" s="35">
        <v>167</v>
      </c>
      <c r="AC1808" s="35">
        <v>29</v>
      </c>
      <c r="AD1808" s="35">
        <v>7</v>
      </c>
      <c r="AE1808" s="35">
        <v>203</v>
      </c>
    </row>
    <row r="1809" spans="26:31">
      <c r="Z1809" s="34">
        <v>9387</v>
      </c>
      <c r="AA1809" s="30" t="s">
        <v>2433</v>
      </c>
      <c r="AB1809" s="35">
        <v>172</v>
      </c>
      <c r="AC1809" s="35"/>
      <c r="AD1809" s="35"/>
      <c r="AE1809" s="35">
        <v>172</v>
      </c>
    </row>
    <row r="1810" spans="26:31">
      <c r="Z1810" s="34">
        <v>9391</v>
      </c>
      <c r="AA1810" s="30" t="s">
        <v>961</v>
      </c>
      <c r="AB1810" s="35">
        <v>91</v>
      </c>
      <c r="AC1810" s="35">
        <v>3</v>
      </c>
      <c r="AD1810" s="35">
        <v>16</v>
      </c>
      <c r="AE1810" s="35">
        <v>110</v>
      </c>
    </row>
    <row r="1811" spans="26:31">
      <c r="Z1811" s="34">
        <v>9392</v>
      </c>
      <c r="AA1811" s="30" t="s">
        <v>771</v>
      </c>
      <c r="AB1811" s="35">
        <v>6</v>
      </c>
      <c r="AC1811" s="35">
        <v>1</v>
      </c>
      <c r="AD1811" s="35"/>
      <c r="AE1811" s="35">
        <v>7</v>
      </c>
    </row>
    <row r="1812" spans="26:31">
      <c r="Z1812" s="34">
        <v>9396</v>
      </c>
      <c r="AA1812" s="30" t="s">
        <v>2434</v>
      </c>
      <c r="AB1812" s="35">
        <v>1</v>
      </c>
      <c r="AC1812" s="35"/>
      <c r="AD1812" s="35"/>
      <c r="AE1812" s="35">
        <v>1</v>
      </c>
    </row>
    <row r="1813" spans="26:31">
      <c r="Z1813" s="34">
        <v>9400</v>
      </c>
      <c r="AA1813" s="30" t="s">
        <v>2435</v>
      </c>
      <c r="AB1813" s="35">
        <v>1</v>
      </c>
      <c r="AC1813" s="35"/>
      <c r="AD1813" s="35"/>
      <c r="AE1813" s="35">
        <v>1</v>
      </c>
    </row>
    <row r="1814" spans="26:31">
      <c r="Z1814" s="34">
        <v>9411</v>
      </c>
      <c r="AA1814" s="30" t="s">
        <v>784</v>
      </c>
      <c r="AB1814" s="35"/>
      <c r="AC1814" s="35">
        <v>1</v>
      </c>
      <c r="AD1814" s="35"/>
      <c r="AE1814" s="35">
        <v>1</v>
      </c>
    </row>
    <row r="1815" spans="26:31">
      <c r="Z1815" s="34">
        <v>9416</v>
      </c>
      <c r="AA1815" s="30" t="s">
        <v>2436</v>
      </c>
      <c r="AB1815" s="35">
        <v>4</v>
      </c>
      <c r="AC1815" s="35"/>
      <c r="AD1815" s="35"/>
      <c r="AE1815" s="35">
        <v>4</v>
      </c>
    </row>
    <row r="1816" spans="26:31">
      <c r="Z1816" s="34">
        <v>9417</v>
      </c>
      <c r="AA1816" s="30" t="s">
        <v>2437</v>
      </c>
      <c r="AB1816" s="35">
        <v>2</v>
      </c>
      <c r="AC1816" s="35"/>
      <c r="AD1816" s="35"/>
      <c r="AE1816" s="35">
        <v>2</v>
      </c>
    </row>
    <row r="1817" spans="26:31">
      <c r="Z1817" s="34">
        <v>9418</v>
      </c>
      <c r="AA1817" s="30" t="s">
        <v>2438</v>
      </c>
      <c r="AB1817" s="35">
        <v>3</v>
      </c>
      <c r="AC1817" s="35"/>
      <c r="AD1817" s="35"/>
      <c r="AE1817" s="35">
        <v>3</v>
      </c>
    </row>
    <row r="1818" spans="26:31">
      <c r="Z1818" s="34">
        <v>9419</v>
      </c>
      <c r="AA1818" s="30" t="s">
        <v>2439</v>
      </c>
      <c r="AB1818" s="35">
        <v>2</v>
      </c>
      <c r="AC1818" s="35"/>
      <c r="AD1818" s="35"/>
      <c r="AE1818" s="35">
        <v>2</v>
      </c>
    </row>
    <row r="1819" spans="26:31">
      <c r="Z1819" s="34">
        <v>9427</v>
      </c>
      <c r="AA1819" s="30" t="s">
        <v>941</v>
      </c>
      <c r="AB1819" s="35"/>
      <c r="AC1819" s="35">
        <v>2</v>
      </c>
      <c r="AD1819" s="35"/>
      <c r="AE1819" s="35">
        <v>2</v>
      </c>
    </row>
    <row r="1820" spans="26:31">
      <c r="Z1820" s="34">
        <v>9430</v>
      </c>
      <c r="AA1820" s="30" t="s">
        <v>884</v>
      </c>
      <c r="AB1820" s="35">
        <v>84</v>
      </c>
      <c r="AC1820" s="35">
        <v>2</v>
      </c>
      <c r="AD1820" s="35">
        <v>15</v>
      </c>
      <c r="AE1820" s="35">
        <v>101</v>
      </c>
    </row>
    <row r="1821" spans="26:31">
      <c r="Z1821" s="34">
        <v>9431</v>
      </c>
      <c r="AA1821" s="30" t="s">
        <v>621</v>
      </c>
      <c r="AB1821" s="35">
        <v>40</v>
      </c>
      <c r="AC1821" s="35">
        <v>10</v>
      </c>
      <c r="AD1821" s="35">
        <v>29</v>
      </c>
      <c r="AE1821" s="35">
        <v>79</v>
      </c>
    </row>
    <row r="1822" spans="26:31">
      <c r="Z1822" s="34">
        <v>9433</v>
      </c>
      <c r="AA1822" s="30" t="s">
        <v>1045</v>
      </c>
      <c r="AB1822" s="35">
        <v>51</v>
      </c>
      <c r="AC1822" s="35">
        <v>1</v>
      </c>
      <c r="AD1822" s="35"/>
      <c r="AE1822" s="35">
        <v>52</v>
      </c>
    </row>
    <row r="1823" spans="26:31">
      <c r="Z1823" s="34">
        <v>9435</v>
      </c>
      <c r="AA1823" s="30" t="s">
        <v>1200</v>
      </c>
      <c r="AB1823" s="35">
        <v>9</v>
      </c>
      <c r="AC1823" s="35">
        <v>1</v>
      </c>
      <c r="AD1823" s="35"/>
      <c r="AE1823" s="35">
        <v>10</v>
      </c>
    </row>
    <row r="1824" spans="26:31">
      <c r="Z1824" s="34">
        <v>9437</v>
      </c>
      <c r="AA1824" s="30" t="s">
        <v>86</v>
      </c>
      <c r="AB1824" s="35"/>
      <c r="AC1824" s="35">
        <v>6</v>
      </c>
      <c r="AD1824" s="35"/>
      <c r="AE1824" s="35">
        <v>6</v>
      </c>
    </row>
    <row r="1825" spans="26:31">
      <c r="Z1825" s="34">
        <v>9438</v>
      </c>
      <c r="AA1825" s="30" t="s">
        <v>2440</v>
      </c>
      <c r="AB1825" s="35">
        <v>3</v>
      </c>
      <c r="AC1825" s="35"/>
      <c r="AD1825" s="35"/>
      <c r="AE1825" s="35">
        <v>3</v>
      </c>
    </row>
    <row r="1826" spans="26:31">
      <c r="Z1826" s="34">
        <v>9439</v>
      </c>
      <c r="AA1826" s="30" t="s">
        <v>409</v>
      </c>
      <c r="AB1826" s="35">
        <v>59</v>
      </c>
      <c r="AC1826" s="35">
        <v>12</v>
      </c>
      <c r="AD1826" s="35">
        <v>36</v>
      </c>
      <c r="AE1826" s="35">
        <v>107</v>
      </c>
    </row>
    <row r="1827" spans="26:31">
      <c r="Z1827" s="34">
        <v>9440</v>
      </c>
      <c r="AA1827" s="30" t="s">
        <v>966</v>
      </c>
      <c r="AB1827" s="35">
        <v>10</v>
      </c>
      <c r="AC1827" s="35">
        <v>1</v>
      </c>
      <c r="AD1827" s="35">
        <v>2</v>
      </c>
      <c r="AE1827" s="35">
        <v>13</v>
      </c>
    </row>
    <row r="1828" spans="26:31">
      <c r="Z1828" s="34">
        <v>9445</v>
      </c>
      <c r="AA1828" s="30" t="s">
        <v>2441</v>
      </c>
      <c r="AB1828" s="35">
        <v>4</v>
      </c>
      <c r="AC1828" s="35"/>
      <c r="AD1828" s="35"/>
      <c r="AE1828" s="35">
        <v>4</v>
      </c>
    </row>
    <row r="1829" spans="26:31">
      <c r="Z1829" s="34">
        <v>9446</v>
      </c>
      <c r="AA1829" s="30" t="s">
        <v>2442</v>
      </c>
      <c r="AB1829" s="35">
        <v>2</v>
      </c>
      <c r="AC1829" s="35"/>
      <c r="AD1829" s="35"/>
      <c r="AE1829" s="35">
        <v>2</v>
      </c>
    </row>
    <row r="1830" spans="26:31">
      <c r="Z1830" s="34">
        <v>9452</v>
      </c>
      <c r="AA1830" s="30" t="s">
        <v>2443</v>
      </c>
      <c r="AB1830" s="35">
        <v>2</v>
      </c>
      <c r="AC1830" s="35"/>
      <c r="AD1830" s="35"/>
      <c r="AE1830" s="35">
        <v>2</v>
      </c>
    </row>
    <row r="1831" spans="26:31">
      <c r="Z1831" s="34">
        <v>9459</v>
      </c>
      <c r="AA1831" s="30" t="s">
        <v>483</v>
      </c>
      <c r="AB1831" s="35">
        <v>12</v>
      </c>
      <c r="AC1831" s="35">
        <v>1</v>
      </c>
      <c r="AD1831" s="35"/>
      <c r="AE1831" s="35">
        <v>13</v>
      </c>
    </row>
    <row r="1832" spans="26:31">
      <c r="Z1832" s="34">
        <v>9460</v>
      </c>
      <c r="AA1832" s="30" t="s">
        <v>2444</v>
      </c>
      <c r="AB1832" s="35">
        <v>2</v>
      </c>
      <c r="AC1832" s="35"/>
      <c r="AD1832" s="35"/>
      <c r="AE1832" s="35">
        <v>2</v>
      </c>
    </row>
    <row r="1833" spans="26:31">
      <c r="Z1833" s="34">
        <v>9462</v>
      </c>
      <c r="AA1833" s="30" t="s">
        <v>1151</v>
      </c>
      <c r="AB1833" s="35">
        <v>2</v>
      </c>
      <c r="AC1833" s="35">
        <v>1</v>
      </c>
      <c r="AD1833" s="35"/>
      <c r="AE1833" s="35">
        <v>3</v>
      </c>
    </row>
    <row r="1834" spans="26:31">
      <c r="Z1834" s="34">
        <v>9467</v>
      </c>
      <c r="AA1834" s="30" t="s">
        <v>750</v>
      </c>
      <c r="AB1834" s="35">
        <v>40</v>
      </c>
      <c r="AC1834" s="35">
        <v>7</v>
      </c>
      <c r="AD1834" s="35">
        <v>12</v>
      </c>
      <c r="AE1834" s="35">
        <v>59</v>
      </c>
    </row>
    <row r="1835" spans="26:31">
      <c r="Z1835" s="34">
        <v>9469</v>
      </c>
      <c r="AA1835" s="30" t="s">
        <v>1898</v>
      </c>
      <c r="AB1835" s="35">
        <v>117</v>
      </c>
      <c r="AC1835" s="35"/>
      <c r="AD1835" s="35">
        <v>47</v>
      </c>
      <c r="AE1835" s="35">
        <v>164</v>
      </c>
    </row>
    <row r="1836" spans="26:31">
      <c r="Z1836" s="34">
        <v>9472</v>
      </c>
      <c r="AA1836" s="30" t="s">
        <v>277</v>
      </c>
      <c r="AB1836" s="35"/>
      <c r="AC1836" s="35">
        <v>2</v>
      </c>
      <c r="AD1836" s="35"/>
      <c r="AE1836" s="35">
        <v>2</v>
      </c>
    </row>
    <row r="1837" spans="26:31">
      <c r="Z1837" s="34">
        <v>9473</v>
      </c>
      <c r="AA1837" s="30" t="s">
        <v>362</v>
      </c>
      <c r="AB1837" s="35"/>
      <c r="AC1837" s="35">
        <v>3</v>
      </c>
      <c r="AD1837" s="35"/>
      <c r="AE1837" s="35">
        <v>3</v>
      </c>
    </row>
    <row r="1838" spans="26:31">
      <c r="Z1838" s="34">
        <v>9475</v>
      </c>
      <c r="AA1838" s="30" t="s">
        <v>327</v>
      </c>
      <c r="AB1838" s="35"/>
      <c r="AC1838" s="35">
        <v>3</v>
      </c>
      <c r="AD1838" s="35"/>
      <c r="AE1838" s="35">
        <v>3</v>
      </c>
    </row>
    <row r="1839" spans="26:31">
      <c r="Z1839" s="34">
        <v>9476</v>
      </c>
      <c r="AA1839" s="30" t="s">
        <v>2445</v>
      </c>
      <c r="AB1839" s="35">
        <v>1</v>
      </c>
      <c r="AC1839" s="35"/>
      <c r="AD1839" s="35"/>
      <c r="AE1839" s="35">
        <v>1</v>
      </c>
    </row>
    <row r="1840" spans="26:31">
      <c r="Z1840" s="34">
        <v>9485</v>
      </c>
      <c r="AA1840" s="30" t="s">
        <v>2446</v>
      </c>
      <c r="AB1840" s="35">
        <v>2</v>
      </c>
      <c r="AC1840" s="35"/>
      <c r="AD1840" s="35"/>
      <c r="AE1840" s="35">
        <v>2</v>
      </c>
    </row>
    <row r="1841" spans="26:31">
      <c r="Z1841" s="34">
        <v>9488</v>
      </c>
      <c r="AA1841" s="30" t="s">
        <v>659</v>
      </c>
      <c r="AB1841" s="35">
        <v>16</v>
      </c>
      <c r="AC1841" s="35">
        <v>3</v>
      </c>
      <c r="AD1841" s="35">
        <v>4</v>
      </c>
      <c r="AE1841" s="35">
        <v>23</v>
      </c>
    </row>
    <row r="1842" spans="26:31">
      <c r="Z1842" s="34">
        <v>9490</v>
      </c>
      <c r="AA1842" s="30" t="s">
        <v>651</v>
      </c>
      <c r="AB1842" s="35">
        <v>80</v>
      </c>
      <c r="AC1842" s="35">
        <v>2</v>
      </c>
      <c r="AD1842" s="35">
        <v>3</v>
      </c>
      <c r="AE1842" s="35">
        <v>85</v>
      </c>
    </row>
    <row r="1843" spans="26:31">
      <c r="Z1843" s="34">
        <v>9491</v>
      </c>
      <c r="AA1843" s="30" t="s">
        <v>790</v>
      </c>
      <c r="AB1843" s="35">
        <v>153</v>
      </c>
      <c r="AC1843" s="35">
        <v>4</v>
      </c>
      <c r="AD1843" s="35">
        <v>3</v>
      </c>
      <c r="AE1843" s="35">
        <v>160</v>
      </c>
    </row>
    <row r="1844" spans="26:31">
      <c r="Z1844" s="34">
        <v>9493</v>
      </c>
      <c r="AA1844" s="30" t="s">
        <v>144</v>
      </c>
      <c r="AB1844" s="35">
        <v>24</v>
      </c>
      <c r="AC1844" s="35">
        <v>15</v>
      </c>
      <c r="AD1844" s="35">
        <v>21</v>
      </c>
      <c r="AE1844" s="35">
        <v>60</v>
      </c>
    </row>
    <row r="1845" spans="26:31">
      <c r="Z1845" s="34">
        <v>9499</v>
      </c>
      <c r="AA1845" s="30" t="s">
        <v>1899</v>
      </c>
      <c r="AB1845" s="35"/>
      <c r="AC1845" s="35"/>
      <c r="AD1845" s="35">
        <v>5</v>
      </c>
      <c r="AE1845" s="35">
        <v>5</v>
      </c>
    </row>
    <row r="1846" spans="26:31">
      <c r="Z1846" s="34">
        <v>9500</v>
      </c>
      <c r="AA1846" s="30" t="s">
        <v>432</v>
      </c>
      <c r="AB1846" s="35">
        <v>158</v>
      </c>
      <c r="AC1846" s="35">
        <v>42</v>
      </c>
      <c r="AD1846" s="35">
        <v>14</v>
      </c>
      <c r="AE1846" s="35">
        <v>214</v>
      </c>
    </row>
    <row r="1847" spans="26:31">
      <c r="Z1847" s="34">
        <v>9504</v>
      </c>
      <c r="AA1847" s="30" t="s">
        <v>5</v>
      </c>
      <c r="AB1847" s="35">
        <v>16</v>
      </c>
      <c r="AC1847" s="35">
        <v>6</v>
      </c>
      <c r="AD1847" s="35"/>
      <c r="AE1847" s="35">
        <v>22</v>
      </c>
    </row>
    <row r="1848" spans="26:31">
      <c r="Z1848" s="34">
        <v>9507</v>
      </c>
      <c r="AA1848" s="30" t="s">
        <v>2447</v>
      </c>
      <c r="AB1848" s="35">
        <v>1</v>
      </c>
      <c r="AC1848" s="35"/>
      <c r="AD1848" s="35"/>
      <c r="AE1848" s="35">
        <v>1</v>
      </c>
    </row>
    <row r="1849" spans="26:31">
      <c r="Z1849" s="34">
        <v>9511</v>
      </c>
      <c r="AA1849" s="30" t="s">
        <v>1900</v>
      </c>
      <c r="AB1849" s="35">
        <v>1</v>
      </c>
      <c r="AC1849" s="35"/>
      <c r="AD1849" s="35">
        <v>5</v>
      </c>
      <c r="AE1849" s="35">
        <v>6</v>
      </c>
    </row>
    <row r="1850" spans="26:31">
      <c r="Z1850" s="34">
        <v>9512</v>
      </c>
      <c r="AA1850" s="30" t="s">
        <v>594</v>
      </c>
      <c r="AB1850" s="35">
        <v>7</v>
      </c>
      <c r="AC1850" s="35">
        <v>2</v>
      </c>
      <c r="AD1850" s="35">
        <v>3</v>
      </c>
      <c r="AE1850" s="35">
        <v>12</v>
      </c>
    </row>
    <row r="1851" spans="26:31">
      <c r="Z1851" s="34">
        <v>9513</v>
      </c>
      <c r="AA1851" s="30" t="s">
        <v>653</v>
      </c>
      <c r="AB1851" s="35">
        <v>13</v>
      </c>
      <c r="AC1851" s="35">
        <v>2</v>
      </c>
      <c r="AD1851" s="35">
        <v>3</v>
      </c>
      <c r="AE1851" s="35">
        <v>18</v>
      </c>
    </row>
    <row r="1852" spans="26:31">
      <c r="Z1852" s="34">
        <v>9514</v>
      </c>
      <c r="AA1852" s="30" t="s">
        <v>542</v>
      </c>
      <c r="AB1852" s="35">
        <v>11</v>
      </c>
      <c r="AC1852" s="35">
        <v>2</v>
      </c>
      <c r="AD1852" s="35">
        <v>1</v>
      </c>
      <c r="AE1852" s="35">
        <v>14</v>
      </c>
    </row>
    <row r="1853" spans="26:31">
      <c r="Z1853" s="34">
        <v>9515</v>
      </c>
      <c r="AA1853" s="30" t="s">
        <v>2448</v>
      </c>
      <c r="AB1853" s="35">
        <v>1</v>
      </c>
      <c r="AC1853" s="35"/>
      <c r="AD1853" s="35"/>
      <c r="AE1853" s="35">
        <v>1</v>
      </c>
    </row>
    <row r="1854" spans="26:31">
      <c r="Z1854" s="34">
        <v>9518</v>
      </c>
      <c r="AA1854" s="30" t="s">
        <v>1901</v>
      </c>
      <c r="AB1854" s="35">
        <v>26</v>
      </c>
      <c r="AC1854" s="35"/>
      <c r="AD1854" s="35">
        <v>6</v>
      </c>
      <c r="AE1854" s="35">
        <v>32</v>
      </c>
    </row>
    <row r="1855" spans="26:31">
      <c r="Z1855" s="34">
        <v>9519</v>
      </c>
      <c r="AA1855" s="30" t="s">
        <v>467</v>
      </c>
      <c r="AB1855" s="35">
        <v>9</v>
      </c>
      <c r="AC1855" s="35">
        <v>8</v>
      </c>
      <c r="AD1855" s="35">
        <v>4</v>
      </c>
      <c r="AE1855" s="35">
        <v>21</v>
      </c>
    </row>
    <row r="1856" spans="26:31">
      <c r="Z1856" s="34">
        <v>9521</v>
      </c>
      <c r="AA1856" s="30" t="s">
        <v>1287</v>
      </c>
      <c r="AB1856" s="35">
        <v>20</v>
      </c>
      <c r="AC1856" s="35"/>
      <c r="AD1856" s="35">
        <v>5</v>
      </c>
      <c r="AE1856" s="35">
        <v>25</v>
      </c>
    </row>
    <row r="1857" spans="26:31">
      <c r="Z1857" s="34">
        <v>9522</v>
      </c>
      <c r="AA1857" s="30" t="s">
        <v>1120</v>
      </c>
      <c r="AB1857" s="35">
        <v>2</v>
      </c>
      <c r="AC1857" s="35">
        <v>1</v>
      </c>
      <c r="AD1857" s="35"/>
      <c r="AE1857" s="35">
        <v>3</v>
      </c>
    </row>
    <row r="1858" spans="26:31">
      <c r="Z1858" s="34">
        <v>9523</v>
      </c>
      <c r="AA1858" s="30" t="s">
        <v>947</v>
      </c>
      <c r="AB1858" s="35">
        <v>41</v>
      </c>
      <c r="AC1858" s="35">
        <v>6</v>
      </c>
      <c r="AD1858" s="35">
        <v>1</v>
      </c>
      <c r="AE1858" s="35">
        <v>48</v>
      </c>
    </row>
    <row r="1859" spans="26:31">
      <c r="Z1859" s="34">
        <v>9524</v>
      </c>
      <c r="AA1859" s="30" t="s">
        <v>2449</v>
      </c>
      <c r="AB1859" s="35">
        <v>17</v>
      </c>
      <c r="AC1859" s="35"/>
      <c r="AD1859" s="35"/>
      <c r="AE1859" s="35">
        <v>17</v>
      </c>
    </row>
    <row r="1860" spans="26:31">
      <c r="Z1860" s="34">
        <v>9525</v>
      </c>
      <c r="AA1860" s="30" t="s">
        <v>348</v>
      </c>
      <c r="AB1860" s="35">
        <v>22</v>
      </c>
      <c r="AC1860" s="35">
        <v>6</v>
      </c>
      <c r="AD1860" s="35">
        <v>6</v>
      </c>
      <c r="AE1860" s="35">
        <v>34</v>
      </c>
    </row>
    <row r="1861" spans="26:31">
      <c r="Z1861" s="34">
        <v>9544</v>
      </c>
      <c r="AA1861" s="30" t="s">
        <v>2450</v>
      </c>
      <c r="AB1861" s="35">
        <v>38</v>
      </c>
      <c r="AC1861" s="35"/>
      <c r="AD1861" s="35"/>
      <c r="AE1861" s="35">
        <v>38</v>
      </c>
    </row>
    <row r="1862" spans="26:31">
      <c r="Z1862" s="34">
        <v>9545</v>
      </c>
      <c r="AA1862" s="30" t="s">
        <v>1105</v>
      </c>
      <c r="AB1862" s="35">
        <v>73</v>
      </c>
      <c r="AC1862" s="35">
        <v>1</v>
      </c>
      <c r="AD1862" s="35"/>
      <c r="AE1862" s="35">
        <v>74</v>
      </c>
    </row>
    <row r="1863" spans="26:31">
      <c r="Z1863" s="34">
        <v>9559</v>
      </c>
      <c r="AA1863" s="30" t="s">
        <v>1161</v>
      </c>
      <c r="AB1863" s="35"/>
      <c r="AC1863" s="35">
        <v>2</v>
      </c>
      <c r="AD1863" s="35"/>
      <c r="AE1863" s="35">
        <v>2</v>
      </c>
    </row>
    <row r="1864" spans="26:31">
      <c r="Z1864" s="34">
        <v>9572</v>
      </c>
      <c r="AA1864" s="30" t="s">
        <v>134</v>
      </c>
      <c r="AB1864" s="35">
        <v>3</v>
      </c>
      <c r="AC1864" s="35">
        <v>2</v>
      </c>
      <c r="AD1864" s="35"/>
      <c r="AE1864" s="35">
        <v>5</v>
      </c>
    </row>
    <row r="1865" spans="26:31">
      <c r="Z1865" s="34">
        <v>9574</v>
      </c>
      <c r="AA1865" s="30" t="s">
        <v>2451</v>
      </c>
      <c r="AB1865" s="35">
        <v>1</v>
      </c>
      <c r="AC1865" s="35"/>
      <c r="AD1865" s="35"/>
      <c r="AE1865" s="35">
        <v>1</v>
      </c>
    </row>
    <row r="1866" spans="26:31">
      <c r="Z1866" s="34">
        <v>9577</v>
      </c>
      <c r="AA1866" s="30" t="s">
        <v>680</v>
      </c>
      <c r="AB1866" s="35">
        <v>7</v>
      </c>
      <c r="AC1866" s="35">
        <v>1</v>
      </c>
      <c r="AD1866" s="35"/>
      <c r="AE1866" s="35">
        <v>8</v>
      </c>
    </row>
    <row r="1867" spans="26:31">
      <c r="Z1867" s="34">
        <v>9579</v>
      </c>
      <c r="AA1867" s="30" t="s">
        <v>1902</v>
      </c>
      <c r="AB1867" s="35"/>
      <c r="AC1867" s="35"/>
      <c r="AD1867" s="35">
        <v>5</v>
      </c>
      <c r="AE1867" s="35">
        <v>5</v>
      </c>
    </row>
    <row r="1868" spans="26:31">
      <c r="Z1868" s="34">
        <v>9582</v>
      </c>
      <c r="AA1868" s="30" t="s">
        <v>1903</v>
      </c>
      <c r="AB1868" s="35"/>
      <c r="AC1868" s="35"/>
      <c r="AD1868" s="35">
        <v>5</v>
      </c>
      <c r="AE1868" s="35">
        <v>5</v>
      </c>
    </row>
    <row r="1869" spans="26:31">
      <c r="Z1869" s="34">
        <v>9583</v>
      </c>
      <c r="AA1869" s="30" t="s">
        <v>1276</v>
      </c>
      <c r="AB1869" s="35">
        <v>12</v>
      </c>
      <c r="AC1869" s="35">
        <v>1</v>
      </c>
      <c r="AD1869" s="35">
        <v>4</v>
      </c>
      <c r="AE1869" s="35">
        <v>17</v>
      </c>
    </row>
    <row r="1870" spans="26:31">
      <c r="Z1870" s="34">
        <v>9587</v>
      </c>
      <c r="AA1870" s="30" t="s">
        <v>940</v>
      </c>
      <c r="AB1870" s="35">
        <v>19</v>
      </c>
      <c r="AC1870" s="35">
        <v>3</v>
      </c>
      <c r="AD1870" s="35">
        <v>5</v>
      </c>
      <c r="AE1870" s="35">
        <v>27</v>
      </c>
    </row>
    <row r="1871" spans="26:31">
      <c r="Z1871" s="34">
        <v>9588</v>
      </c>
      <c r="AA1871" s="30" t="s">
        <v>703</v>
      </c>
      <c r="AB1871" s="35">
        <v>27</v>
      </c>
      <c r="AC1871" s="35">
        <v>4</v>
      </c>
      <c r="AD1871" s="35">
        <v>4</v>
      </c>
      <c r="AE1871" s="35">
        <v>35</v>
      </c>
    </row>
    <row r="1872" spans="26:31">
      <c r="Z1872" s="34">
        <v>9589</v>
      </c>
      <c r="AA1872" s="30" t="s">
        <v>1138</v>
      </c>
      <c r="AB1872" s="35">
        <v>17</v>
      </c>
      <c r="AC1872" s="35">
        <v>2</v>
      </c>
      <c r="AD1872" s="35">
        <v>18</v>
      </c>
      <c r="AE1872" s="35">
        <v>37</v>
      </c>
    </row>
    <row r="1873" spans="26:31">
      <c r="Z1873" s="34">
        <v>9595</v>
      </c>
      <c r="AA1873" s="30" t="s">
        <v>109</v>
      </c>
      <c r="AB1873" s="35">
        <v>37</v>
      </c>
      <c r="AC1873" s="35">
        <v>6</v>
      </c>
      <c r="AD1873" s="35">
        <v>11</v>
      </c>
      <c r="AE1873" s="35">
        <v>54</v>
      </c>
    </row>
    <row r="1874" spans="26:31">
      <c r="Z1874" s="34">
        <v>9596</v>
      </c>
      <c r="AA1874" s="30" t="s">
        <v>195</v>
      </c>
      <c r="AB1874" s="35">
        <v>38</v>
      </c>
      <c r="AC1874" s="35">
        <v>29</v>
      </c>
      <c r="AD1874" s="35">
        <v>28</v>
      </c>
      <c r="AE1874" s="35">
        <v>95</v>
      </c>
    </row>
    <row r="1875" spans="26:31">
      <c r="Z1875" s="34">
        <v>9597</v>
      </c>
      <c r="AA1875" s="30" t="s">
        <v>1904</v>
      </c>
      <c r="AB1875" s="35">
        <v>3</v>
      </c>
      <c r="AC1875" s="35"/>
      <c r="AD1875" s="35">
        <v>1</v>
      </c>
      <c r="AE1875" s="35">
        <v>4</v>
      </c>
    </row>
    <row r="1876" spans="26:31">
      <c r="Z1876" s="34">
        <v>9598</v>
      </c>
      <c r="AA1876" s="30" t="s">
        <v>413</v>
      </c>
      <c r="AB1876" s="35">
        <v>407</v>
      </c>
      <c r="AC1876" s="35">
        <v>62</v>
      </c>
      <c r="AD1876" s="35">
        <v>128</v>
      </c>
      <c r="AE1876" s="35">
        <v>597</v>
      </c>
    </row>
    <row r="1877" spans="26:31">
      <c r="Z1877" s="34">
        <v>9599</v>
      </c>
      <c r="AA1877" s="30" t="s">
        <v>1905</v>
      </c>
      <c r="AB1877" s="35">
        <v>24</v>
      </c>
      <c r="AC1877" s="35"/>
      <c r="AD1877" s="35">
        <v>8</v>
      </c>
      <c r="AE1877" s="35">
        <v>32</v>
      </c>
    </row>
    <row r="1878" spans="26:31">
      <c r="Z1878" s="34">
        <v>9600</v>
      </c>
      <c r="AA1878" s="30" t="s">
        <v>88</v>
      </c>
      <c r="AB1878" s="35">
        <v>88</v>
      </c>
      <c r="AC1878" s="35">
        <v>30</v>
      </c>
      <c r="AD1878" s="35">
        <v>51</v>
      </c>
      <c r="AE1878" s="35">
        <v>169</v>
      </c>
    </row>
    <row r="1879" spans="26:31">
      <c r="Z1879" s="34">
        <v>9602</v>
      </c>
      <c r="AA1879" s="30" t="s">
        <v>2452</v>
      </c>
      <c r="AB1879" s="35">
        <v>24</v>
      </c>
      <c r="AC1879" s="35"/>
      <c r="AD1879" s="35"/>
      <c r="AE1879" s="35">
        <v>24</v>
      </c>
    </row>
    <row r="1880" spans="26:31">
      <c r="Z1880" s="34">
        <v>9603</v>
      </c>
      <c r="AA1880" s="30" t="s">
        <v>747</v>
      </c>
      <c r="AB1880" s="35"/>
      <c r="AC1880" s="35">
        <v>1</v>
      </c>
      <c r="AD1880" s="35"/>
      <c r="AE1880" s="35">
        <v>1</v>
      </c>
    </row>
    <row r="1881" spans="26:31">
      <c r="Z1881" s="34">
        <v>9611</v>
      </c>
      <c r="AA1881" s="30" t="s">
        <v>2453</v>
      </c>
      <c r="AB1881" s="35">
        <v>53</v>
      </c>
      <c r="AC1881" s="35"/>
      <c r="AD1881" s="35"/>
      <c r="AE1881" s="35">
        <v>53</v>
      </c>
    </row>
    <row r="1882" spans="26:31">
      <c r="Z1882" s="34">
        <v>9613</v>
      </c>
      <c r="AA1882" s="30" t="s">
        <v>1906</v>
      </c>
      <c r="AB1882" s="35">
        <v>2</v>
      </c>
      <c r="AC1882" s="35"/>
      <c r="AD1882" s="35">
        <v>1</v>
      </c>
      <c r="AE1882" s="35">
        <v>3</v>
      </c>
    </row>
    <row r="1883" spans="26:31">
      <c r="Z1883" s="34">
        <v>9616</v>
      </c>
      <c r="AA1883" s="30" t="s">
        <v>377</v>
      </c>
      <c r="AB1883" s="35">
        <v>513</v>
      </c>
      <c r="AC1883" s="35">
        <v>26</v>
      </c>
      <c r="AD1883" s="35">
        <v>59</v>
      </c>
      <c r="AE1883" s="35">
        <v>598</v>
      </c>
    </row>
    <row r="1884" spans="26:31">
      <c r="Z1884" s="34">
        <v>9619</v>
      </c>
      <c r="AA1884" s="30" t="s">
        <v>1266</v>
      </c>
      <c r="AB1884" s="35"/>
      <c r="AC1884" s="35">
        <v>1</v>
      </c>
      <c r="AD1884" s="35"/>
      <c r="AE1884" s="35">
        <v>1</v>
      </c>
    </row>
    <row r="1885" spans="26:31">
      <c r="Z1885" s="34">
        <v>9621</v>
      </c>
      <c r="AA1885" s="30" t="s">
        <v>305</v>
      </c>
      <c r="AB1885" s="35">
        <v>4</v>
      </c>
      <c r="AC1885" s="35">
        <v>2</v>
      </c>
      <c r="AD1885" s="35"/>
      <c r="AE1885" s="35">
        <v>6</v>
      </c>
    </row>
    <row r="1886" spans="26:31">
      <c r="Z1886" s="34">
        <v>9629</v>
      </c>
      <c r="AA1886" s="30" t="s">
        <v>983</v>
      </c>
      <c r="AB1886" s="35"/>
      <c r="AC1886" s="35">
        <v>1</v>
      </c>
      <c r="AD1886" s="35"/>
      <c r="AE1886" s="35">
        <v>1</v>
      </c>
    </row>
    <row r="1887" spans="26:31">
      <c r="Z1887" s="34">
        <v>9630</v>
      </c>
      <c r="AA1887" s="30" t="s">
        <v>103</v>
      </c>
      <c r="AB1887" s="35">
        <v>15</v>
      </c>
      <c r="AC1887" s="35">
        <v>3</v>
      </c>
      <c r="AD1887" s="35">
        <v>11</v>
      </c>
      <c r="AE1887" s="35">
        <v>29</v>
      </c>
    </row>
    <row r="1888" spans="26:31">
      <c r="Z1888" s="34">
        <v>9631</v>
      </c>
      <c r="AA1888" s="30" t="s">
        <v>795</v>
      </c>
      <c r="AB1888" s="35">
        <v>23</v>
      </c>
      <c r="AC1888" s="35">
        <v>1</v>
      </c>
      <c r="AD1888" s="35">
        <v>1</v>
      </c>
      <c r="AE1888" s="35">
        <v>25</v>
      </c>
    </row>
    <row r="1889" spans="26:31">
      <c r="Z1889" s="34">
        <v>9633</v>
      </c>
      <c r="AA1889" s="30" t="s">
        <v>879</v>
      </c>
      <c r="AB1889" s="35">
        <v>8</v>
      </c>
      <c r="AC1889" s="35">
        <v>1</v>
      </c>
      <c r="AD1889" s="35">
        <v>2</v>
      </c>
      <c r="AE1889" s="35">
        <v>11</v>
      </c>
    </row>
    <row r="1890" spans="26:31">
      <c r="Z1890" s="34">
        <v>9647</v>
      </c>
      <c r="AA1890" s="30" t="s">
        <v>936</v>
      </c>
      <c r="AB1890" s="35">
        <v>223</v>
      </c>
      <c r="AC1890" s="35">
        <v>22</v>
      </c>
      <c r="AD1890" s="35">
        <v>70</v>
      </c>
      <c r="AE1890" s="35">
        <v>315</v>
      </c>
    </row>
    <row r="1891" spans="26:31">
      <c r="Z1891" s="34">
        <v>9648</v>
      </c>
      <c r="AA1891" s="30" t="s">
        <v>1907</v>
      </c>
      <c r="AB1891" s="35">
        <v>30</v>
      </c>
      <c r="AC1891" s="35"/>
      <c r="AD1891" s="35">
        <v>22</v>
      </c>
      <c r="AE1891" s="35">
        <v>52</v>
      </c>
    </row>
    <row r="1892" spans="26:31">
      <c r="Z1892" s="34">
        <v>9649</v>
      </c>
      <c r="AA1892" s="30" t="s">
        <v>1908</v>
      </c>
      <c r="AB1892" s="35">
        <v>2</v>
      </c>
      <c r="AC1892" s="35"/>
      <c r="AD1892" s="35">
        <v>1</v>
      </c>
      <c r="AE1892" s="35">
        <v>3</v>
      </c>
    </row>
    <row r="1893" spans="26:31">
      <c r="Z1893" s="34">
        <v>9651</v>
      </c>
      <c r="AA1893" s="30" t="s">
        <v>1909</v>
      </c>
      <c r="AB1893" s="35">
        <v>1</v>
      </c>
      <c r="AC1893" s="35"/>
      <c r="AD1893" s="35">
        <v>1</v>
      </c>
      <c r="AE1893" s="35">
        <v>2</v>
      </c>
    </row>
    <row r="1894" spans="26:31">
      <c r="Z1894" s="34">
        <v>9652</v>
      </c>
      <c r="AA1894" s="30" t="s">
        <v>979</v>
      </c>
      <c r="AB1894" s="35">
        <v>1</v>
      </c>
      <c r="AC1894" s="35">
        <v>5</v>
      </c>
      <c r="AD1894" s="35"/>
      <c r="AE1894" s="35">
        <v>6</v>
      </c>
    </row>
    <row r="1895" spans="26:31">
      <c r="Z1895" s="34">
        <v>9653</v>
      </c>
      <c r="AA1895" s="30" t="s">
        <v>461</v>
      </c>
      <c r="AB1895" s="35">
        <v>1</v>
      </c>
      <c r="AC1895" s="35">
        <v>5</v>
      </c>
      <c r="AD1895" s="35"/>
      <c r="AE1895" s="35">
        <v>6</v>
      </c>
    </row>
    <row r="1896" spans="26:31">
      <c r="Z1896" s="34">
        <v>9654</v>
      </c>
      <c r="AA1896" s="30" t="s">
        <v>1910</v>
      </c>
      <c r="AB1896" s="35"/>
      <c r="AC1896" s="35"/>
      <c r="AD1896" s="35">
        <v>1</v>
      </c>
      <c r="AE1896" s="35">
        <v>1</v>
      </c>
    </row>
    <row r="1897" spans="26:31">
      <c r="Z1897" s="34">
        <v>9658</v>
      </c>
      <c r="AA1897" s="30" t="s">
        <v>1280</v>
      </c>
      <c r="AB1897" s="35">
        <v>35</v>
      </c>
      <c r="AC1897" s="35">
        <v>1</v>
      </c>
      <c r="AD1897" s="35">
        <v>6</v>
      </c>
      <c r="AE1897" s="35">
        <v>42</v>
      </c>
    </row>
    <row r="1898" spans="26:31">
      <c r="Z1898" s="34">
        <v>9659</v>
      </c>
      <c r="AA1898" s="30" t="s">
        <v>1911</v>
      </c>
      <c r="AB1898" s="35">
        <v>5</v>
      </c>
      <c r="AC1898" s="35"/>
      <c r="AD1898" s="35">
        <v>2</v>
      </c>
      <c r="AE1898" s="35">
        <v>7</v>
      </c>
    </row>
    <row r="1899" spans="26:31">
      <c r="Z1899" s="34">
        <v>9661</v>
      </c>
      <c r="AA1899" s="30" t="s">
        <v>1218</v>
      </c>
      <c r="AB1899" s="35">
        <v>66</v>
      </c>
      <c r="AC1899" s="35">
        <v>24</v>
      </c>
      <c r="AD1899" s="35"/>
      <c r="AE1899" s="35">
        <v>90</v>
      </c>
    </row>
    <row r="1900" spans="26:31">
      <c r="Z1900" s="34">
        <v>9666</v>
      </c>
      <c r="AA1900" s="30" t="s">
        <v>1142</v>
      </c>
      <c r="AB1900" s="35">
        <v>28</v>
      </c>
      <c r="AC1900" s="35">
        <v>1</v>
      </c>
      <c r="AD1900" s="35">
        <v>4</v>
      </c>
      <c r="AE1900" s="35">
        <v>33</v>
      </c>
    </row>
    <row r="1901" spans="26:31">
      <c r="Z1901" s="34">
        <v>9667</v>
      </c>
      <c r="AA1901" s="30" t="s">
        <v>1098</v>
      </c>
      <c r="AB1901" s="35">
        <v>26</v>
      </c>
      <c r="AC1901" s="35">
        <v>1</v>
      </c>
      <c r="AD1901" s="35">
        <v>4</v>
      </c>
      <c r="AE1901" s="35">
        <v>31</v>
      </c>
    </row>
    <row r="1902" spans="26:31">
      <c r="Z1902" s="34">
        <v>9670</v>
      </c>
      <c r="AA1902" s="30" t="s">
        <v>668</v>
      </c>
      <c r="AB1902" s="35">
        <v>12</v>
      </c>
      <c r="AC1902" s="35">
        <v>2</v>
      </c>
      <c r="AD1902" s="35">
        <v>1</v>
      </c>
      <c r="AE1902" s="35">
        <v>15</v>
      </c>
    </row>
    <row r="1903" spans="26:31">
      <c r="Z1903" s="34">
        <v>9673</v>
      </c>
      <c r="AA1903" s="30" t="s">
        <v>464</v>
      </c>
      <c r="AB1903" s="35">
        <v>76</v>
      </c>
      <c r="AC1903" s="35">
        <v>10</v>
      </c>
      <c r="AD1903" s="35">
        <v>17</v>
      </c>
      <c r="AE1903" s="35">
        <v>103</v>
      </c>
    </row>
    <row r="1904" spans="26:31">
      <c r="Z1904" s="34">
        <v>9690</v>
      </c>
      <c r="AA1904" s="30" t="s">
        <v>774</v>
      </c>
      <c r="AB1904" s="35">
        <v>4</v>
      </c>
      <c r="AC1904" s="35">
        <v>2</v>
      </c>
      <c r="AD1904" s="35"/>
      <c r="AE1904" s="35">
        <v>6</v>
      </c>
    </row>
    <row r="1905" spans="26:31">
      <c r="Z1905" s="34">
        <v>9693</v>
      </c>
      <c r="AA1905" s="30" t="s">
        <v>832</v>
      </c>
      <c r="AB1905" s="35"/>
      <c r="AC1905" s="35">
        <v>2</v>
      </c>
      <c r="AD1905" s="35"/>
      <c r="AE1905" s="35">
        <v>2</v>
      </c>
    </row>
    <row r="1906" spans="26:31">
      <c r="Z1906" s="34">
        <v>9697</v>
      </c>
      <c r="AA1906" s="30" t="s">
        <v>2454</v>
      </c>
      <c r="AB1906" s="35">
        <v>1</v>
      </c>
      <c r="AC1906" s="35"/>
      <c r="AD1906" s="35"/>
      <c r="AE1906" s="35">
        <v>1</v>
      </c>
    </row>
    <row r="1907" spans="26:31">
      <c r="Z1907" s="34">
        <v>9704</v>
      </c>
      <c r="AA1907" s="30" t="s">
        <v>80</v>
      </c>
      <c r="AB1907" s="35">
        <v>99</v>
      </c>
      <c r="AC1907" s="35">
        <v>56</v>
      </c>
      <c r="AD1907" s="35">
        <v>123</v>
      </c>
      <c r="AE1907" s="35">
        <v>278</v>
      </c>
    </row>
    <row r="1908" spans="26:31">
      <c r="Z1908" s="34">
        <v>9708</v>
      </c>
      <c r="AA1908" s="30" t="s">
        <v>2455</v>
      </c>
      <c r="AB1908" s="35">
        <v>1</v>
      </c>
      <c r="AC1908" s="35"/>
      <c r="AD1908" s="35"/>
      <c r="AE1908" s="35">
        <v>1</v>
      </c>
    </row>
    <row r="1909" spans="26:31">
      <c r="Z1909" s="34">
        <v>9711</v>
      </c>
      <c r="AA1909" s="30" t="s">
        <v>1912</v>
      </c>
      <c r="AB1909" s="35">
        <v>1</v>
      </c>
      <c r="AC1909" s="35"/>
      <c r="AD1909" s="35">
        <v>1</v>
      </c>
      <c r="AE1909" s="35">
        <v>2</v>
      </c>
    </row>
    <row r="1910" spans="26:31">
      <c r="Z1910" s="34">
        <v>9712</v>
      </c>
      <c r="AA1910" s="30" t="s">
        <v>609</v>
      </c>
      <c r="AB1910" s="35"/>
      <c r="AC1910" s="35">
        <v>1</v>
      </c>
      <c r="AD1910" s="35"/>
      <c r="AE1910" s="35">
        <v>1</v>
      </c>
    </row>
    <row r="1911" spans="26:31">
      <c r="Z1911" s="34">
        <v>9721</v>
      </c>
      <c r="AA1911" s="30" t="s">
        <v>2456</v>
      </c>
      <c r="AB1911" s="35">
        <v>1</v>
      </c>
      <c r="AC1911" s="35"/>
      <c r="AD1911" s="35"/>
      <c r="AE1911" s="35">
        <v>1</v>
      </c>
    </row>
    <row r="1912" spans="26:31">
      <c r="Z1912" s="34">
        <v>9722</v>
      </c>
      <c r="AA1912" s="30" t="s">
        <v>1143</v>
      </c>
      <c r="AB1912" s="35">
        <v>1</v>
      </c>
      <c r="AC1912" s="35">
        <v>1</v>
      </c>
      <c r="AD1912" s="35"/>
      <c r="AE1912" s="35">
        <v>2</v>
      </c>
    </row>
    <row r="1913" spans="26:31">
      <c r="Z1913" s="34">
        <v>9723</v>
      </c>
      <c r="AA1913" s="30" t="s">
        <v>2457</v>
      </c>
      <c r="AB1913" s="35">
        <v>4</v>
      </c>
      <c r="AC1913" s="35"/>
      <c r="AD1913" s="35"/>
      <c r="AE1913" s="35">
        <v>4</v>
      </c>
    </row>
    <row r="1914" spans="26:31">
      <c r="Z1914" s="34">
        <v>9725</v>
      </c>
      <c r="AA1914" s="30" t="s">
        <v>2458</v>
      </c>
      <c r="AB1914" s="35">
        <v>1</v>
      </c>
      <c r="AC1914" s="35"/>
      <c r="AD1914" s="35"/>
      <c r="AE1914" s="35">
        <v>1</v>
      </c>
    </row>
    <row r="1915" spans="26:31">
      <c r="Z1915" s="34">
        <v>9726</v>
      </c>
      <c r="AA1915" s="30" t="s">
        <v>102</v>
      </c>
      <c r="AB1915" s="35"/>
      <c r="AC1915" s="35">
        <v>1</v>
      </c>
      <c r="AD1915" s="35"/>
      <c r="AE1915" s="35">
        <v>1</v>
      </c>
    </row>
    <row r="1916" spans="26:31">
      <c r="Z1916" s="34">
        <v>9729</v>
      </c>
      <c r="AA1916" s="30" t="s">
        <v>1913</v>
      </c>
      <c r="AB1916" s="35"/>
      <c r="AC1916" s="35"/>
      <c r="AD1916" s="35">
        <v>3</v>
      </c>
      <c r="AE1916" s="35">
        <v>3</v>
      </c>
    </row>
    <row r="1917" spans="26:31">
      <c r="Z1917" s="34">
        <v>9730</v>
      </c>
      <c r="AA1917" s="30" t="s">
        <v>613</v>
      </c>
      <c r="AB1917" s="35">
        <v>4</v>
      </c>
      <c r="AC1917" s="35">
        <v>2</v>
      </c>
      <c r="AD1917" s="35">
        <v>2</v>
      </c>
      <c r="AE1917" s="35">
        <v>8</v>
      </c>
    </row>
    <row r="1918" spans="26:31">
      <c r="Z1918" s="34">
        <v>9732</v>
      </c>
      <c r="AA1918" s="30" t="s">
        <v>645</v>
      </c>
      <c r="AB1918" s="35">
        <v>14</v>
      </c>
      <c r="AC1918" s="35">
        <v>12</v>
      </c>
      <c r="AD1918" s="35">
        <v>12</v>
      </c>
      <c r="AE1918" s="35">
        <v>38</v>
      </c>
    </row>
    <row r="1919" spans="26:31">
      <c r="Z1919" s="34">
        <v>9733</v>
      </c>
      <c r="AA1919" s="30" t="s">
        <v>115</v>
      </c>
      <c r="AB1919" s="35">
        <v>239</v>
      </c>
      <c r="AC1919" s="35">
        <v>49</v>
      </c>
      <c r="AD1919" s="35">
        <v>79</v>
      </c>
      <c r="AE1919" s="35">
        <v>367</v>
      </c>
    </row>
    <row r="1920" spans="26:31">
      <c r="Z1920" s="34">
        <v>9734</v>
      </c>
      <c r="AA1920" s="30" t="s">
        <v>394</v>
      </c>
      <c r="AB1920" s="35">
        <v>429</v>
      </c>
      <c r="AC1920" s="35">
        <v>35</v>
      </c>
      <c r="AD1920" s="35">
        <v>103</v>
      </c>
      <c r="AE1920" s="35">
        <v>567</v>
      </c>
    </row>
    <row r="1921" spans="26:31">
      <c r="Z1921" s="34">
        <v>9735</v>
      </c>
      <c r="AA1921" s="30" t="s">
        <v>1246</v>
      </c>
      <c r="AB1921" s="35">
        <v>5</v>
      </c>
      <c r="AC1921" s="35">
        <v>1</v>
      </c>
      <c r="AD1921" s="35"/>
      <c r="AE1921" s="35">
        <v>6</v>
      </c>
    </row>
    <row r="1922" spans="26:31">
      <c r="Z1922" s="34">
        <v>9737</v>
      </c>
      <c r="AA1922" s="30" t="s">
        <v>2459</v>
      </c>
      <c r="AB1922" s="35">
        <v>28</v>
      </c>
      <c r="AC1922" s="35"/>
      <c r="AD1922" s="35"/>
      <c r="AE1922" s="35">
        <v>28</v>
      </c>
    </row>
    <row r="1923" spans="26:31">
      <c r="Z1923" s="34">
        <v>9738</v>
      </c>
      <c r="AA1923" s="30" t="s">
        <v>567</v>
      </c>
      <c r="AB1923" s="35">
        <v>72</v>
      </c>
      <c r="AC1923" s="35">
        <v>8</v>
      </c>
      <c r="AD1923" s="35">
        <v>31</v>
      </c>
      <c r="AE1923" s="35">
        <v>111</v>
      </c>
    </row>
    <row r="1924" spans="26:31">
      <c r="Z1924" s="34">
        <v>9742</v>
      </c>
      <c r="AA1924" s="30" t="s">
        <v>2460</v>
      </c>
      <c r="AB1924" s="35">
        <v>3</v>
      </c>
      <c r="AC1924" s="35"/>
      <c r="AD1924" s="35"/>
      <c r="AE1924" s="35">
        <v>3</v>
      </c>
    </row>
    <row r="1925" spans="26:31">
      <c r="Z1925" s="34">
        <v>9744</v>
      </c>
      <c r="AA1925" s="30" t="s">
        <v>1198</v>
      </c>
      <c r="AB1925" s="35"/>
      <c r="AC1925" s="35">
        <v>1</v>
      </c>
      <c r="AD1925" s="35"/>
      <c r="AE1925" s="35">
        <v>1</v>
      </c>
    </row>
    <row r="1926" spans="26:31">
      <c r="Z1926" s="34">
        <v>9747</v>
      </c>
      <c r="AA1926" s="30" t="s">
        <v>2461</v>
      </c>
      <c r="AB1926" s="35">
        <v>1</v>
      </c>
      <c r="AC1926" s="35"/>
      <c r="AD1926" s="35"/>
      <c r="AE1926" s="35">
        <v>1</v>
      </c>
    </row>
    <row r="1927" spans="26:31">
      <c r="Z1927" s="34">
        <v>9750</v>
      </c>
      <c r="AA1927" s="30" t="s">
        <v>2462</v>
      </c>
      <c r="AB1927" s="35">
        <v>1</v>
      </c>
      <c r="AC1927" s="35"/>
      <c r="AD1927" s="35"/>
      <c r="AE1927" s="35">
        <v>1</v>
      </c>
    </row>
    <row r="1928" spans="26:31">
      <c r="Z1928" s="34">
        <v>9752</v>
      </c>
      <c r="AA1928" s="30" t="s">
        <v>298</v>
      </c>
      <c r="AB1928" s="35">
        <v>1</v>
      </c>
      <c r="AC1928" s="35">
        <v>3</v>
      </c>
      <c r="AD1928" s="35"/>
      <c r="AE1928" s="35">
        <v>4</v>
      </c>
    </row>
    <row r="1929" spans="26:31">
      <c r="Z1929" s="34">
        <v>9753</v>
      </c>
      <c r="AA1929" s="30" t="s">
        <v>2463</v>
      </c>
      <c r="AB1929" s="35">
        <v>1</v>
      </c>
      <c r="AC1929" s="35"/>
      <c r="AD1929" s="35"/>
      <c r="AE1929" s="35">
        <v>1</v>
      </c>
    </row>
    <row r="1930" spans="26:31">
      <c r="Z1930" s="34">
        <v>9754</v>
      </c>
      <c r="AA1930" s="30" t="s">
        <v>2464</v>
      </c>
      <c r="AB1930" s="35">
        <v>2</v>
      </c>
      <c r="AC1930" s="35"/>
      <c r="AD1930" s="35"/>
      <c r="AE1930" s="35">
        <v>2</v>
      </c>
    </row>
    <row r="1931" spans="26:31">
      <c r="Z1931" s="34">
        <v>9755</v>
      </c>
      <c r="AA1931" s="30" t="s">
        <v>1262</v>
      </c>
      <c r="AB1931" s="35">
        <v>48</v>
      </c>
      <c r="AC1931" s="35">
        <v>20</v>
      </c>
      <c r="AD1931" s="35">
        <v>35</v>
      </c>
      <c r="AE1931" s="35">
        <v>103</v>
      </c>
    </row>
    <row r="1932" spans="26:31">
      <c r="Z1932" s="34">
        <v>9756</v>
      </c>
      <c r="AA1932" s="30" t="s">
        <v>811</v>
      </c>
      <c r="AB1932" s="35">
        <v>104</v>
      </c>
      <c r="AC1932" s="35">
        <v>13</v>
      </c>
      <c r="AD1932" s="35">
        <v>19</v>
      </c>
      <c r="AE1932" s="35">
        <v>136</v>
      </c>
    </row>
    <row r="1933" spans="26:31">
      <c r="Z1933" s="34">
        <v>9757</v>
      </c>
      <c r="AA1933" s="30" t="s">
        <v>666</v>
      </c>
      <c r="AB1933" s="35">
        <v>13</v>
      </c>
      <c r="AC1933" s="35">
        <v>2</v>
      </c>
      <c r="AD1933" s="35">
        <v>5</v>
      </c>
      <c r="AE1933" s="35">
        <v>20</v>
      </c>
    </row>
    <row r="1934" spans="26:31">
      <c r="Z1934" s="34">
        <v>9760</v>
      </c>
      <c r="AA1934" s="30" t="s">
        <v>2465</v>
      </c>
      <c r="AB1934" s="35">
        <v>1</v>
      </c>
      <c r="AC1934" s="35"/>
      <c r="AD1934" s="35"/>
      <c r="AE1934" s="35">
        <v>1</v>
      </c>
    </row>
    <row r="1935" spans="26:31">
      <c r="Z1935" s="34">
        <v>9765</v>
      </c>
      <c r="AA1935" s="30" t="s">
        <v>1343</v>
      </c>
      <c r="AB1935" s="35">
        <v>4</v>
      </c>
      <c r="AC1935" s="35"/>
      <c r="AD1935" s="35">
        <v>2</v>
      </c>
      <c r="AE1935" s="35">
        <v>6</v>
      </c>
    </row>
    <row r="1936" spans="26:31">
      <c r="Z1936" s="34">
        <v>9766</v>
      </c>
      <c r="AA1936" s="30" t="s">
        <v>486</v>
      </c>
      <c r="AB1936" s="35">
        <v>6</v>
      </c>
      <c r="AC1936" s="35">
        <v>1</v>
      </c>
      <c r="AD1936" s="35"/>
      <c r="AE1936" s="35">
        <v>7</v>
      </c>
    </row>
    <row r="1937" spans="26:31">
      <c r="Z1937" s="34">
        <v>9767</v>
      </c>
      <c r="AA1937" s="30" t="s">
        <v>419</v>
      </c>
      <c r="AB1937" s="35">
        <v>30</v>
      </c>
      <c r="AC1937" s="35">
        <v>4</v>
      </c>
      <c r="AD1937" s="35">
        <v>4</v>
      </c>
      <c r="AE1937" s="35">
        <v>38</v>
      </c>
    </row>
    <row r="1938" spans="26:31">
      <c r="Z1938" s="34">
        <v>9768</v>
      </c>
      <c r="AA1938" s="30" t="s">
        <v>214</v>
      </c>
      <c r="AB1938" s="35">
        <v>42</v>
      </c>
      <c r="AC1938" s="35">
        <v>29</v>
      </c>
      <c r="AD1938" s="35">
        <v>36</v>
      </c>
      <c r="AE1938" s="35">
        <v>107</v>
      </c>
    </row>
    <row r="1939" spans="26:31">
      <c r="Z1939" s="34">
        <v>9775</v>
      </c>
      <c r="AA1939" s="30" t="s">
        <v>1914</v>
      </c>
      <c r="AB1939" s="35">
        <v>1</v>
      </c>
      <c r="AC1939" s="35"/>
      <c r="AD1939" s="35">
        <v>4</v>
      </c>
      <c r="AE1939" s="35">
        <v>5</v>
      </c>
    </row>
    <row r="1940" spans="26:31">
      <c r="Z1940" s="34">
        <v>9777</v>
      </c>
      <c r="AA1940" s="30" t="s">
        <v>1915</v>
      </c>
      <c r="AB1940" s="35">
        <v>8</v>
      </c>
      <c r="AC1940" s="35"/>
      <c r="AD1940" s="35">
        <v>1</v>
      </c>
      <c r="AE1940" s="35">
        <v>9</v>
      </c>
    </row>
    <row r="1941" spans="26:31">
      <c r="Z1941" s="34">
        <v>9778</v>
      </c>
      <c r="AA1941" s="30" t="s">
        <v>880</v>
      </c>
      <c r="AB1941" s="35"/>
      <c r="AC1941" s="35">
        <v>1</v>
      </c>
      <c r="AD1941" s="35"/>
      <c r="AE1941" s="35">
        <v>1</v>
      </c>
    </row>
    <row r="1942" spans="26:31">
      <c r="Z1942" s="34">
        <v>9781</v>
      </c>
      <c r="AA1942" s="30" t="s">
        <v>692</v>
      </c>
      <c r="AB1942" s="35">
        <v>1</v>
      </c>
      <c r="AC1942" s="35">
        <v>2</v>
      </c>
      <c r="AD1942" s="35"/>
      <c r="AE1942" s="35">
        <v>3</v>
      </c>
    </row>
    <row r="1943" spans="26:31">
      <c r="Z1943" s="34">
        <v>9784</v>
      </c>
      <c r="AA1943" s="30" t="s">
        <v>1209</v>
      </c>
      <c r="AB1943" s="35">
        <v>21</v>
      </c>
      <c r="AC1943" s="35">
        <v>12</v>
      </c>
      <c r="AD1943" s="35">
        <v>1</v>
      </c>
      <c r="AE1943" s="35">
        <v>34</v>
      </c>
    </row>
    <row r="1944" spans="26:31">
      <c r="Z1944" s="34">
        <v>9785</v>
      </c>
      <c r="AA1944" s="30" t="s">
        <v>2466</v>
      </c>
      <c r="AB1944" s="35">
        <v>1</v>
      </c>
      <c r="AC1944" s="35"/>
      <c r="AD1944" s="35"/>
      <c r="AE1944" s="35">
        <v>1</v>
      </c>
    </row>
    <row r="1945" spans="26:31">
      <c r="Z1945" s="34">
        <v>9787</v>
      </c>
      <c r="AA1945" s="30" t="s">
        <v>2467</v>
      </c>
      <c r="AB1945" s="35">
        <v>2</v>
      </c>
      <c r="AC1945" s="35"/>
      <c r="AD1945" s="35"/>
      <c r="AE1945" s="35">
        <v>2</v>
      </c>
    </row>
    <row r="1946" spans="26:31">
      <c r="Z1946" s="34">
        <v>9788</v>
      </c>
      <c r="AA1946" s="30" t="s">
        <v>987</v>
      </c>
      <c r="AB1946" s="35">
        <v>2</v>
      </c>
      <c r="AC1946" s="35">
        <v>1</v>
      </c>
      <c r="AD1946" s="35"/>
      <c r="AE1946" s="35">
        <v>3</v>
      </c>
    </row>
    <row r="1947" spans="26:31">
      <c r="Z1947" s="34">
        <v>9792</v>
      </c>
      <c r="AA1947" s="30" t="s">
        <v>981</v>
      </c>
      <c r="AB1947" s="35">
        <v>1</v>
      </c>
      <c r="AC1947" s="35">
        <v>1</v>
      </c>
      <c r="AD1947" s="35"/>
      <c r="AE1947" s="35">
        <v>2</v>
      </c>
    </row>
    <row r="1948" spans="26:31">
      <c r="Z1948" s="34">
        <v>9795</v>
      </c>
      <c r="AA1948" s="30" t="s">
        <v>212</v>
      </c>
      <c r="AB1948" s="35">
        <v>64</v>
      </c>
      <c r="AC1948" s="35">
        <v>10</v>
      </c>
      <c r="AD1948" s="35"/>
      <c r="AE1948" s="35">
        <v>74</v>
      </c>
    </row>
    <row r="1949" spans="26:31">
      <c r="Z1949" s="34">
        <v>9797</v>
      </c>
      <c r="AA1949" s="30" t="s">
        <v>2468</v>
      </c>
      <c r="AB1949" s="35">
        <v>1</v>
      </c>
      <c r="AC1949" s="35"/>
      <c r="AD1949" s="35"/>
      <c r="AE1949" s="35">
        <v>1</v>
      </c>
    </row>
    <row r="1950" spans="26:31">
      <c r="Z1950" s="34">
        <v>9798</v>
      </c>
      <c r="AA1950" s="30" t="s">
        <v>331</v>
      </c>
      <c r="AB1950" s="35">
        <v>1</v>
      </c>
      <c r="AC1950" s="35">
        <v>1</v>
      </c>
      <c r="AD1950" s="35"/>
      <c r="AE1950" s="35">
        <v>2</v>
      </c>
    </row>
    <row r="1951" spans="26:31">
      <c r="Z1951" s="34">
        <v>9799</v>
      </c>
      <c r="AA1951" s="30" t="s">
        <v>328</v>
      </c>
      <c r="AB1951" s="35">
        <v>5</v>
      </c>
      <c r="AC1951" s="35">
        <v>1</v>
      </c>
      <c r="AD1951" s="35"/>
      <c r="AE1951" s="35">
        <v>6</v>
      </c>
    </row>
    <row r="1952" spans="26:31">
      <c r="Z1952" s="34">
        <v>9800</v>
      </c>
      <c r="AA1952" s="30" t="s">
        <v>2469</v>
      </c>
      <c r="AB1952" s="35">
        <v>3</v>
      </c>
      <c r="AC1952" s="35"/>
      <c r="AD1952" s="35"/>
      <c r="AE1952" s="35">
        <v>3</v>
      </c>
    </row>
    <row r="1953" spans="26:31">
      <c r="Z1953" s="34">
        <v>9802</v>
      </c>
      <c r="AA1953" s="30" t="s">
        <v>106</v>
      </c>
      <c r="AB1953" s="35">
        <v>3</v>
      </c>
      <c r="AC1953" s="35">
        <v>1</v>
      </c>
      <c r="AD1953" s="35"/>
      <c r="AE1953" s="35">
        <v>4</v>
      </c>
    </row>
    <row r="1954" spans="26:31">
      <c r="Z1954" s="34">
        <v>9803</v>
      </c>
      <c r="AA1954" s="30" t="s">
        <v>2470</v>
      </c>
      <c r="AB1954" s="35">
        <v>1</v>
      </c>
      <c r="AC1954" s="35"/>
      <c r="AD1954" s="35"/>
      <c r="AE1954" s="35">
        <v>1</v>
      </c>
    </row>
    <row r="1955" spans="26:31">
      <c r="Z1955" s="34">
        <v>9804</v>
      </c>
      <c r="AA1955" s="30" t="s">
        <v>2471</v>
      </c>
      <c r="AB1955" s="35">
        <v>3</v>
      </c>
      <c r="AC1955" s="35"/>
      <c r="AD1955" s="35"/>
      <c r="AE1955" s="35">
        <v>3</v>
      </c>
    </row>
    <row r="1956" spans="26:31">
      <c r="Z1956" s="34">
        <v>9806</v>
      </c>
      <c r="AA1956" s="30" t="s">
        <v>2472</v>
      </c>
      <c r="AB1956" s="35">
        <v>3</v>
      </c>
      <c r="AC1956" s="35"/>
      <c r="AD1956" s="35"/>
      <c r="AE1956" s="35">
        <v>3</v>
      </c>
    </row>
    <row r="1957" spans="26:31">
      <c r="Z1957" s="34">
        <v>9807</v>
      </c>
      <c r="AA1957" s="30" t="s">
        <v>1147</v>
      </c>
      <c r="AB1957" s="35"/>
      <c r="AC1957" s="35">
        <v>1</v>
      </c>
      <c r="AD1957" s="35"/>
      <c r="AE1957" s="35">
        <v>1</v>
      </c>
    </row>
    <row r="1958" spans="26:31">
      <c r="Z1958" s="34">
        <v>9808</v>
      </c>
      <c r="AA1958" s="30" t="s">
        <v>1916</v>
      </c>
      <c r="AB1958" s="35">
        <v>2</v>
      </c>
      <c r="AC1958" s="35"/>
      <c r="AD1958" s="35">
        <v>4</v>
      </c>
      <c r="AE1958" s="35">
        <v>6</v>
      </c>
    </row>
    <row r="1959" spans="26:31">
      <c r="Z1959" s="34">
        <v>9809</v>
      </c>
      <c r="AA1959" s="30" t="s">
        <v>775</v>
      </c>
      <c r="AB1959" s="35"/>
      <c r="AC1959" s="35">
        <v>1</v>
      </c>
      <c r="AD1959" s="35">
        <v>1</v>
      </c>
      <c r="AE1959" s="35">
        <v>2</v>
      </c>
    </row>
    <row r="1960" spans="26:31">
      <c r="Z1960" s="34">
        <v>9811</v>
      </c>
      <c r="AA1960" s="30" t="s">
        <v>691</v>
      </c>
      <c r="AB1960" s="35">
        <v>2</v>
      </c>
      <c r="AC1960" s="35">
        <v>2</v>
      </c>
      <c r="AD1960" s="35"/>
      <c r="AE1960" s="35">
        <v>4</v>
      </c>
    </row>
    <row r="1961" spans="26:31">
      <c r="Z1961" s="34">
        <v>9813</v>
      </c>
      <c r="AA1961" s="30" t="s">
        <v>708</v>
      </c>
      <c r="AB1961" s="35"/>
      <c r="AC1961" s="35">
        <v>1</v>
      </c>
      <c r="AD1961" s="35"/>
      <c r="AE1961" s="35">
        <v>1</v>
      </c>
    </row>
    <row r="1962" spans="26:31">
      <c r="Z1962" s="34">
        <v>9815</v>
      </c>
      <c r="AA1962" s="30" t="s">
        <v>1917</v>
      </c>
      <c r="AB1962" s="35"/>
      <c r="AC1962" s="35"/>
      <c r="AD1962" s="35">
        <v>1</v>
      </c>
      <c r="AE1962" s="35">
        <v>1</v>
      </c>
    </row>
    <row r="1963" spans="26:31">
      <c r="Z1963" s="34">
        <v>9818</v>
      </c>
      <c r="AA1963" s="30" t="s">
        <v>1918</v>
      </c>
      <c r="AB1963" s="35">
        <v>2</v>
      </c>
      <c r="AC1963" s="35"/>
      <c r="AD1963" s="35">
        <v>1</v>
      </c>
      <c r="AE1963" s="35">
        <v>3</v>
      </c>
    </row>
    <row r="1964" spans="26:31">
      <c r="Z1964" s="34">
        <v>9819</v>
      </c>
      <c r="AA1964" s="30" t="s">
        <v>2473</v>
      </c>
      <c r="AB1964" s="35">
        <v>3</v>
      </c>
      <c r="AC1964" s="35"/>
      <c r="AD1964" s="35"/>
      <c r="AE1964" s="35">
        <v>3</v>
      </c>
    </row>
    <row r="1965" spans="26:31">
      <c r="Z1965" s="34">
        <v>9824</v>
      </c>
      <c r="AA1965" s="30" t="s">
        <v>2474</v>
      </c>
      <c r="AB1965" s="35">
        <v>1</v>
      </c>
      <c r="AC1965" s="35"/>
      <c r="AD1965" s="35"/>
      <c r="AE1965" s="35">
        <v>1</v>
      </c>
    </row>
    <row r="1966" spans="26:31">
      <c r="Z1966" s="34">
        <v>9825</v>
      </c>
      <c r="AA1966" s="30" t="s">
        <v>1919</v>
      </c>
      <c r="AB1966" s="35">
        <v>19</v>
      </c>
      <c r="AC1966" s="35"/>
      <c r="AD1966" s="35">
        <v>1</v>
      </c>
      <c r="AE1966" s="35">
        <v>20</v>
      </c>
    </row>
    <row r="1967" spans="26:31">
      <c r="Z1967" s="34">
        <v>9827</v>
      </c>
      <c r="AA1967" s="30" t="s">
        <v>269</v>
      </c>
      <c r="AB1967" s="35">
        <v>2</v>
      </c>
      <c r="AC1967" s="35">
        <v>17</v>
      </c>
      <c r="AD1967" s="35">
        <v>7</v>
      </c>
      <c r="AE1967" s="35">
        <v>26</v>
      </c>
    </row>
    <row r="1968" spans="26:31">
      <c r="Z1968" s="34">
        <v>9828</v>
      </c>
      <c r="AA1968" s="30" t="s">
        <v>317</v>
      </c>
      <c r="AB1968" s="35">
        <v>102</v>
      </c>
      <c r="AC1968" s="35">
        <v>92</v>
      </c>
      <c r="AD1968" s="35">
        <v>155</v>
      </c>
      <c r="AE1968" s="35">
        <v>349</v>
      </c>
    </row>
    <row r="1969" spans="26:31">
      <c r="Z1969" s="34">
        <v>9829</v>
      </c>
      <c r="AA1969" s="30" t="s">
        <v>1920</v>
      </c>
      <c r="AB1969" s="35"/>
      <c r="AC1969" s="35"/>
      <c r="AD1969" s="35">
        <v>8</v>
      </c>
      <c r="AE1969" s="35">
        <v>8</v>
      </c>
    </row>
    <row r="1970" spans="26:31">
      <c r="Z1970" s="34">
        <v>9830</v>
      </c>
      <c r="AA1970" s="30" t="s">
        <v>1921</v>
      </c>
      <c r="AB1970" s="35"/>
      <c r="AC1970" s="35"/>
      <c r="AD1970" s="35">
        <v>1</v>
      </c>
      <c r="AE1970" s="35">
        <v>1</v>
      </c>
    </row>
    <row r="1971" spans="26:31">
      <c r="Z1971" s="34">
        <v>9831</v>
      </c>
      <c r="AA1971" s="30" t="s">
        <v>697</v>
      </c>
      <c r="AB1971" s="35">
        <v>50</v>
      </c>
      <c r="AC1971" s="35">
        <v>14</v>
      </c>
      <c r="AD1971" s="35">
        <v>48</v>
      </c>
      <c r="AE1971" s="35">
        <v>112</v>
      </c>
    </row>
    <row r="1972" spans="26:31">
      <c r="Z1972" s="34">
        <v>9834</v>
      </c>
      <c r="AA1972" s="30" t="s">
        <v>2475</v>
      </c>
      <c r="AB1972" s="35">
        <v>29</v>
      </c>
      <c r="AC1972" s="35"/>
      <c r="AD1972" s="35"/>
      <c r="AE1972" s="35">
        <v>29</v>
      </c>
    </row>
    <row r="1973" spans="26:31">
      <c r="Z1973" s="34">
        <v>9835</v>
      </c>
      <c r="AA1973" s="30" t="s">
        <v>175</v>
      </c>
      <c r="AB1973" s="35">
        <v>45</v>
      </c>
      <c r="AC1973" s="35">
        <v>9</v>
      </c>
      <c r="AD1973" s="35">
        <v>9</v>
      </c>
      <c r="AE1973" s="35">
        <v>63</v>
      </c>
    </row>
    <row r="1974" spans="26:31">
      <c r="Z1974" s="34">
        <v>9836</v>
      </c>
      <c r="AA1974" s="30" t="s">
        <v>870</v>
      </c>
      <c r="AB1974" s="35">
        <v>8</v>
      </c>
      <c r="AC1974" s="35">
        <v>1</v>
      </c>
      <c r="AD1974" s="35"/>
      <c r="AE1974" s="35">
        <v>9</v>
      </c>
    </row>
    <row r="1975" spans="26:31">
      <c r="Z1975" s="34">
        <v>9837</v>
      </c>
      <c r="AA1975" s="30" t="s">
        <v>2476</v>
      </c>
      <c r="AB1975" s="35">
        <v>2</v>
      </c>
      <c r="AC1975" s="35"/>
      <c r="AD1975" s="35"/>
      <c r="AE1975" s="35">
        <v>2</v>
      </c>
    </row>
    <row r="1976" spans="26:31">
      <c r="Z1976" s="34">
        <v>9838</v>
      </c>
      <c r="AA1976" s="30" t="s">
        <v>2477</v>
      </c>
      <c r="AB1976" s="35">
        <v>7</v>
      </c>
      <c r="AC1976" s="35"/>
      <c r="AD1976" s="35"/>
      <c r="AE1976" s="35">
        <v>7</v>
      </c>
    </row>
    <row r="1977" spans="26:31">
      <c r="Z1977" s="34">
        <v>9840</v>
      </c>
      <c r="AA1977" s="30" t="s">
        <v>2478</v>
      </c>
      <c r="AB1977" s="35">
        <v>2</v>
      </c>
      <c r="AC1977" s="35"/>
      <c r="AD1977" s="35"/>
      <c r="AE1977" s="35">
        <v>2</v>
      </c>
    </row>
    <row r="1978" spans="26:31">
      <c r="Z1978" s="34">
        <v>9841</v>
      </c>
      <c r="AA1978" s="30" t="s">
        <v>344</v>
      </c>
      <c r="AB1978" s="35">
        <v>1</v>
      </c>
      <c r="AC1978" s="35">
        <v>2</v>
      </c>
      <c r="AD1978" s="35"/>
      <c r="AE1978" s="35">
        <v>3</v>
      </c>
    </row>
    <row r="1979" spans="26:31">
      <c r="Z1979" s="34">
        <v>9842</v>
      </c>
      <c r="AA1979" s="30" t="s">
        <v>2479</v>
      </c>
      <c r="AB1979" s="35">
        <v>1</v>
      </c>
      <c r="AC1979" s="35"/>
      <c r="AD1979" s="35"/>
      <c r="AE1979" s="35">
        <v>1</v>
      </c>
    </row>
    <row r="1980" spans="26:31">
      <c r="Z1980" s="34">
        <v>9844</v>
      </c>
      <c r="AA1980" s="30" t="s">
        <v>2480</v>
      </c>
      <c r="AB1980" s="35">
        <v>1</v>
      </c>
      <c r="AC1980" s="35"/>
      <c r="AD1980" s="35"/>
      <c r="AE1980" s="35">
        <v>1</v>
      </c>
    </row>
    <row r="1981" spans="26:31">
      <c r="Z1981" s="34">
        <v>9850</v>
      </c>
      <c r="AA1981" s="30" t="s">
        <v>805</v>
      </c>
      <c r="AB1981" s="35">
        <v>1</v>
      </c>
      <c r="AC1981" s="35">
        <v>1</v>
      </c>
      <c r="AD1981" s="35"/>
      <c r="AE1981" s="35">
        <v>2</v>
      </c>
    </row>
    <row r="1982" spans="26:31">
      <c r="Z1982" s="34">
        <v>9854</v>
      </c>
      <c r="AA1982" s="30" t="s">
        <v>1164</v>
      </c>
      <c r="AB1982" s="35">
        <v>3</v>
      </c>
      <c r="AC1982" s="35">
        <v>1</v>
      </c>
      <c r="AD1982" s="35"/>
      <c r="AE1982" s="35">
        <v>4</v>
      </c>
    </row>
    <row r="1983" spans="26:31">
      <c r="Z1983" s="34">
        <v>9855</v>
      </c>
      <c r="AA1983" s="30" t="s">
        <v>178</v>
      </c>
      <c r="AB1983" s="35">
        <v>46</v>
      </c>
      <c r="AC1983" s="35">
        <v>7</v>
      </c>
      <c r="AD1983" s="35"/>
      <c r="AE1983" s="35">
        <v>53</v>
      </c>
    </row>
    <row r="1984" spans="26:31">
      <c r="Z1984" s="34">
        <v>9857</v>
      </c>
      <c r="AA1984" s="30" t="s">
        <v>1922</v>
      </c>
      <c r="AB1984" s="35">
        <v>7</v>
      </c>
      <c r="AC1984" s="35"/>
      <c r="AD1984" s="35">
        <v>1</v>
      </c>
      <c r="AE1984" s="35">
        <v>8</v>
      </c>
    </row>
    <row r="1985" spans="26:31">
      <c r="Z1985" s="34">
        <v>9860</v>
      </c>
      <c r="AA1985" s="30" t="s">
        <v>2481</v>
      </c>
      <c r="AB1985" s="35">
        <v>2</v>
      </c>
      <c r="AC1985" s="35"/>
      <c r="AD1985" s="35"/>
      <c r="AE1985" s="35">
        <v>2</v>
      </c>
    </row>
    <row r="1986" spans="26:31">
      <c r="Z1986" s="34">
        <v>9863</v>
      </c>
      <c r="AA1986" s="30" t="s">
        <v>274</v>
      </c>
      <c r="AB1986" s="35">
        <v>77</v>
      </c>
      <c r="AC1986" s="35">
        <v>18</v>
      </c>
      <c r="AD1986" s="35">
        <v>27</v>
      </c>
      <c r="AE1986" s="35">
        <v>122</v>
      </c>
    </row>
    <row r="1987" spans="26:31">
      <c r="Z1987" s="34">
        <v>9867</v>
      </c>
      <c r="AA1987" s="30" t="s">
        <v>1923</v>
      </c>
      <c r="AB1987" s="35">
        <v>4</v>
      </c>
      <c r="AC1987" s="35"/>
      <c r="AD1987" s="35">
        <v>1</v>
      </c>
      <c r="AE1987" s="35">
        <v>5</v>
      </c>
    </row>
    <row r="1988" spans="26:31">
      <c r="Z1988" s="34">
        <v>9868</v>
      </c>
      <c r="AA1988" s="30" t="s">
        <v>1924</v>
      </c>
      <c r="AB1988" s="35">
        <v>7</v>
      </c>
      <c r="AC1988" s="35"/>
      <c r="AD1988" s="35">
        <v>1</v>
      </c>
      <c r="AE1988" s="35">
        <v>8</v>
      </c>
    </row>
    <row r="1989" spans="26:31">
      <c r="Z1989" s="34">
        <v>9869</v>
      </c>
      <c r="AA1989" s="30" t="s">
        <v>1925</v>
      </c>
      <c r="AB1989" s="35">
        <v>5</v>
      </c>
      <c r="AC1989" s="35"/>
      <c r="AD1989" s="35">
        <v>9</v>
      </c>
      <c r="AE1989" s="35">
        <v>14</v>
      </c>
    </row>
    <row r="1990" spans="26:31">
      <c r="Z1990" s="34">
        <v>9871</v>
      </c>
      <c r="AA1990" s="30" t="s">
        <v>380</v>
      </c>
      <c r="AB1990" s="35">
        <v>55</v>
      </c>
      <c r="AC1990" s="35">
        <v>9</v>
      </c>
      <c r="AD1990" s="35">
        <v>8</v>
      </c>
      <c r="AE1990" s="35">
        <v>72</v>
      </c>
    </row>
    <row r="1991" spans="26:31">
      <c r="Z1991" s="34">
        <v>9872</v>
      </c>
      <c r="AA1991" s="30" t="s">
        <v>1926</v>
      </c>
      <c r="AB1991" s="35">
        <v>3</v>
      </c>
      <c r="AC1991" s="35"/>
      <c r="AD1991" s="35">
        <v>3</v>
      </c>
      <c r="AE1991" s="35">
        <v>6</v>
      </c>
    </row>
    <row r="1992" spans="26:31">
      <c r="Z1992" s="34">
        <v>9874</v>
      </c>
      <c r="AA1992" s="30" t="s">
        <v>2482</v>
      </c>
      <c r="AB1992" s="35">
        <v>5</v>
      </c>
      <c r="AC1992" s="35"/>
      <c r="AD1992" s="35"/>
      <c r="AE1992" s="35">
        <v>5</v>
      </c>
    </row>
    <row r="1993" spans="26:31">
      <c r="Z1993" s="34">
        <v>9875</v>
      </c>
      <c r="AA1993" s="30" t="s">
        <v>2483</v>
      </c>
      <c r="AB1993" s="35">
        <v>1</v>
      </c>
      <c r="AC1993" s="35"/>
      <c r="AD1993" s="35"/>
      <c r="AE1993" s="35">
        <v>1</v>
      </c>
    </row>
    <row r="1994" spans="26:31">
      <c r="Z1994" s="34">
        <v>9885</v>
      </c>
      <c r="AA1994" s="30" t="s">
        <v>2484</v>
      </c>
      <c r="AB1994" s="35">
        <v>3</v>
      </c>
      <c r="AC1994" s="35"/>
      <c r="AD1994" s="35"/>
      <c r="AE1994" s="35">
        <v>3</v>
      </c>
    </row>
    <row r="1995" spans="26:31">
      <c r="Z1995" s="34">
        <v>9886</v>
      </c>
      <c r="AA1995" s="30" t="s">
        <v>2485</v>
      </c>
      <c r="AB1995" s="35">
        <v>4</v>
      </c>
      <c r="AC1995" s="35"/>
      <c r="AD1995" s="35"/>
      <c r="AE1995" s="35">
        <v>4</v>
      </c>
    </row>
    <row r="1996" spans="26:31">
      <c r="Z1996" s="34">
        <v>9888</v>
      </c>
      <c r="AA1996" s="30" t="s">
        <v>2486</v>
      </c>
      <c r="AB1996" s="35">
        <v>1</v>
      </c>
      <c r="AC1996" s="35"/>
      <c r="AD1996" s="35"/>
      <c r="AE1996" s="35">
        <v>1</v>
      </c>
    </row>
    <row r="1997" spans="26:31">
      <c r="Z1997" s="34">
        <v>9894</v>
      </c>
      <c r="AA1997" s="30" t="s">
        <v>1927</v>
      </c>
      <c r="AB1997" s="35">
        <v>3</v>
      </c>
      <c r="AC1997" s="35"/>
      <c r="AD1997" s="35">
        <v>3</v>
      </c>
      <c r="AE1997" s="35">
        <v>6</v>
      </c>
    </row>
    <row r="1998" spans="26:31">
      <c r="Z1998" s="34">
        <v>9896</v>
      </c>
      <c r="AA1998" s="30" t="s">
        <v>1117</v>
      </c>
      <c r="AB1998" s="35">
        <v>4</v>
      </c>
      <c r="AC1998" s="35">
        <v>4</v>
      </c>
      <c r="AD1998" s="35"/>
      <c r="AE1998" s="35">
        <v>8</v>
      </c>
    </row>
    <row r="1999" spans="26:31">
      <c r="Z1999" s="34">
        <v>9901</v>
      </c>
      <c r="AA1999" s="30" t="s">
        <v>553</v>
      </c>
      <c r="AB1999" s="35"/>
      <c r="AC1999" s="35">
        <v>1</v>
      </c>
      <c r="AD1999" s="35"/>
      <c r="AE1999" s="35">
        <v>1</v>
      </c>
    </row>
    <row r="2000" spans="26:31">
      <c r="Z2000" s="34">
        <v>9902</v>
      </c>
      <c r="AA2000" s="30" t="s">
        <v>2487</v>
      </c>
      <c r="AB2000" s="35">
        <v>1</v>
      </c>
      <c r="AC2000" s="35"/>
      <c r="AD2000" s="35"/>
      <c r="AE2000" s="35">
        <v>1</v>
      </c>
    </row>
    <row r="2001" spans="26:31">
      <c r="Z2001" s="34">
        <v>9905</v>
      </c>
      <c r="AA2001" s="30" t="s">
        <v>1928</v>
      </c>
      <c r="AB2001" s="35">
        <v>4</v>
      </c>
      <c r="AC2001" s="35"/>
      <c r="AD2001" s="35">
        <v>1</v>
      </c>
      <c r="AE2001" s="35">
        <v>5</v>
      </c>
    </row>
    <row r="2002" spans="26:31">
      <c r="Z2002" s="34">
        <v>9906</v>
      </c>
      <c r="AA2002" s="30" t="s">
        <v>422</v>
      </c>
      <c r="AB2002" s="35">
        <v>2</v>
      </c>
      <c r="AC2002" s="35">
        <v>5</v>
      </c>
      <c r="AD2002" s="35"/>
      <c r="AE2002" s="35">
        <v>7</v>
      </c>
    </row>
    <row r="2003" spans="26:31">
      <c r="Z2003" s="34">
        <v>9907</v>
      </c>
      <c r="AA2003" s="30" t="s">
        <v>658</v>
      </c>
      <c r="AB2003" s="35">
        <v>5</v>
      </c>
      <c r="AC2003" s="35">
        <v>3</v>
      </c>
      <c r="AD2003" s="35"/>
      <c r="AE2003" s="35">
        <v>8</v>
      </c>
    </row>
    <row r="2004" spans="26:31">
      <c r="Z2004" s="34">
        <v>9908</v>
      </c>
      <c r="AA2004" s="30" t="s">
        <v>235</v>
      </c>
      <c r="AB2004" s="35"/>
      <c r="AC2004" s="35">
        <v>1</v>
      </c>
      <c r="AD2004" s="35"/>
      <c r="AE2004" s="35">
        <v>1</v>
      </c>
    </row>
    <row r="2005" spans="26:31">
      <c r="Z2005" s="34">
        <v>9909</v>
      </c>
      <c r="AA2005" s="30" t="s">
        <v>2488</v>
      </c>
      <c r="AB2005" s="35">
        <v>20</v>
      </c>
      <c r="AC2005" s="35"/>
      <c r="AD2005" s="35"/>
      <c r="AE2005" s="35">
        <v>20</v>
      </c>
    </row>
    <row r="2006" spans="26:31">
      <c r="Z2006" s="34">
        <v>9910</v>
      </c>
      <c r="AA2006" s="30" t="s">
        <v>128</v>
      </c>
      <c r="AB2006" s="35"/>
      <c r="AC2006" s="35">
        <v>5</v>
      </c>
      <c r="AD2006" s="35"/>
      <c r="AE2006" s="35">
        <v>5</v>
      </c>
    </row>
    <row r="2007" spans="26:31">
      <c r="Z2007" s="34">
        <v>9913</v>
      </c>
      <c r="AA2007" s="30" t="s">
        <v>872</v>
      </c>
      <c r="AB2007" s="35"/>
      <c r="AC2007" s="35">
        <v>1</v>
      </c>
      <c r="AD2007" s="35"/>
      <c r="AE2007" s="35">
        <v>1</v>
      </c>
    </row>
    <row r="2008" spans="26:31">
      <c r="Z2008" s="34">
        <v>9914</v>
      </c>
      <c r="AA2008" s="30" t="s">
        <v>702</v>
      </c>
      <c r="AB2008" s="35">
        <v>13</v>
      </c>
      <c r="AC2008" s="35">
        <v>4</v>
      </c>
      <c r="AD2008" s="35"/>
      <c r="AE2008" s="35">
        <v>17</v>
      </c>
    </row>
    <row r="2009" spans="26:31">
      <c r="Z2009" s="34">
        <v>9925</v>
      </c>
      <c r="AA2009" s="30" t="s">
        <v>169</v>
      </c>
      <c r="AB2009" s="35">
        <v>110</v>
      </c>
      <c r="AC2009" s="35">
        <v>56</v>
      </c>
      <c r="AD2009" s="35">
        <v>52</v>
      </c>
      <c r="AE2009" s="35">
        <v>218</v>
      </c>
    </row>
    <row r="2010" spans="26:31">
      <c r="Z2010" s="34">
        <v>9926</v>
      </c>
      <c r="AA2010" s="30" t="s">
        <v>204</v>
      </c>
      <c r="AB2010" s="35">
        <v>8</v>
      </c>
      <c r="AC2010" s="35">
        <v>5</v>
      </c>
      <c r="AD2010" s="35"/>
      <c r="AE2010" s="35">
        <v>13</v>
      </c>
    </row>
    <row r="2011" spans="26:31">
      <c r="Z2011" s="34">
        <v>9927</v>
      </c>
      <c r="AA2011" s="30" t="s">
        <v>1196</v>
      </c>
      <c r="AB2011" s="35"/>
      <c r="AC2011" s="35">
        <v>1</v>
      </c>
      <c r="AD2011" s="35"/>
      <c r="AE2011" s="35">
        <v>1</v>
      </c>
    </row>
    <row r="2012" spans="26:31">
      <c r="Z2012" s="34">
        <v>9928</v>
      </c>
      <c r="AA2012" s="30" t="s">
        <v>1929</v>
      </c>
      <c r="AB2012" s="35">
        <v>9</v>
      </c>
      <c r="AC2012" s="35"/>
      <c r="AD2012" s="35">
        <v>2</v>
      </c>
      <c r="AE2012" s="35">
        <v>11</v>
      </c>
    </row>
    <row r="2013" spans="26:31">
      <c r="Z2013" s="34">
        <v>9933</v>
      </c>
      <c r="AA2013" s="30" t="s">
        <v>773</v>
      </c>
      <c r="AB2013" s="35">
        <v>19</v>
      </c>
      <c r="AC2013" s="35">
        <v>3</v>
      </c>
      <c r="AD2013" s="35"/>
      <c r="AE2013" s="35">
        <v>22</v>
      </c>
    </row>
    <row r="2014" spans="26:31">
      <c r="Z2014" s="34">
        <v>9935</v>
      </c>
      <c r="AA2014" s="30" t="s">
        <v>2489</v>
      </c>
      <c r="AB2014" s="35">
        <v>3</v>
      </c>
      <c r="AC2014" s="35"/>
      <c r="AD2014" s="35"/>
      <c r="AE2014" s="35">
        <v>3</v>
      </c>
    </row>
    <row r="2015" spans="26:31">
      <c r="Z2015" s="34">
        <v>9937</v>
      </c>
      <c r="AA2015" s="30" t="s">
        <v>749</v>
      </c>
      <c r="AB2015" s="35">
        <v>1</v>
      </c>
      <c r="AC2015" s="35">
        <v>1</v>
      </c>
      <c r="AD2015" s="35">
        <v>2</v>
      </c>
      <c r="AE2015" s="35">
        <v>4</v>
      </c>
    </row>
    <row r="2016" spans="26:31">
      <c r="Z2016" s="34">
        <v>9941</v>
      </c>
      <c r="AA2016" s="30" t="s">
        <v>1930</v>
      </c>
      <c r="AB2016" s="35"/>
      <c r="AC2016" s="35"/>
      <c r="AD2016" s="35">
        <v>34</v>
      </c>
      <c r="AE2016" s="35">
        <v>34</v>
      </c>
    </row>
    <row r="2017" spans="26:31">
      <c r="Z2017" s="34">
        <v>9944</v>
      </c>
      <c r="AA2017" s="30" t="s">
        <v>628</v>
      </c>
      <c r="AB2017" s="35">
        <v>17</v>
      </c>
      <c r="AC2017" s="35">
        <v>3</v>
      </c>
      <c r="AD2017" s="35">
        <v>10</v>
      </c>
      <c r="AE2017" s="35">
        <v>30</v>
      </c>
    </row>
    <row r="2018" spans="26:31">
      <c r="Z2018" s="34">
        <v>9945</v>
      </c>
      <c r="AA2018" s="30" t="s">
        <v>2490</v>
      </c>
      <c r="AB2018" s="35">
        <v>16</v>
      </c>
      <c r="AC2018" s="35"/>
      <c r="AD2018" s="35"/>
      <c r="AE2018" s="35">
        <v>16</v>
      </c>
    </row>
    <row r="2019" spans="26:31">
      <c r="Z2019" s="34">
        <v>9951</v>
      </c>
      <c r="AA2019" s="30" t="s">
        <v>190</v>
      </c>
      <c r="AB2019" s="35"/>
      <c r="AC2019" s="35">
        <v>4</v>
      </c>
      <c r="AD2019" s="35">
        <v>10</v>
      </c>
      <c r="AE2019" s="35">
        <v>14</v>
      </c>
    </row>
    <row r="2020" spans="26:31">
      <c r="Z2020" s="34">
        <v>9953</v>
      </c>
      <c r="AA2020" s="30" t="s">
        <v>2491</v>
      </c>
      <c r="AB2020" s="35">
        <v>1</v>
      </c>
      <c r="AC2020" s="35"/>
      <c r="AD2020" s="35"/>
      <c r="AE2020" s="35">
        <v>1</v>
      </c>
    </row>
    <row r="2021" spans="26:31">
      <c r="Z2021" s="34">
        <v>9954</v>
      </c>
      <c r="AA2021" s="30" t="s">
        <v>83</v>
      </c>
      <c r="AB2021" s="35"/>
      <c r="AC2021" s="35">
        <v>7</v>
      </c>
      <c r="AD2021" s="35">
        <v>15</v>
      </c>
      <c r="AE2021" s="35">
        <v>22</v>
      </c>
    </row>
    <row r="2022" spans="26:31">
      <c r="Z2022" s="34">
        <v>9958</v>
      </c>
      <c r="AA2022" s="30" t="s">
        <v>519</v>
      </c>
      <c r="AB2022" s="35">
        <v>6</v>
      </c>
      <c r="AC2022" s="35">
        <v>3</v>
      </c>
      <c r="AD2022" s="35">
        <v>8</v>
      </c>
      <c r="AE2022" s="35">
        <v>17</v>
      </c>
    </row>
    <row r="2023" spans="26:31">
      <c r="Z2023" s="34">
        <v>9959</v>
      </c>
      <c r="AA2023" s="30" t="s">
        <v>523</v>
      </c>
      <c r="AB2023" s="35"/>
      <c r="AC2023" s="35">
        <v>4</v>
      </c>
      <c r="AD2023" s="35"/>
      <c r="AE2023" s="35">
        <v>4</v>
      </c>
    </row>
    <row r="2024" spans="26:31">
      <c r="Z2024" s="34">
        <v>9962</v>
      </c>
      <c r="AA2024" s="30" t="s">
        <v>964</v>
      </c>
      <c r="AB2024" s="35">
        <v>17</v>
      </c>
      <c r="AC2024" s="35">
        <v>1</v>
      </c>
      <c r="AD2024" s="35">
        <v>3</v>
      </c>
      <c r="AE2024" s="35">
        <v>21</v>
      </c>
    </row>
    <row r="2025" spans="26:31">
      <c r="Z2025" s="34">
        <v>9969</v>
      </c>
      <c r="AA2025" s="30" t="s">
        <v>425</v>
      </c>
      <c r="AB2025" s="35">
        <v>32</v>
      </c>
      <c r="AC2025" s="35">
        <v>5</v>
      </c>
      <c r="AD2025" s="35">
        <v>7</v>
      </c>
      <c r="AE2025" s="35">
        <v>44</v>
      </c>
    </row>
    <row r="2026" spans="26:31">
      <c r="Z2026" s="34">
        <v>9971</v>
      </c>
      <c r="AA2026" s="30" t="s">
        <v>2492</v>
      </c>
      <c r="AB2026" s="35">
        <v>4</v>
      </c>
      <c r="AC2026" s="35"/>
      <c r="AD2026" s="35"/>
      <c r="AE2026" s="35">
        <v>4</v>
      </c>
    </row>
    <row r="2027" spans="26:31">
      <c r="Z2027" s="34">
        <v>9975</v>
      </c>
      <c r="AA2027" s="30" t="s">
        <v>1023</v>
      </c>
      <c r="AB2027" s="35">
        <v>9</v>
      </c>
      <c r="AC2027" s="35">
        <v>1</v>
      </c>
      <c r="AD2027" s="35">
        <v>1</v>
      </c>
      <c r="AE2027" s="35">
        <v>11</v>
      </c>
    </row>
    <row r="2028" spans="26:31">
      <c r="Z2028" s="34">
        <v>9976</v>
      </c>
      <c r="AA2028" s="30" t="s">
        <v>1931</v>
      </c>
      <c r="AB2028" s="35">
        <v>10</v>
      </c>
      <c r="AC2028" s="35"/>
      <c r="AD2028" s="35">
        <v>1</v>
      </c>
      <c r="AE2028" s="35">
        <v>11</v>
      </c>
    </row>
    <row r="2029" spans="26:31">
      <c r="Z2029" s="34">
        <v>9977</v>
      </c>
      <c r="AA2029" s="30" t="s">
        <v>2493</v>
      </c>
      <c r="AB2029" s="35">
        <v>10</v>
      </c>
      <c r="AC2029" s="35"/>
      <c r="AD2029" s="35"/>
      <c r="AE2029" s="35">
        <v>10</v>
      </c>
    </row>
    <row r="2030" spans="26:31">
      <c r="Z2030" s="34">
        <v>9986</v>
      </c>
      <c r="AA2030" s="30" t="s">
        <v>2494</v>
      </c>
      <c r="AB2030" s="35">
        <v>1</v>
      </c>
      <c r="AC2030" s="35"/>
      <c r="AD2030" s="35"/>
      <c r="AE2030" s="35">
        <v>1</v>
      </c>
    </row>
    <row r="2031" spans="26:31">
      <c r="Z2031" s="34">
        <v>9987</v>
      </c>
      <c r="AA2031" s="30" t="s">
        <v>579</v>
      </c>
      <c r="AB2031" s="35">
        <v>28</v>
      </c>
      <c r="AC2031" s="35">
        <v>9</v>
      </c>
      <c r="AD2031" s="35">
        <v>6</v>
      </c>
      <c r="AE2031" s="35">
        <v>43</v>
      </c>
    </row>
    <row r="2032" spans="26:31">
      <c r="Z2032" s="34">
        <v>9988</v>
      </c>
      <c r="AA2032" s="30" t="s">
        <v>2495</v>
      </c>
      <c r="AB2032" s="35">
        <v>1</v>
      </c>
      <c r="AC2032" s="35"/>
      <c r="AD2032" s="35"/>
      <c r="AE2032" s="35">
        <v>1</v>
      </c>
    </row>
    <row r="2033" spans="26:31">
      <c r="Z2033" s="34">
        <v>9990</v>
      </c>
      <c r="AA2033" s="30" t="s">
        <v>584</v>
      </c>
      <c r="AB2033" s="35">
        <v>4</v>
      </c>
      <c r="AC2033" s="35">
        <v>5</v>
      </c>
      <c r="AD2033" s="35"/>
      <c r="AE2033" s="35">
        <v>9</v>
      </c>
    </row>
    <row r="2034" spans="26:31">
      <c r="Z2034" s="34">
        <v>9991</v>
      </c>
      <c r="AA2034" s="30" t="s">
        <v>248</v>
      </c>
      <c r="AB2034" s="35">
        <v>78</v>
      </c>
      <c r="AC2034" s="35">
        <v>29</v>
      </c>
      <c r="AD2034" s="35">
        <v>24</v>
      </c>
      <c r="AE2034" s="35">
        <v>131</v>
      </c>
    </row>
    <row r="2035" spans="26:31">
      <c r="Z2035" s="34">
        <v>9992</v>
      </c>
      <c r="AA2035" s="30" t="s">
        <v>1932</v>
      </c>
      <c r="AB2035" s="35"/>
      <c r="AC2035" s="35"/>
      <c r="AD2035" s="35">
        <v>2</v>
      </c>
      <c r="AE2035" s="35">
        <v>2</v>
      </c>
    </row>
    <row r="2036" spans="26:31">
      <c r="Z2036" s="34">
        <v>9993</v>
      </c>
      <c r="AA2036" s="30" t="s">
        <v>111</v>
      </c>
      <c r="AB2036" s="35">
        <v>5</v>
      </c>
      <c r="AC2036" s="35">
        <v>30</v>
      </c>
      <c r="AD2036" s="35">
        <v>30</v>
      </c>
      <c r="AE2036" s="35">
        <v>65</v>
      </c>
    </row>
    <row r="2037" spans="26:31">
      <c r="Z2037" s="34">
        <v>9995</v>
      </c>
      <c r="AA2037" s="30" t="s">
        <v>2496</v>
      </c>
      <c r="AB2037" s="35">
        <v>1</v>
      </c>
      <c r="AC2037" s="35"/>
      <c r="AD2037" s="35"/>
      <c r="AE2037" s="35">
        <v>1</v>
      </c>
    </row>
    <row r="2038" spans="26:31">
      <c r="Z2038" s="34">
        <v>9996</v>
      </c>
      <c r="AA2038" s="30" t="s">
        <v>290</v>
      </c>
      <c r="AB2038" s="35">
        <v>5</v>
      </c>
      <c r="AC2038" s="35">
        <v>2</v>
      </c>
      <c r="AD2038" s="35"/>
      <c r="AE2038" s="35">
        <v>7</v>
      </c>
    </row>
    <row r="2039" spans="26:31">
      <c r="Z2039" s="34">
        <v>9999</v>
      </c>
      <c r="AA2039" s="30" t="s">
        <v>664</v>
      </c>
      <c r="AB2039" s="35">
        <v>2</v>
      </c>
      <c r="AC2039" s="35">
        <v>1</v>
      </c>
      <c r="AD2039" s="35"/>
      <c r="AE2039" s="35">
        <v>3</v>
      </c>
    </row>
    <row r="2040" spans="26:31">
      <c r="Z2040" s="34">
        <v>10000</v>
      </c>
      <c r="AA2040" s="30" t="s">
        <v>962</v>
      </c>
      <c r="AB2040" s="35"/>
      <c r="AC2040" s="35">
        <v>3</v>
      </c>
      <c r="AD2040" s="35"/>
      <c r="AE2040" s="35">
        <v>3</v>
      </c>
    </row>
    <row r="2041" spans="26:31">
      <c r="Z2041" s="34">
        <v>10001</v>
      </c>
      <c r="AA2041" s="30" t="s">
        <v>915</v>
      </c>
      <c r="AB2041" s="35"/>
      <c r="AC2041" s="35">
        <v>1</v>
      </c>
      <c r="AD2041" s="35"/>
      <c r="AE2041" s="35">
        <v>1</v>
      </c>
    </row>
    <row r="2042" spans="26:31">
      <c r="Z2042" s="34">
        <v>10010</v>
      </c>
      <c r="AA2042" s="30" t="s">
        <v>2497</v>
      </c>
      <c r="AB2042" s="35">
        <v>1</v>
      </c>
      <c r="AC2042" s="35"/>
      <c r="AD2042" s="35"/>
      <c r="AE2042" s="35">
        <v>1</v>
      </c>
    </row>
    <row r="2043" spans="26:31">
      <c r="Z2043" s="34">
        <v>10012</v>
      </c>
      <c r="AA2043" s="30" t="s">
        <v>28</v>
      </c>
      <c r="AB2043" s="35"/>
      <c r="AC2043" s="35">
        <v>5</v>
      </c>
      <c r="AD2043" s="35"/>
      <c r="AE2043" s="35">
        <v>5</v>
      </c>
    </row>
    <row r="2044" spans="26:31">
      <c r="Z2044" s="34">
        <v>10015</v>
      </c>
      <c r="AA2044" s="30" t="s">
        <v>1060</v>
      </c>
      <c r="AB2044" s="35">
        <v>3</v>
      </c>
      <c r="AC2044" s="35">
        <v>2</v>
      </c>
      <c r="AD2044" s="35">
        <v>3</v>
      </c>
      <c r="AE2044" s="35">
        <v>8</v>
      </c>
    </row>
    <row r="2045" spans="26:31">
      <c r="Z2045" s="34">
        <v>10016</v>
      </c>
      <c r="AA2045" s="30" t="s">
        <v>1933</v>
      </c>
      <c r="AB2045" s="35"/>
      <c r="AC2045" s="35"/>
      <c r="AD2045" s="35">
        <v>3</v>
      </c>
      <c r="AE2045" s="35">
        <v>3</v>
      </c>
    </row>
    <row r="2046" spans="26:31">
      <c r="Z2046" s="34">
        <v>10017</v>
      </c>
      <c r="AA2046" s="30" t="s">
        <v>1934</v>
      </c>
      <c r="AB2046" s="35"/>
      <c r="AC2046" s="35"/>
      <c r="AD2046" s="35">
        <v>1</v>
      </c>
      <c r="AE2046" s="35">
        <v>1</v>
      </c>
    </row>
    <row r="2047" spans="26:31">
      <c r="Z2047" s="34">
        <v>10019</v>
      </c>
      <c r="AA2047" s="30" t="s">
        <v>531</v>
      </c>
      <c r="AB2047" s="35">
        <v>14</v>
      </c>
      <c r="AC2047" s="35">
        <v>1</v>
      </c>
      <c r="AD2047" s="35">
        <v>2</v>
      </c>
      <c r="AE2047" s="35">
        <v>17</v>
      </c>
    </row>
    <row r="2048" spans="26:31">
      <c r="Z2048" s="34">
        <v>10020</v>
      </c>
      <c r="AA2048" s="30" t="s">
        <v>1935</v>
      </c>
      <c r="AB2048" s="35"/>
      <c r="AC2048" s="35"/>
      <c r="AD2048" s="35">
        <v>2</v>
      </c>
      <c r="AE2048" s="35">
        <v>2</v>
      </c>
    </row>
    <row r="2049" spans="26:31">
      <c r="Z2049" s="34">
        <v>10029</v>
      </c>
      <c r="AA2049" s="30" t="s">
        <v>993</v>
      </c>
      <c r="AB2049" s="35">
        <v>11</v>
      </c>
      <c r="AC2049" s="35">
        <v>1</v>
      </c>
      <c r="AD2049" s="35">
        <v>6</v>
      </c>
      <c r="AE2049" s="35">
        <v>18</v>
      </c>
    </row>
    <row r="2050" spans="26:31">
      <c r="Z2050" s="34">
        <v>10030</v>
      </c>
      <c r="AA2050" s="30" t="s">
        <v>1026</v>
      </c>
      <c r="AB2050" s="35"/>
      <c r="AC2050" s="35">
        <v>3</v>
      </c>
      <c r="AD2050" s="35">
        <v>3</v>
      </c>
      <c r="AE2050" s="35">
        <v>6</v>
      </c>
    </row>
    <row r="2051" spans="26:31">
      <c r="Z2051" s="34">
        <v>10031</v>
      </c>
      <c r="AA2051" s="30" t="s">
        <v>420</v>
      </c>
      <c r="AB2051" s="35"/>
      <c r="AC2051" s="35">
        <v>3</v>
      </c>
      <c r="AD2051" s="35"/>
      <c r="AE2051" s="35">
        <v>3</v>
      </c>
    </row>
    <row r="2052" spans="26:31">
      <c r="Z2052" s="34">
        <v>10033</v>
      </c>
      <c r="AA2052" s="30" t="s">
        <v>2498</v>
      </c>
      <c r="AB2052" s="35">
        <v>3</v>
      </c>
      <c r="AC2052" s="35"/>
      <c r="AD2052" s="35"/>
      <c r="AE2052" s="35">
        <v>3</v>
      </c>
    </row>
    <row r="2053" spans="26:31">
      <c r="Z2053" s="34">
        <v>10034</v>
      </c>
      <c r="AA2053" s="30" t="s">
        <v>695</v>
      </c>
      <c r="AB2053" s="35">
        <v>1</v>
      </c>
      <c r="AC2053" s="35">
        <v>1</v>
      </c>
      <c r="AD2053" s="35"/>
      <c r="AE2053" s="35">
        <v>2</v>
      </c>
    </row>
    <row r="2054" spans="26:31">
      <c r="Z2054" s="34">
        <v>10036</v>
      </c>
      <c r="AA2054" s="30" t="s">
        <v>1121</v>
      </c>
      <c r="AB2054" s="35">
        <v>1</v>
      </c>
      <c r="AC2054" s="35">
        <v>1</v>
      </c>
      <c r="AD2054" s="35"/>
      <c r="AE2054" s="35">
        <v>2</v>
      </c>
    </row>
    <row r="2055" spans="26:31">
      <c r="Z2055" s="34">
        <v>10038</v>
      </c>
      <c r="AA2055" s="30" t="s">
        <v>1094</v>
      </c>
      <c r="AB2055" s="35">
        <v>4</v>
      </c>
      <c r="AC2055" s="35">
        <v>1</v>
      </c>
      <c r="AD2055" s="35">
        <v>2</v>
      </c>
      <c r="AE2055" s="35">
        <v>7</v>
      </c>
    </row>
    <row r="2056" spans="26:31">
      <c r="Z2056" s="34">
        <v>10039</v>
      </c>
      <c r="AA2056" s="30" t="s">
        <v>105</v>
      </c>
      <c r="AB2056" s="35">
        <v>7</v>
      </c>
      <c r="AC2056" s="35">
        <v>3</v>
      </c>
      <c r="AD2056" s="35">
        <v>2</v>
      </c>
      <c r="AE2056" s="35">
        <v>12</v>
      </c>
    </row>
    <row r="2057" spans="26:31">
      <c r="Z2057" s="34">
        <v>10040</v>
      </c>
      <c r="AA2057" s="30" t="s">
        <v>1248</v>
      </c>
      <c r="AB2057" s="35">
        <v>13</v>
      </c>
      <c r="AC2057" s="35">
        <v>1</v>
      </c>
      <c r="AD2057" s="35"/>
      <c r="AE2057" s="35">
        <v>14</v>
      </c>
    </row>
    <row r="2058" spans="26:31">
      <c r="Z2058" s="34">
        <v>10041</v>
      </c>
      <c r="AA2058" s="30" t="s">
        <v>1244</v>
      </c>
      <c r="AB2058" s="35">
        <v>6</v>
      </c>
      <c r="AC2058" s="35">
        <v>1</v>
      </c>
      <c r="AD2058" s="35"/>
      <c r="AE2058" s="35">
        <v>7</v>
      </c>
    </row>
    <row r="2059" spans="26:31">
      <c r="Z2059" s="34">
        <v>10042</v>
      </c>
      <c r="AA2059" s="30" t="s">
        <v>1020</v>
      </c>
      <c r="AB2059" s="35">
        <v>4</v>
      </c>
      <c r="AC2059" s="35">
        <v>1</v>
      </c>
      <c r="AD2059" s="35">
        <v>1</v>
      </c>
      <c r="AE2059" s="35">
        <v>6</v>
      </c>
    </row>
    <row r="2060" spans="26:31">
      <c r="Z2060" s="34">
        <v>10043</v>
      </c>
      <c r="AA2060" s="30" t="s">
        <v>1936</v>
      </c>
      <c r="AB2060" s="35">
        <v>7</v>
      </c>
      <c r="AC2060" s="35"/>
      <c r="AD2060" s="35">
        <v>1</v>
      </c>
      <c r="AE2060" s="35">
        <v>8</v>
      </c>
    </row>
    <row r="2061" spans="26:31">
      <c r="Z2061" s="34">
        <v>10044</v>
      </c>
      <c r="AA2061" s="30" t="s">
        <v>1937</v>
      </c>
      <c r="AB2061" s="35">
        <v>5</v>
      </c>
      <c r="AC2061" s="35"/>
      <c r="AD2061" s="35">
        <v>1</v>
      </c>
      <c r="AE2061" s="35">
        <v>6</v>
      </c>
    </row>
    <row r="2062" spans="26:31">
      <c r="Z2062" s="34">
        <v>10045</v>
      </c>
      <c r="AA2062" s="30" t="s">
        <v>2499</v>
      </c>
      <c r="AB2062" s="35">
        <v>8</v>
      </c>
      <c r="AC2062" s="35"/>
      <c r="AD2062" s="35"/>
      <c r="AE2062" s="35">
        <v>8</v>
      </c>
    </row>
    <row r="2063" spans="26:31">
      <c r="Z2063" s="34">
        <v>10046</v>
      </c>
      <c r="AA2063" s="30" t="s">
        <v>912</v>
      </c>
      <c r="AB2063" s="35">
        <v>2</v>
      </c>
      <c r="AC2063" s="35">
        <v>1</v>
      </c>
      <c r="AD2063" s="35">
        <v>1</v>
      </c>
      <c r="AE2063" s="35">
        <v>4</v>
      </c>
    </row>
    <row r="2064" spans="26:31">
      <c r="Z2064" s="34">
        <v>10047</v>
      </c>
      <c r="AA2064" s="30" t="s">
        <v>1274</v>
      </c>
      <c r="AB2064" s="35">
        <v>3</v>
      </c>
      <c r="AC2064" s="35">
        <v>2</v>
      </c>
      <c r="AD2064" s="35">
        <v>1</v>
      </c>
      <c r="AE2064" s="35">
        <v>6</v>
      </c>
    </row>
    <row r="2065" spans="26:31">
      <c r="Z2065" s="34">
        <v>10048</v>
      </c>
      <c r="AA2065" s="30" t="s">
        <v>2500</v>
      </c>
      <c r="AB2065" s="35">
        <v>9</v>
      </c>
      <c r="AC2065" s="35"/>
      <c r="AD2065" s="35"/>
      <c r="AE2065" s="35">
        <v>9</v>
      </c>
    </row>
    <row r="2066" spans="26:31">
      <c r="Z2066" s="34">
        <v>10049</v>
      </c>
      <c r="AA2066" s="30" t="s">
        <v>1938</v>
      </c>
      <c r="AB2066" s="35">
        <v>8</v>
      </c>
      <c r="AC2066" s="35"/>
      <c r="AD2066" s="35">
        <v>4</v>
      </c>
      <c r="AE2066" s="35">
        <v>12</v>
      </c>
    </row>
    <row r="2067" spans="26:31">
      <c r="Z2067" s="34">
        <v>10050</v>
      </c>
      <c r="AA2067" s="30" t="s">
        <v>2501</v>
      </c>
      <c r="AB2067" s="35">
        <v>1</v>
      </c>
      <c r="AC2067" s="35"/>
      <c r="AD2067" s="35"/>
      <c r="AE2067" s="35">
        <v>1</v>
      </c>
    </row>
    <row r="2068" spans="26:31">
      <c r="Z2068" s="34">
        <v>10052</v>
      </c>
      <c r="AA2068" s="30" t="s">
        <v>2502</v>
      </c>
      <c r="AB2068" s="35">
        <v>5</v>
      </c>
      <c r="AC2068" s="35"/>
      <c r="AD2068" s="35"/>
      <c r="AE2068" s="35">
        <v>5</v>
      </c>
    </row>
    <row r="2069" spans="26:31">
      <c r="Z2069" s="34">
        <v>10053</v>
      </c>
      <c r="AA2069" s="30" t="s">
        <v>1939</v>
      </c>
      <c r="AB2069" s="35">
        <v>5</v>
      </c>
      <c r="AC2069" s="35"/>
      <c r="AD2069" s="35">
        <v>3</v>
      </c>
      <c r="AE2069" s="35">
        <v>8</v>
      </c>
    </row>
    <row r="2070" spans="26:31">
      <c r="Z2070" s="34">
        <v>10055</v>
      </c>
      <c r="AA2070" s="30" t="s">
        <v>2503</v>
      </c>
      <c r="AB2070" s="35">
        <v>5</v>
      </c>
      <c r="AC2070" s="35"/>
      <c r="AD2070" s="35"/>
      <c r="AE2070" s="35">
        <v>5</v>
      </c>
    </row>
    <row r="2071" spans="26:31">
      <c r="Z2071" s="34">
        <v>10058</v>
      </c>
      <c r="AA2071" s="30" t="s">
        <v>1940</v>
      </c>
      <c r="AB2071" s="35">
        <v>6</v>
      </c>
      <c r="AC2071" s="35"/>
      <c r="AD2071" s="35">
        <v>1</v>
      </c>
      <c r="AE2071" s="35">
        <v>7</v>
      </c>
    </row>
    <row r="2072" spans="26:31">
      <c r="Z2072" s="34">
        <v>10059</v>
      </c>
      <c r="AA2072" s="30" t="s">
        <v>2504</v>
      </c>
      <c r="AB2072" s="35">
        <v>7</v>
      </c>
      <c r="AC2072" s="35"/>
      <c r="AD2072" s="35"/>
      <c r="AE2072" s="35">
        <v>7</v>
      </c>
    </row>
    <row r="2073" spans="26:31">
      <c r="Z2073" s="34">
        <v>10060</v>
      </c>
      <c r="AA2073" s="30" t="s">
        <v>2505</v>
      </c>
      <c r="AB2073" s="35">
        <v>4</v>
      </c>
      <c r="AC2073" s="35"/>
      <c r="AD2073" s="35"/>
      <c r="AE2073" s="35">
        <v>4</v>
      </c>
    </row>
    <row r="2074" spans="26:31">
      <c r="Z2074" s="34">
        <v>10061</v>
      </c>
      <c r="AA2074" s="30" t="s">
        <v>76</v>
      </c>
      <c r="AB2074" s="35">
        <v>6204</v>
      </c>
      <c r="AC2074" s="35">
        <v>2217</v>
      </c>
      <c r="AD2074" s="35">
        <v>2117</v>
      </c>
      <c r="AE2074" s="35">
        <v>10538</v>
      </c>
    </row>
    <row r="2075" spans="26:31">
      <c r="Z2075" s="34">
        <v>10062</v>
      </c>
      <c r="AA2075" s="30" t="s">
        <v>51</v>
      </c>
      <c r="AB2075" s="35">
        <v>680</v>
      </c>
      <c r="AC2075" s="35">
        <v>148</v>
      </c>
      <c r="AD2075" s="35">
        <v>179</v>
      </c>
      <c r="AE2075" s="35">
        <v>1007</v>
      </c>
    </row>
    <row r="2076" spans="26:31">
      <c r="Z2076" s="34">
        <v>10066</v>
      </c>
      <c r="AA2076" s="30" t="s">
        <v>231</v>
      </c>
      <c r="AB2076" s="35">
        <v>79</v>
      </c>
      <c r="AC2076" s="35">
        <v>21</v>
      </c>
      <c r="AD2076" s="35">
        <v>9</v>
      </c>
      <c r="AE2076" s="35">
        <v>109</v>
      </c>
    </row>
    <row r="2077" spans="26:31">
      <c r="Z2077" s="34">
        <v>10067</v>
      </c>
      <c r="AA2077" s="30" t="s">
        <v>755</v>
      </c>
      <c r="AB2077" s="35">
        <v>19</v>
      </c>
      <c r="AC2077" s="35">
        <v>12</v>
      </c>
      <c r="AD2077" s="35"/>
      <c r="AE2077" s="35">
        <v>31</v>
      </c>
    </row>
    <row r="2078" spans="26:31">
      <c r="Z2078" s="34">
        <v>10068</v>
      </c>
      <c r="AA2078" s="30" t="s">
        <v>73</v>
      </c>
      <c r="AB2078" s="35">
        <v>49</v>
      </c>
      <c r="AC2078" s="35">
        <v>6</v>
      </c>
      <c r="AD2078" s="35">
        <v>14</v>
      </c>
      <c r="AE2078" s="35">
        <v>69</v>
      </c>
    </row>
    <row r="2079" spans="26:31">
      <c r="Z2079" s="34">
        <v>10069</v>
      </c>
      <c r="AA2079" s="30" t="s">
        <v>1941</v>
      </c>
      <c r="AB2079" s="35">
        <v>66</v>
      </c>
      <c r="AC2079" s="35"/>
      <c r="AD2079" s="35">
        <v>11</v>
      </c>
      <c r="AE2079" s="35">
        <v>77</v>
      </c>
    </row>
    <row r="2080" spans="26:31">
      <c r="Z2080" s="34">
        <v>10070</v>
      </c>
      <c r="AA2080" s="30" t="s">
        <v>2506</v>
      </c>
      <c r="AB2080" s="35">
        <v>2</v>
      </c>
      <c r="AC2080" s="35"/>
      <c r="AD2080" s="35"/>
      <c r="AE2080" s="35">
        <v>2</v>
      </c>
    </row>
    <row r="2081" spans="26:31">
      <c r="Z2081" s="34">
        <v>10081</v>
      </c>
      <c r="AA2081" s="30" t="s">
        <v>133</v>
      </c>
      <c r="AB2081" s="35">
        <v>179</v>
      </c>
      <c r="AC2081" s="35">
        <v>33</v>
      </c>
      <c r="AD2081" s="35">
        <v>114</v>
      </c>
      <c r="AE2081" s="35">
        <v>326</v>
      </c>
    </row>
    <row r="2082" spans="26:31">
      <c r="Z2082" s="34">
        <v>10085</v>
      </c>
      <c r="AA2082" s="30" t="s">
        <v>172</v>
      </c>
      <c r="AB2082" s="35">
        <v>245</v>
      </c>
      <c r="AC2082" s="35">
        <v>90</v>
      </c>
      <c r="AD2082" s="35">
        <v>184</v>
      </c>
      <c r="AE2082" s="35">
        <v>519</v>
      </c>
    </row>
    <row r="2083" spans="26:31">
      <c r="Z2083" s="34">
        <v>10086</v>
      </c>
      <c r="AA2083" s="30" t="s">
        <v>296</v>
      </c>
      <c r="AB2083" s="35">
        <v>97</v>
      </c>
      <c r="AC2083" s="35">
        <v>18</v>
      </c>
      <c r="AD2083" s="35">
        <v>84</v>
      </c>
      <c r="AE2083" s="35">
        <v>199</v>
      </c>
    </row>
    <row r="2084" spans="26:31">
      <c r="Z2084" s="34">
        <v>10087</v>
      </c>
      <c r="AA2084" s="30" t="s">
        <v>24</v>
      </c>
      <c r="AB2084" s="35">
        <v>86</v>
      </c>
      <c r="AC2084" s="35">
        <v>77</v>
      </c>
      <c r="AD2084" s="35">
        <v>95</v>
      </c>
      <c r="AE2084" s="35">
        <v>258</v>
      </c>
    </row>
    <row r="2085" spans="26:31">
      <c r="Z2085" s="34">
        <v>10088</v>
      </c>
      <c r="AA2085" s="30" t="s">
        <v>2507</v>
      </c>
      <c r="AB2085" s="35">
        <v>2</v>
      </c>
      <c r="AC2085" s="35"/>
      <c r="AD2085" s="35"/>
      <c r="AE2085" s="35">
        <v>2</v>
      </c>
    </row>
    <row r="2086" spans="26:31">
      <c r="Z2086" s="34">
        <v>10089</v>
      </c>
      <c r="AA2086" s="30" t="s">
        <v>2508</v>
      </c>
      <c r="AB2086" s="35">
        <v>3</v>
      </c>
      <c r="AC2086" s="35"/>
      <c r="AD2086" s="35"/>
      <c r="AE2086" s="35">
        <v>3</v>
      </c>
    </row>
    <row r="2087" spans="26:31">
      <c r="Z2087" s="34">
        <v>10090</v>
      </c>
      <c r="AA2087" s="30" t="s">
        <v>140</v>
      </c>
      <c r="AB2087" s="35"/>
      <c r="AC2087" s="35">
        <v>1</v>
      </c>
      <c r="AD2087" s="35"/>
      <c r="AE2087" s="35">
        <v>1</v>
      </c>
    </row>
    <row r="2088" spans="26:31">
      <c r="Z2088" s="34">
        <v>10093</v>
      </c>
      <c r="AA2088" s="30" t="s">
        <v>1942</v>
      </c>
      <c r="AB2088" s="35">
        <v>15</v>
      </c>
      <c r="AC2088" s="35"/>
      <c r="AD2088" s="35">
        <v>17</v>
      </c>
      <c r="AE2088" s="35">
        <v>32</v>
      </c>
    </row>
    <row r="2089" spans="26:31">
      <c r="Z2089" s="34">
        <v>10094</v>
      </c>
      <c r="AA2089" s="30" t="s">
        <v>1943</v>
      </c>
      <c r="AB2089" s="35"/>
      <c r="AC2089" s="35"/>
      <c r="AD2089" s="35">
        <v>1</v>
      </c>
      <c r="AE2089" s="35">
        <v>1</v>
      </c>
    </row>
    <row r="2090" spans="26:31">
      <c r="Z2090" s="34">
        <v>10095</v>
      </c>
      <c r="AA2090" s="30" t="s">
        <v>2509</v>
      </c>
      <c r="AB2090" s="35">
        <v>1</v>
      </c>
      <c r="AC2090" s="35"/>
      <c r="AD2090" s="35"/>
      <c r="AE2090" s="35">
        <v>1</v>
      </c>
    </row>
    <row r="2091" spans="26:31">
      <c r="Z2091" s="34">
        <v>10096</v>
      </c>
      <c r="AA2091" s="30" t="s">
        <v>1944</v>
      </c>
      <c r="AB2091" s="35">
        <v>1</v>
      </c>
      <c r="AC2091" s="35"/>
      <c r="AD2091" s="35">
        <v>1</v>
      </c>
      <c r="AE2091" s="35">
        <v>2</v>
      </c>
    </row>
    <row r="2092" spans="26:31">
      <c r="Z2092" s="34">
        <v>10103</v>
      </c>
      <c r="AA2092" s="30" t="s">
        <v>2510</v>
      </c>
      <c r="AB2092" s="35">
        <v>1</v>
      </c>
      <c r="AC2092" s="35"/>
      <c r="AD2092" s="35"/>
      <c r="AE2092" s="35">
        <v>1</v>
      </c>
    </row>
    <row r="2093" spans="26:31">
      <c r="Z2093" s="34">
        <v>10106</v>
      </c>
      <c r="AA2093" s="30" t="s">
        <v>2511</v>
      </c>
      <c r="AB2093" s="35">
        <v>1</v>
      </c>
      <c r="AC2093" s="35"/>
      <c r="AD2093" s="35"/>
      <c r="AE2093" s="35">
        <v>1</v>
      </c>
    </row>
    <row r="2094" spans="26:31">
      <c r="Z2094" s="34">
        <v>10108</v>
      </c>
      <c r="AA2094" s="30" t="s">
        <v>2512</v>
      </c>
      <c r="AB2094" s="35">
        <v>1</v>
      </c>
      <c r="AC2094" s="35"/>
      <c r="AD2094" s="35"/>
      <c r="AE2094" s="35">
        <v>1</v>
      </c>
    </row>
    <row r="2095" spans="26:31">
      <c r="Z2095" s="34">
        <v>10110</v>
      </c>
      <c r="AA2095" s="30" t="s">
        <v>2513</v>
      </c>
      <c r="AB2095" s="35">
        <v>2</v>
      </c>
      <c r="AC2095" s="35"/>
      <c r="AD2095" s="35"/>
      <c r="AE2095" s="35">
        <v>2</v>
      </c>
    </row>
    <row r="2096" spans="26:31">
      <c r="Z2096" s="34">
        <v>10111</v>
      </c>
      <c r="AA2096" s="30" t="s">
        <v>922</v>
      </c>
      <c r="AB2096" s="35">
        <v>3</v>
      </c>
      <c r="AC2096" s="35">
        <v>1</v>
      </c>
      <c r="AD2096" s="35"/>
      <c r="AE2096" s="35">
        <v>4</v>
      </c>
    </row>
    <row r="2097" spans="26:31">
      <c r="Z2097" s="34">
        <v>10113</v>
      </c>
      <c r="AA2097" s="30" t="s">
        <v>2514</v>
      </c>
      <c r="AB2097" s="35">
        <v>1</v>
      </c>
      <c r="AC2097" s="35"/>
      <c r="AD2097" s="35"/>
      <c r="AE2097" s="35">
        <v>1</v>
      </c>
    </row>
    <row r="2098" spans="26:31">
      <c r="Z2098" s="34">
        <v>10114</v>
      </c>
      <c r="AA2098" s="30" t="s">
        <v>2515</v>
      </c>
      <c r="AB2098" s="35">
        <v>2</v>
      </c>
      <c r="AC2098" s="35"/>
      <c r="AD2098" s="35"/>
      <c r="AE2098" s="35">
        <v>2</v>
      </c>
    </row>
    <row r="2099" spans="26:31">
      <c r="Z2099" s="34">
        <v>10115</v>
      </c>
      <c r="AA2099" s="30" t="s">
        <v>2516</v>
      </c>
      <c r="AB2099" s="35">
        <v>1</v>
      </c>
      <c r="AC2099" s="35"/>
      <c r="AD2099" s="35"/>
      <c r="AE2099" s="35">
        <v>1</v>
      </c>
    </row>
    <row r="2100" spans="26:31">
      <c r="Z2100" s="34">
        <v>10119</v>
      </c>
      <c r="AA2100" s="30" t="s">
        <v>2517</v>
      </c>
      <c r="AB2100" s="35">
        <v>2</v>
      </c>
      <c r="AC2100" s="35"/>
      <c r="AD2100" s="35"/>
      <c r="AE2100" s="35">
        <v>2</v>
      </c>
    </row>
    <row r="2101" spans="26:31">
      <c r="Z2101" s="34">
        <v>10129</v>
      </c>
      <c r="AA2101" s="30" t="s">
        <v>2518</v>
      </c>
      <c r="AB2101" s="35">
        <v>2</v>
      </c>
      <c r="AC2101" s="35"/>
      <c r="AD2101" s="35"/>
      <c r="AE2101" s="35">
        <v>2</v>
      </c>
    </row>
    <row r="2102" spans="26:31">
      <c r="Z2102" s="34">
        <v>10132</v>
      </c>
      <c r="AA2102" s="30" t="s">
        <v>1945</v>
      </c>
      <c r="AB2102" s="35">
        <v>1</v>
      </c>
      <c r="AC2102" s="35"/>
      <c r="AD2102" s="35">
        <v>1</v>
      </c>
      <c r="AE2102" s="35">
        <v>2</v>
      </c>
    </row>
    <row r="2103" spans="26:31">
      <c r="Z2103" s="34">
        <v>10139</v>
      </c>
      <c r="AA2103" s="30" t="s">
        <v>224</v>
      </c>
      <c r="AB2103" s="35">
        <v>29</v>
      </c>
      <c r="AC2103" s="35">
        <v>13</v>
      </c>
      <c r="AD2103" s="35">
        <v>15</v>
      </c>
      <c r="AE2103" s="35">
        <v>57</v>
      </c>
    </row>
    <row r="2104" spans="26:31">
      <c r="Z2104" s="34">
        <v>10140</v>
      </c>
      <c r="AA2104" s="30" t="s">
        <v>262</v>
      </c>
      <c r="AB2104" s="35">
        <v>222</v>
      </c>
      <c r="AC2104" s="35">
        <v>66</v>
      </c>
      <c r="AD2104" s="35">
        <v>47</v>
      </c>
      <c r="AE2104" s="35">
        <v>335</v>
      </c>
    </row>
    <row r="2105" spans="26:31">
      <c r="Z2105" s="34">
        <v>10141</v>
      </c>
      <c r="AA2105" s="30" t="s">
        <v>955</v>
      </c>
      <c r="AB2105" s="35">
        <v>67</v>
      </c>
      <c r="AC2105" s="35">
        <v>7</v>
      </c>
      <c r="AD2105" s="35">
        <v>12</v>
      </c>
      <c r="AE2105" s="35">
        <v>86</v>
      </c>
    </row>
    <row r="2106" spans="26:31">
      <c r="Z2106" s="34">
        <v>10142</v>
      </c>
      <c r="AA2106" s="30" t="s">
        <v>2519</v>
      </c>
      <c r="AB2106" s="35">
        <v>6</v>
      </c>
      <c r="AC2106" s="35"/>
      <c r="AD2106" s="35"/>
      <c r="AE2106" s="35">
        <v>6</v>
      </c>
    </row>
    <row r="2107" spans="26:31">
      <c r="Z2107" s="34">
        <v>10143</v>
      </c>
      <c r="AA2107" s="30" t="s">
        <v>759</v>
      </c>
      <c r="AB2107" s="35">
        <v>9</v>
      </c>
      <c r="AC2107" s="35">
        <v>6</v>
      </c>
      <c r="AD2107" s="35">
        <v>15</v>
      </c>
      <c r="AE2107" s="35">
        <v>30</v>
      </c>
    </row>
    <row r="2108" spans="26:31">
      <c r="Z2108" s="34">
        <v>10144</v>
      </c>
      <c r="AA2108" s="30" t="s">
        <v>1946</v>
      </c>
      <c r="AB2108" s="35">
        <v>13</v>
      </c>
      <c r="AC2108" s="35"/>
      <c r="AD2108" s="35">
        <v>4</v>
      </c>
      <c r="AE2108" s="35">
        <v>17</v>
      </c>
    </row>
    <row r="2109" spans="26:31">
      <c r="Z2109" s="34">
        <v>10145</v>
      </c>
      <c r="AA2109" s="30" t="s">
        <v>1947</v>
      </c>
      <c r="AB2109" s="35"/>
      <c r="AC2109" s="35"/>
      <c r="AD2109" s="35">
        <v>4</v>
      </c>
      <c r="AE2109" s="35">
        <v>4</v>
      </c>
    </row>
    <row r="2110" spans="26:31">
      <c r="Z2110" s="34">
        <v>10152</v>
      </c>
      <c r="AA2110" s="30" t="s">
        <v>1948</v>
      </c>
      <c r="AB2110" s="35"/>
      <c r="AC2110" s="35"/>
      <c r="AD2110" s="35">
        <v>3</v>
      </c>
      <c r="AE2110" s="35">
        <v>3</v>
      </c>
    </row>
    <row r="2111" spans="26:31">
      <c r="Z2111" s="34">
        <v>10158</v>
      </c>
      <c r="AA2111" s="30" t="s">
        <v>2520</v>
      </c>
      <c r="AB2111" s="35">
        <v>2</v>
      </c>
      <c r="AC2111" s="35"/>
      <c r="AD2111" s="35"/>
      <c r="AE2111" s="35">
        <v>2</v>
      </c>
    </row>
    <row r="2112" spans="26:31">
      <c r="Z2112" s="34">
        <v>10159</v>
      </c>
      <c r="AA2112" s="30" t="s">
        <v>2521</v>
      </c>
      <c r="AB2112" s="35">
        <v>1</v>
      </c>
      <c r="AC2112" s="35"/>
      <c r="AD2112" s="35"/>
      <c r="AE2112" s="35">
        <v>1</v>
      </c>
    </row>
    <row r="2113" spans="26:31">
      <c r="Z2113" s="34">
        <v>10161</v>
      </c>
      <c r="AA2113" s="30" t="s">
        <v>2522</v>
      </c>
      <c r="AB2113" s="35">
        <v>1</v>
      </c>
      <c r="AC2113" s="35"/>
      <c r="AD2113" s="35"/>
      <c r="AE2113" s="35">
        <v>1</v>
      </c>
    </row>
    <row r="2114" spans="26:31">
      <c r="Z2114" s="34">
        <v>10163</v>
      </c>
      <c r="AA2114" s="30" t="s">
        <v>249</v>
      </c>
      <c r="AB2114" s="35">
        <v>13</v>
      </c>
      <c r="AC2114" s="35">
        <v>4</v>
      </c>
      <c r="AD2114" s="35"/>
      <c r="AE2114" s="35">
        <v>17</v>
      </c>
    </row>
    <row r="2115" spans="26:31">
      <c r="Z2115" s="34">
        <v>10164</v>
      </c>
      <c r="AA2115" s="30" t="s">
        <v>2523</v>
      </c>
      <c r="AB2115" s="35">
        <v>10</v>
      </c>
      <c r="AC2115" s="35"/>
      <c r="AD2115" s="35"/>
      <c r="AE2115" s="35">
        <v>10</v>
      </c>
    </row>
    <row r="2116" spans="26:31">
      <c r="Z2116" s="34">
        <v>10166</v>
      </c>
      <c r="AA2116" s="30" t="s">
        <v>758</v>
      </c>
      <c r="AB2116" s="35"/>
      <c r="AC2116" s="35">
        <v>5</v>
      </c>
      <c r="AD2116" s="35"/>
      <c r="AE2116" s="35">
        <v>5</v>
      </c>
    </row>
    <row r="2117" spans="26:31">
      <c r="Z2117" s="34">
        <v>10167</v>
      </c>
      <c r="AA2117" s="30" t="s">
        <v>839</v>
      </c>
      <c r="AB2117" s="35">
        <v>37</v>
      </c>
      <c r="AC2117" s="35">
        <v>6</v>
      </c>
      <c r="AD2117" s="35">
        <v>12</v>
      </c>
      <c r="AE2117" s="35">
        <v>55</v>
      </c>
    </row>
    <row r="2118" spans="26:31">
      <c r="Z2118" s="34">
        <v>10171</v>
      </c>
      <c r="AA2118" s="30" t="s">
        <v>928</v>
      </c>
      <c r="AB2118" s="35">
        <v>18</v>
      </c>
      <c r="AC2118" s="35">
        <v>3</v>
      </c>
      <c r="AD2118" s="35">
        <v>6</v>
      </c>
      <c r="AE2118" s="35">
        <v>27</v>
      </c>
    </row>
    <row r="2119" spans="26:31">
      <c r="Z2119" s="34">
        <v>10173</v>
      </c>
      <c r="AA2119" s="30" t="s">
        <v>458</v>
      </c>
      <c r="AB2119" s="35"/>
      <c r="AC2119" s="35">
        <v>7</v>
      </c>
      <c r="AD2119" s="35"/>
      <c r="AE2119" s="35">
        <v>7</v>
      </c>
    </row>
    <row r="2120" spans="26:31">
      <c r="Z2120" s="34">
        <v>10175</v>
      </c>
      <c r="AA2120" s="30" t="s">
        <v>1157</v>
      </c>
      <c r="AB2120" s="35">
        <v>1</v>
      </c>
      <c r="AC2120" s="35">
        <v>1</v>
      </c>
      <c r="AD2120" s="35"/>
      <c r="AE2120" s="35">
        <v>2</v>
      </c>
    </row>
    <row r="2121" spans="26:31">
      <c r="Z2121" s="34">
        <v>10176</v>
      </c>
      <c r="AA2121" s="30" t="s">
        <v>732</v>
      </c>
      <c r="AB2121" s="35">
        <v>1</v>
      </c>
      <c r="AC2121" s="35">
        <v>8</v>
      </c>
      <c r="AD2121" s="35"/>
      <c r="AE2121" s="35">
        <v>9</v>
      </c>
    </row>
    <row r="2122" spans="26:31">
      <c r="Z2122" s="34">
        <v>10177</v>
      </c>
      <c r="AA2122" s="30" t="s">
        <v>2524</v>
      </c>
      <c r="AB2122" s="35">
        <v>12</v>
      </c>
      <c r="AC2122" s="35"/>
      <c r="AD2122" s="35"/>
      <c r="AE2122" s="35">
        <v>12</v>
      </c>
    </row>
    <row r="2123" spans="26:31">
      <c r="Z2123" s="34">
        <v>10179</v>
      </c>
      <c r="AA2123" s="30" t="s">
        <v>2525</v>
      </c>
      <c r="AB2123" s="35">
        <v>2</v>
      </c>
      <c r="AC2123" s="35"/>
      <c r="AD2123" s="35"/>
      <c r="AE2123" s="35">
        <v>2</v>
      </c>
    </row>
    <row r="2124" spans="26:31">
      <c r="Z2124" s="34">
        <v>10181</v>
      </c>
      <c r="AA2124" s="30" t="s">
        <v>2526</v>
      </c>
      <c r="AB2124" s="35">
        <v>2</v>
      </c>
      <c r="AC2124" s="35"/>
      <c r="AD2124" s="35"/>
      <c r="AE2124" s="35">
        <v>2</v>
      </c>
    </row>
    <row r="2125" spans="26:31">
      <c r="Z2125" s="34">
        <v>10182</v>
      </c>
      <c r="AA2125" s="30" t="s">
        <v>1949</v>
      </c>
      <c r="AB2125" s="35">
        <v>14</v>
      </c>
      <c r="AC2125" s="35"/>
      <c r="AD2125" s="35">
        <v>1</v>
      </c>
      <c r="AE2125" s="35">
        <v>15</v>
      </c>
    </row>
    <row r="2126" spans="26:31">
      <c r="Z2126" s="34">
        <v>10184</v>
      </c>
      <c r="AA2126" s="30" t="s">
        <v>230</v>
      </c>
      <c r="AB2126" s="35">
        <v>11</v>
      </c>
      <c r="AC2126" s="35">
        <v>6</v>
      </c>
      <c r="AD2126" s="35"/>
      <c r="AE2126" s="35">
        <v>17</v>
      </c>
    </row>
    <row r="2127" spans="26:31">
      <c r="Z2127" s="34">
        <v>10185</v>
      </c>
      <c r="AA2127" s="30" t="s">
        <v>2527</v>
      </c>
      <c r="AB2127" s="35">
        <v>3</v>
      </c>
      <c r="AC2127" s="35"/>
      <c r="AD2127" s="35"/>
      <c r="AE2127" s="35">
        <v>3</v>
      </c>
    </row>
    <row r="2128" spans="26:31">
      <c r="Z2128" s="34">
        <v>10187</v>
      </c>
      <c r="AA2128" s="30" t="s">
        <v>2528</v>
      </c>
      <c r="AB2128" s="35">
        <v>2</v>
      </c>
      <c r="AC2128" s="35"/>
      <c r="AD2128" s="35"/>
      <c r="AE2128" s="35">
        <v>2</v>
      </c>
    </row>
    <row r="2129" spans="26:31">
      <c r="Z2129" s="34">
        <v>10188</v>
      </c>
      <c r="AA2129" s="30" t="s">
        <v>1950</v>
      </c>
      <c r="AB2129" s="35"/>
      <c r="AC2129" s="35"/>
      <c r="AD2129" s="35">
        <v>269</v>
      </c>
      <c r="AE2129" s="35">
        <v>269</v>
      </c>
    </row>
    <row r="2130" spans="26:31">
      <c r="Z2130" s="34">
        <v>10189</v>
      </c>
      <c r="AA2130" s="30" t="s">
        <v>2529</v>
      </c>
      <c r="AB2130" s="35">
        <v>1</v>
      </c>
      <c r="AC2130" s="35"/>
      <c r="AD2130" s="35"/>
      <c r="AE2130" s="35">
        <v>1</v>
      </c>
    </row>
    <row r="2131" spans="26:31">
      <c r="Z2131" s="34">
        <v>10190</v>
      </c>
      <c r="AA2131" s="30" t="s">
        <v>352</v>
      </c>
      <c r="AB2131" s="35">
        <v>97</v>
      </c>
      <c r="AC2131" s="35">
        <v>10</v>
      </c>
      <c r="AD2131" s="35">
        <v>116</v>
      </c>
      <c r="AE2131" s="35">
        <v>223</v>
      </c>
    </row>
    <row r="2132" spans="26:31">
      <c r="Z2132" s="34">
        <v>10191</v>
      </c>
      <c r="AA2132" s="30" t="s">
        <v>826</v>
      </c>
      <c r="AB2132" s="35"/>
      <c r="AC2132" s="35">
        <v>3</v>
      </c>
      <c r="AD2132" s="35">
        <v>3</v>
      </c>
      <c r="AE2132" s="35">
        <v>6</v>
      </c>
    </row>
    <row r="2133" spans="26:31">
      <c r="Z2133" s="34">
        <v>10192</v>
      </c>
      <c r="AA2133" s="30" t="s">
        <v>1035</v>
      </c>
      <c r="AB2133" s="35">
        <v>2</v>
      </c>
      <c r="AC2133" s="35">
        <v>1</v>
      </c>
      <c r="AD2133" s="35">
        <v>4</v>
      </c>
      <c r="AE2133" s="35">
        <v>7</v>
      </c>
    </row>
    <row r="2134" spans="26:31">
      <c r="Z2134" s="34">
        <v>10193</v>
      </c>
      <c r="AA2134" s="30" t="s">
        <v>2530</v>
      </c>
      <c r="AB2134" s="35">
        <v>2</v>
      </c>
      <c r="AC2134" s="35"/>
      <c r="AD2134" s="35"/>
      <c r="AE2134" s="35">
        <v>2</v>
      </c>
    </row>
    <row r="2135" spans="26:31">
      <c r="Z2135" s="34">
        <v>10195</v>
      </c>
      <c r="AA2135" s="30" t="s">
        <v>2531</v>
      </c>
      <c r="AB2135" s="35">
        <v>1</v>
      </c>
      <c r="AC2135" s="35"/>
      <c r="AD2135" s="35"/>
      <c r="AE2135" s="35">
        <v>1</v>
      </c>
    </row>
    <row r="2136" spans="26:31">
      <c r="Z2136" s="34">
        <v>10196</v>
      </c>
      <c r="AA2136" s="30" t="s">
        <v>991</v>
      </c>
      <c r="AB2136" s="35">
        <v>54</v>
      </c>
      <c r="AC2136" s="35">
        <v>13</v>
      </c>
      <c r="AD2136" s="35"/>
      <c r="AE2136" s="35">
        <v>67</v>
      </c>
    </row>
    <row r="2137" spans="26:31">
      <c r="Z2137" s="34">
        <v>10197</v>
      </c>
      <c r="AA2137" s="30" t="s">
        <v>823</v>
      </c>
      <c r="AB2137" s="35">
        <v>12</v>
      </c>
      <c r="AC2137" s="35">
        <v>3</v>
      </c>
      <c r="AD2137" s="35">
        <v>17</v>
      </c>
      <c r="AE2137" s="35">
        <v>32</v>
      </c>
    </row>
    <row r="2138" spans="26:31">
      <c r="Z2138" s="34">
        <v>10200</v>
      </c>
      <c r="AA2138" s="30" t="s">
        <v>514</v>
      </c>
      <c r="AB2138" s="35">
        <v>8</v>
      </c>
      <c r="AC2138" s="35">
        <v>2</v>
      </c>
      <c r="AD2138" s="35">
        <v>3</v>
      </c>
      <c r="AE2138" s="35">
        <v>13</v>
      </c>
    </row>
    <row r="2139" spans="26:31">
      <c r="Z2139" s="34">
        <v>10202</v>
      </c>
      <c r="AA2139" s="30" t="s">
        <v>189</v>
      </c>
      <c r="AB2139" s="35">
        <v>20</v>
      </c>
      <c r="AC2139" s="35">
        <v>12</v>
      </c>
      <c r="AD2139" s="35"/>
      <c r="AE2139" s="35">
        <v>32</v>
      </c>
    </row>
    <row r="2140" spans="26:31">
      <c r="Z2140" s="34">
        <v>10203</v>
      </c>
      <c r="AA2140" s="30" t="s">
        <v>619</v>
      </c>
      <c r="AB2140" s="35">
        <v>28</v>
      </c>
      <c r="AC2140" s="35">
        <v>3</v>
      </c>
      <c r="AD2140" s="35"/>
      <c r="AE2140" s="35">
        <v>31</v>
      </c>
    </row>
    <row r="2141" spans="26:31">
      <c r="Z2141" s="34">
        <v>10204</v>
      </c>
      <c r="AA2141" s="30" t="s">
        <v>949</v>
      </c>
      <c r="AB2141" s="35">
        <v>19</v>
      </c>
      <c r="AC2141" s="35">
        <v>1</v>
      </c>
      <c r="AD2141" s="35"/>
      <c r="AE2141" s="35">
        <v>20</v>
      </c>
    </row>
    <row r="2142" spans="26:31">
      <c r="Z2142" s="34">
        <v>10205</v>
      </c>
      <c r="AA2142" s="30" t="s">
        <v>608</v>
      </c>
      <c r="AB2142" s="35">
        <v>15</v>
      </c>
      <c r="AC2142" s="35">
        <v>8</v>
      </c>
      <c r="AD2142" s="35"/>
      <c r="AE2142" s="35">
        <v>23</v>
      </c>
    </row>
    <row r="2143" spans="26:31">
      <c r="Z2143" s="34">
        <v>10206</v>
      </c>
      <c r="AA2143" s="30" t="s">
        <v>561</v>
      </c>
      <c r="AB2143" s="35">
        <v>3</v>
      </c>
      <c r="AC2143" s="35">
        <v>2</v>
      </c>
      <c r="AD2143" s="35"/>
      <c r="AE2143" s="35">
        <v>5</v>
      </c>
    </row>
    <row r="2144" spans="26:31">
      <c r="Z2144" s="34">
        <v>10207</v>
      </c>
      <c r="AA2144" s="30" t="s">
        <v>1197</v>
      </c>
      <c r="AB2144" s="35">
        <v>4</v>
      </c>
      <c r="AC2144" s="35">
        <v>1</v>
      </c>
      <c r="AD2144" s="35">
        <v>1</v>
      </c>
      <c r="AE2144" s="35">
        <v>6</v>
      </c>
    </row>
    <row r="2145" spans="26:31">
      <c r="Z2145" s="34">
        <v>10208</v>
      </c>
      <c r="AA2145" s="30" t="s">
        <v>1238</v>
      </c>
      <c r="AB2145" s="35">
        <v>18</v>
      </c>
      <c r="AC2145" s="35">
        <v>1</v>
      </c>
      <c r="AD2145" s="35">
        <v>1</v>
      </c>
      <c r="AE2145" s="35">
        <v>20</v>
      </c>
    </row>
    <row r="2146" spans="26:31">
      <c r="Z2146" s="34">
        <v>10209</v>
      </c>
      <c r="AA2146" s="30" t="s">
        <v>1951</v>
      </c>
      <c r="AB2146" s="35">
        <v>16</v>
      </c>
      <c r="AC2146" s="35"/>
      <c r="AD2146" s="35">
        <v>1</v>
      </c>
      <c r="AE2146" s="35">
        <v>17</v>
      </c>
    </row>
    <row r="2147" spans="26:31">
      <c r="Z2147" s="34">
        <v>10210</v>
      </c>
      <c r="AA2147" s="30" t="s">
        <v>2532</v>
      </c>
      <c r="AB2147" s="35">
        <v>19</v>
      </c>
      <c r="AC2147" s="35"/>
      <c r="AD2147" s="35"/>
      <c r="AE2147" s="35">
        <v>19</v>
      </c>
    </row>
    <row r="2148" spans="26:31">
      <c r="Z2148" s="34">
        <v>10212</v>
      </c>
      <c r="AA2148" s="30" t="s">
        <v>1952</v>
      </c>
      <c r="AB2148" s="35">
        <v>8</v>
      </c>
      <c r="AC2148" s="35"/>
      <c r="AD2148" s="35">
        <v>2</v>
      </c>
      <c r="AE2148" s="35">
        <v>10</v>
      </c>
    </row>
    <row r="2149" spans="26:31">
      <c r="Z2149" s="34">
        <v>10213</v>
      </c>
      <c r="AA2149" s="30" t="s">
        <v>2533</v>
      </c>
      <c r="AB2149" s="35">
        <v>7</v>
      </c>
      <c r="AC2149" s="35"/>
      <c r="AD2149" s="35"/>
      <c r="AE2149" s="35">
        <v>7</v>
      </c>
    </row>
    <row r="2150" spans="26:31">
      <c r="Z2150" s="34">
        <v>10214</v>
      </c>
      <c r="AA2150" s="30" t="s">
        <v>570</v>
      </c>
      <c r="AB2150" s="35"/>
      <c r="AC2150" s="35">
        <v>3</v>
      </c>
      <c r="AD2150" s="35"/>
      <c r="AE2150" s="35">
        <v>3</v>
      </c>
    </row>
    <row r="2151" spans="26:31">
      <c r="Z2151" s="34">
        <v>10216</v>
      </c>
      <c r="AA2151" s="30" t="s">
        <v>1153</v>
      </c>
      <c r="AB2151" s="35"/>
      <c r="AC2151" s="35">
        <v>4</v>
      </c>
      <c r="AD2151" s="35"/>
      <c r="AE2151" s="35">
        <v>4</v>
      </c>
    </row>
    <row r="2152" spans="26:31">
      <c r="Z2152" s="34">
        <v>10217</v>
      </c>
      <c r="AA2152" s="30" t="s">
        <v>641</v>
      </c>
      <c r="AB2152" s="35">
        <v>29</v>
      </c>
      <c r="AC2152" s="35">
        <v>3</v>
      </c>
      <c r="AD2152" s="35"/>
      <c r="AE2152" s="35">
        <v>32</v>
      </c>
    </row>
    <row r="2153" spans="26:31">
      <c r="Z2153" s="34">
        <v>10218</v>
      </c>
      <c r="AA2153" s="30" t="s">
        <v>1176</v>
      </c>
      <c r="AB2153" s="35">
        <v>1</v>
      </c>
      <c r="AC2153" s="35">
        <v>4</v>
      </c>
      <c r="AD2153" s="35">
        <v>3</v>
      </c>
      <c r="AE2153" s="35">
        <v>8</v>
      </c>
    </row>
    <row r="2154" spans="26:31">
      <c r="Z2154" s="34">
        <v>10225</v>
      </c>
      <c r="AA2154" s="30" t="s">
        <v>1330</v>
      </c>
      <c r="AB2154" s="35">
        <v>6</v>
      </c>
      <c r="AC2154" s="35"/>
      <c r="AD2154" s="35"/>
      <c r="AE2154" s="35">
        <v>6</v>
      </c>
    </row>
    <row r="2155" spans="26:31">
      <c r="Z2155" s="34">
        <v>10226</v>
      </c>
      <c r="AA2155" s="30" t="s">
        <v>513</v>
      </c>
      <c r="AB2155" s="35"/>
      <c r="AC2155" s="35">
        <v>1</v>
      </c>
      <c r="AD2155" s="35"/>
      <c r="AE2155" s="35">
        <v>1</v>
      </c>
    </row>
    <row r="2156" spans="26:31">
      <c r="Z2156" s="34">
        <v>10227</v>
      </c>
      <c r="AA2156" s="30" t="s">
        <v>1953</v>
      </c>
      <c r="AB2156" s="35"/>
      <c r="AC2156" s="35"/>
      <c r="AD2156" s="35">
        <v>3</v>
      </c>
      <c r="AE2156" s="35">
        <v>3</v>
      </c>
    </row>
    <row r="2157" spans="26:31">
      <c r="Z2157" s="34">
        <v>10228</v>
      </c>
      <c r="AA2157" s="30" t="s">
        <v>396</v>
      </c>
      <c r="AB2157" s="35"/>
      <c r="AC2157" s="35">
        <v>3</v>
      </c>
      <c r="AD2157" s="35"/>
      <c r="AE2157" s="35">
        <v>3</v>
      </c>
    </row>
    <row r="2158" spans="26:31">
      <c r="Z2158" s="34">
        <v>10229</v>
      </c>
      <c r="AA2158" s="30" t="s">
        <v>351</v>
      </c>
      <c r="AB2158" s="35">
        <v>118</v>
      </c>
      <c r="AC2158" s="35">
        <v>54</v>
      </c>
      <c r="AD2158" s="35">
        <v>72</v>
      </c>
      <c r="AE2158" s="35">
        <v>244</v>
      </c>
    </row>
    <row r="2159" spans="26:31">
      <c r="Z2159" s="34">
        <v>10231</v>
      </c>
      <c r="AA2159" s="30" t="s">
        <v>1108</v>
      </c>
      <c r="AB2159" s="35">
        <v>2</v>
      </c>
      <c r="AC2159" s="35">
        <v>3</v>
      </c>
      <c r="AD2159" s="35">
        <v>1</v>
      </c>
      <c r="AE2159" s="35">
        <v>6</v>
      </c>
    </row>
    <row r="2160" spans="26:31">
      <c r="Z2160" s="34">
        <v>10232</v>
      </c>
      <c r="AA2160" s="30" t="s">
        <v>1113</v>
      </c>
      <c r="AB2160" s="35">
        <v>47</v>
      </c>
      <c r="AC2160" s="35">
        <v>2</v>
      </c>
      <c r="AD2160" s="35">
        <v>15</v>
      </c>
      <c r="AE2160" s="35">
        <v>64</v>
      </c>
    </row>
    <row r="2161" spans="26:31">
      <c r="Z2161" s="34">
        <v>10233</v>
      </c>
      <c r="AA2161" s="30" t="s">
        <v>2534</v>
      </c>
      <c r="AB2161" s="35">
        <v>6</v>
      </c>
      <c r="AC2161" s="35"/>
      <c r="AD2161" s="35"/>
      <c r="AE2161" s="35">
        <v>6</v>
      </c>
    </row>
    <row r="2162" spans="26:31">
      <c r="Z2162" s="34">
        <v>10236</v>
      </c>
      <c r="AA2162" s="30" t="s">
        <v>1954</v>
      </c>
      <c r="AB2162" s="35"/>
      <c r="AC2162" s="35"/>
      <c r="AD2162" s="35">
        <v>1</v>
      </c>
      <c r="AE2162" s="35">
        <v>1</v>
      </c>
    </row>
    <row r="2163" spans="26:31">
      <c r="Z2163" s="34">
        <v>10238</v>
      </c>
      <c r="AA2163" s="30" t="s">
        <v>1955</v>
      </c>
      <c r="AB2163" s="35"/>
      <c r="AC2163" s="35"/>
      <c r="AD2163" s="35">
        <v>2</v>
      </c>
      <c r="AE2163" s="35">
        <v>2</v>
      </c>
    </row>
    <row r="2164" spans="26:31">
      <c r="Z2164" s="34">
        <v>10239</v>
      </c>
      <c r="AA2164" s="30" t="s">
        <v>465</v>
      </c>
      <c r="AB2164" s="35">
        <v>45</v>
      </c>
      <c r="AC2164" s="35">
        <v>24</v>
      </c>
      <c r="AD2164" s="35">
        <v>49</v>
      </c>
      <c r="AE2164" s="35">
        <v>118</v>
      </c>
    </row>
    <row r="2165" spans="26:31">
      <c r="Z2165" s="34">
        <v>10240</v>
      </c>
      <c r="AA2165" s="30" t="s">
        <v>847</v>
      </c>
      <c r="AB2165" s="35">
        <v>26</v>
      </c>
      <c r="AC2165" s="35">
        <v>1</v>
      </c>
      <c r="AD2165" s="35"/>
      <c r="AE2165" s="35">
        <v>27</v>
      </c>
    </row>
    <row r="2166" spans="26:31">
      <c r="Z2166" s="34">
        <v>10243</v>
      </c>
      <c r="AA2166" s="30" t="s">
        <v>1192</v>
      </c>
      <c r="AB2166" s="35">
        <v>39</v>
      </c>
      <c r="AC2166" s="35">
        <v>1</v>
      </c>
      <c r="AD2166" s="35">
        <v>9</v>
      </c>
      <c r="AE2166" s="35">
        <v>49</v>
      </c>
    </row>
    <row r="2167" spans="26:31">
      <c r="Z2167" s="34">
        <v>10245</v>
      </c>
      <c r="AA2167" s="30" t="s">
        <v>2535</v>
      </c>
      <c r="AB2167" s="35">
        <v>2</v>
      </c>
      <c r="AC2167" s="35"/>
      <c r="AD2167" s="35"/>
      <c r="AE2167" s="35">
        <v>2</v>
      </c>
    </row>
    <row r="2168" spans="26:31">
      <c r="Z2168" s="34">
        <v>10246</v>
      </c>
      <c r="AA2168" s="30" t="s">
        <v>1956</v>
      </c>
      <c r="AB2168" s="35"/>
      <c r="AC2168" s="35"/>
      <c r="AD2168" s="35">
        <v>1</v>
      </c>
      <c r="AE2168" s="35">
        <v>1</v>
      </c>
    </row>
    <row r="2169" spans="26:31">
      <c r="Z2169" s="34">
        <v>10248</v>
      </c>
      <c r="AA2169" s="30" t="s">
        <v>1957</v>
      </c>
      <c r="AB2169" s="35"/>
      <c r="AC2169" s="35"/>
      <c r="AD2169" s="35">
        <v>1</v>
      </c>
      <c r="AE2169" s="35">
        <v>1</v>
      </c>
    </row>
    <row r="2170" spans="26:31">
      <c r="Z2170" s="34">
        <v>10252</v>
      </c>
      <c r="AA2170" s="30" t="s">
        <v>939</v>
      </c>
      <c r="AB2170" s="35">
        <v>95</v>
      </c>
      <c r="AC2170" s="35">
        <v>12</v>
      </c>
      <c r="AD2170" s="35">
        <v>20</v>
      </c>
      <c r="AE2170" s="35">
        <v>127</v>
      </c>
    </row>
    <row r="2171" spans="26:31">
      <c r="Z2171" s="34">
        <v>10253</v>
      </c>
      <c r="AA2171" s="30" t="s">
        <v>958</v>
      </c>
      <c r="AB2171" s="35">
        <v>111</v>
      </c>
      <c r="AC2171" s="35">
        <v>16</v>
      </c>
      <c r="AD2171" s="35">
        <v>14</v>
      </c>
      <c r="AE2171" s="35">
        <v>141</v>
      </c>
    </row>
    <row r="2172" spans="26:31">
      <c r="Z2172" s="34">
        <v>10254</v>
      </c>
      <c r="AA2172" s="30" t="s">
        <v>1958</v>
      </c>
      <c r="AB2172" s="35"/>
      <c r="AC2172" s="35"/>
      <c r="AD2172" s="35">
        <v>5</v>
      </c>
      <c r="AE2172" s="35">
        <v>5</v>
      </c>
    </row>
    <row r="2173" spans="26:31">
      <c r="Z2173" s="34">
        <v>10255</v>
      </c>
      <c r="AA2173" s="30" t="s">
        <v>496</v>
      </c>
      <c r="AB2173" s="35">
        <v>1</v>
      </c>
      <c r="AC2173" s="35">
        <v>1</v>
      </c>
      <c r="AD2173" s="35"/>
      <c r="AE2173" s="35">
        <v>2</v>
      </c>
    </row>
    <row r="2174" spans="26:31">
      <c r="Z2174" s="34">
        <v>10256</v>
      </c>
      <c r="AA2174" s="30" t="s">
        <v>2536</v>
      </c>
      <c r="AB2174" s="35">
        <v>4</v>
      </c>
      <c r="AC2174" s="35"/>
      <c r="AD2174" s="35"/>
      <c r="AE2174" s="35">
        <v>4</v>
      </c>
    </row>
    <row r="2175" spans="26:31">
      <c r="Z2175" s="34">
        <v>10257</v>
      </c>
      <c r="AA2175" s="30" t="s">
        <v>741</v>
      </c>
      <c r="AB2175" s="35">
        <v>33</v>
      </c>
      <c r="AC2175" s="35">
        <v>3</v>
      </c>
      <c r="AD2175" s="35">
        <v>6</v>
      </c>
      <c r="AE2175" s="35">
        <v>42</v>
      </c>
    </row>
    <row r="2176" spans="26:31">
      <c r="Z2176" s="34">
        <v>10260</v>
      </c>
      <c r="AA2176" s="30" t="s">
        <v>2537</v>
      </c>
      <c r="AB2176" s="35">
        <v>2</v>
      </c>
      <c r="AC2176" s="35"/>
      <c r="AD2176" s="35"/>
      <c r="AE2176" s="35">
        <v>2</v>
      </c>
    </row>
    <row r="2177" spans="26:31">
      <c r="Z2177" s="34">
        <v>10267</v>
      </c>
      <c r="AA2177" s="30" t="s">
        <v>1959</v>
      </c>
      <c r="AB2177" s="35">
        <v>6</v>
      </c>
      <c r="AC2177" s="35"/>
      <c r="AD2177" s="35">
        <v>1</v>
      </c>
      <c r="AE2177" s="35">
        <v>7</v>
      </c>
    </row>
    <row r="2178" spans="26:31">
      <c r="Z2178" s="34">
        <v>10268</v>
      </c>
      <c r="AA2178" s="30" t="s">
        <v>2538</v>
      </c>
      <c r="AB2178" s="35">
        <v>1</v>
      </c>
      <c r="AC2178" s="35"/>
      <c r="AD2178" s="35"/>
      <c r="AE2178" s="35">
        <v>1</v>
      </c>
    </row>
    <row r="2179" spans="26:31">
      <c r="Z2179" s="34">
        <v>10270</v>
      </c>
      <c r="AA2179" s="30" t="s">
        <v>260</v>
      </c>
      <c r="AB2179" s="35"/>
      <c r="AC2179" s="35">
        <v>12</v>
      </c>
      <c r="AD2179" s="35">
        <v>8</v>
      </c>
      <c r="AE2179" s="35">
        <v>20</v>
      </c>
    </row>
    <row r="2180" spans="26:31">
      <c r="Z2180" s="34">
        <v>10277</v>
      </c>
      <c r="AA2180" s="30" t="s">
        <v>1048</v>
      </c>
      <c r="AB2180" s="35">
        <v>1</v>
      </c>
      <c r="AC2180" s="35">
        <v>1</v>
      </c>
      <c r="AD2180" s="35">
        <v>4</v>
      </c>
      <c r="AE2180" s="35">
        <v>6</v>
      </c>
    </row>
    <row r="2181" spans="26:31">
      <c r="Z2181" s="34">
        <v>10278</v>
      </c>
      <c r="AA2181" s="30" t="s">
        <v>154</v>
      </c>
      <c r="AB2181" s="35"/>
      <c r="AC2181" s="35">
        <v>3</v>
      </c>
      <c r="AD2181" s="35">
        <v>10</v>
      </c>
      <c r="AE2181" s="35">
        <v>13</v>
      </c>
    </row>
    <row r="2182" spans="26:31">
      <c r="Z2182" s="34">
        <v>10279</v>
      </c>
      <c r="AA2182" s="30" t="s">
        <v>99</v>
      </c>
      <c r="AB2182" s="35"/>
      <c r="AC2182" s="35">
        <v>4</v>
      </c>
      <c r="AD2182" s="35"/>
      <c r="AE2182" s="35">
        <v>4</v>
      </c>
    </row>
    <row r="2183" spans="26:31">
      <c r="Z2183" s="34">
        <v>10281</v>
      </c>
      <c r="AA2183" s="30" t="s">
        <v>1960</v>
      </c>
      <c r="AB2183" s="35">
        <v>19</v>
      </c>
      <c r="AC2183" s="35"/>
      <c r="AD2183" s="35">
        <v>1</v>
      </c>
      <c r="AE2183" s="35">
        <v>20</v>
      </c>
    </row>
    <row r="2184" spans="26:31">
      <c r="Z2184" s="34">
        <v>10282</v>
      </c>
      <c r="AA2184" s="30" t="s">
        <v>2539</v>
      </c>
      <c r="AB2184" s="35">
        <v>4</v>
      </c>
      <c r="AC2184" s="35"/>
      <c r="AD2184" s="35"/>
      <c r="AE2184" s="35">
        <v>4</v>
      </c>
    </row>
    <row r="2185" spans="26:31">
      <c r="Z2185" s="34">
        <v>10287</v>
      </c>
      <c r="AA2185" s="30" t="s">
        <v>2540</v>
      </c>
      <c r="AB2185" s="35">
        <v>3</v>
      </c>
      <c r="AC2185" s="35"/>
      <c r="AD2185" s="35"/>
      <c r="AE2185" s="35">
        <v>3</v>
      </c>
    </row>
    <row r="2186" spans="26:31">
      <c r="Z2186" s="34">
        <v>10290</v>
      </c>
      <c r="AA2186" s="30" t="s">
        <v>1961</v>
      </c>
      <c r="AB2186" s="35">
        <v>4</v>
      </c>
      <c r="AC2186" s="35"/>
      <c r="AD2186" s="35">
        <v>5</v>
      </c>
      <c r="AE2186" s="35">
        <v>9</v>
      </c>
    </row>
    <row r="2187" spans="26:31">
      <c r="Z2187" s="34">
        <v>10291</v>
      </c>
      <c r="AA2187" s="30" t="s">
        <v>2541</v>
      </c>
      <c r="AB2187" s="35">
        <v>6</v>
      </c>
      <c r="AC2187" s="35"/>
      <c r="AD2187" s="35"/>
      <c r="AE2187" s="35">
        <v>6</v>
      </c>
    </row>
    <row r="2188" spans="26:31">
      <c r="Z2188" s="34">
        <v>10292</v>
      </c>
      <c r="AA2188" s="30" t="s">
        <v>2542</v>
      </c>
      <c r="AB2188" s="35">
        <v>18</v>
      </c>
      <c r="AC2188" s="35"/>
      <c r="AD2188" s="35"/>
      <c r="AE2188" s="35">
        <v>18</v>
      </c>
    </row>
    <row r="2189" spans="26:31">
      <c r="Z2189" s="34">
        <v>10293</v>
      </c>
      <c r="AA2189" s="30" t="s">
        <v>1962</v>
      </c>
      <c r="AB2189" s="35">
        <v>4</v>
      </c>
      <c r="AC2189" s="35"/>
      <c r="AD2189" s="35">
        <v>3</v>
      </c>
      <c r="AE2189" s="35">
        <v>7</v>
      </c>
    </row>
    <row r="2190" spans="26:31">
      <c r="Z2190" s="34">
        <v>10294</v>
      </c>
      <c r="AA2190" s="30" t="s">
        <v>689</v>
      </c>
      <c r="AB2190" s="35">
        <v>35</v>
      </c>
      <c r="AC2190" s="35">
        <v>1</v>
      </c>
      <c r="AD2190" s="35">
        <v>2</v>
      </c>
      <c r="AE2190" s="35">
        <v>38</v>
      </c>
    </row>
    <row r="2191" spans="26:31">
      <c r="Z2191" s="34">
        <v>10296</v>
      </c>
      <c r="AA2191" s="30" t="s">
        <v>1963</v>
      </c>
      <c r="AB2191" s="35">
        <v>4</v>
      </c>
      <c r="AC2191" s="35"/>
      <c r="AD2191" s="35">
        <v>3</v>
      </c>
      <c r="AE2191" s="35">
        <v>7</v>
      </c>
    </row>
    <row r="2192" spans="26:31">
      <c r="Z2192" s="34">
        <v>10297</v>
      </c>
      <c r="AA2192" s="30" t="s">
        <v>1106</v>
      </c>
      <c r="AB2192" s="35">
        <v>1</v>
      </c>
      <c r="AC2192" s="35">
        <v>3</v>
      </c>
      <c r="AD2192" s="35">
        <v>3</v>
      </c>
      <c r="AE2192" s="35">
        <v>7</v>
      </c>
    </row>
    <row r="2193" spans="26:31">
      <c r="Z2193" s="34">
        <v>10302</v>
      </c>
      <c r="AA2193" s="30" t="s">
        <v>2543</v>
      </c>
      <c r="AB2193" s="35">
        <v>1</v>
      </c>
      <c r="AC2193" s="35"/>
      <c r="AD2193" s="35"/>
      <c r="AE2193" s="35">
        <v>1</v>
      </c>
    </row>
    <row r="2194" spans="26:31">
      <c r="Z2194" s="34">
        <v>10304</v>
      </c>
      <c r="AA2194" s="30" t="s">
        <v>1257</v>
      </c>
      <c r="AB2194" s="35">
        <v>5</v>
      </c>
      <c r="AC2194" s="35">
        <v>1</v>
      </c>
      <c r="AD2194" s="35"/>
      <c r="AE2194" s="35">
        <v>6</v>
      </c>
    </row>
    <row r="2195" spans="26:31">
      <c r="Z2195" s="34">
        <v>10305</v>
      </c>
      <c r="AA2195" s="30" t="s">
        <v>2544</v>
      </c>
      <c r="AB2195" s="35">
        <v>4</v>
      </c>
      <c r="AC2195" s="35"/>
      <c r="AD2195" s="35"/>
      <c r="AE2195" s="35">
        <v>4</v>
      </c>
    </row>
    <row r="2196" spans="26:31">
      <c r="Z2196" s="34">
        <v>10310</v>
      </c>
      <c r="AA2196" s="30" t="s">
        <v>1964</v>
      </c>
      <c r="AB2196" s="35">
        <v>1</v>
      </c>
      <c r="AC2196" s="35"/>
      <c r="AD2196" s="35">
        <v>6</v>
      </c>
      <c r="AE2196" s="35">
        <v>7</v>
      </c>
    </row>
    <row r="2197" spans="26:31">
      <c r="Z2197" s="34">
        <v>10312</v>
      </c>
      <c r="AA2197" s="30" t="s">
        <v>40</v>
      </c>
      <c r="AB2197" s="35">
        <v>222</v>
      </c>
      <c r="AC2197" s="35">
        <v>69</v>
      </c>
      <c r="AD2197" s="35">
        <v>13</v>
      </c>
      <c r="AE2197" s="35">
        <v>304</v>
      </c>
    </row>
    <row r="2198" spans="26:31">
      <c r="Z2198" s="34">
        <v>10318</v>
      </c>
      <c r="AA2198" s="30" t="s">
        <v>225</v>
      </c>
      <c r="AB2198" s="35">
        <v>358</v>
      </c>
      <c r="AC2198" s="35">
        <v>30</v>
      </c>
      <c r="AD2198" s="35">
        <v>87</v>
      </c>
      <c r="AE2198" s="35">
        <v>475</v>
      </c>
    </row>
    <row r="2199" spans="26:31">
      <c r="Z2199" s="34">
        <v>10322</v>
      </c>
      <c r="AA2199" s="30" t="s">
        <v>1349</v>
      </c>
      <c r="AB2199" s="35"/>
      <c r="AC2199" s="35"/>
      <c r="AD2199" s="35">
        <v>2</v>
      </c>
      <c r="AE2199" s="35">
        <v>2</v>
      </c>
    </row>
    <row r="2200" spans="26:31">
      <c r="Z2200" s="34">
        <v>10330</v>
      </c>
      <c r="AA2200" s="30" t="s">
        <v>2545</v>
      </c>
      <c r="AB2200" s="35">
        <v>4</v>
      </c>
      <c r="AC2200" s="35"/>
      <c r="AD2200" s="35"/>
      <c r="AE2200" s="35">
        <v>4</v>
      </c>
    </row>
    <row r="2201" spans="26:31">
      <c r="Z2201" s="34">
        <v>10331</v>
      </c>
      <c r="AA2201" s="30" t="s">
        <v>699</v>
      </c>
      <c r="AB2201" s="35">
        <v>50</v>
      </c>
      <c r="AC2201" s="35">
        <v>14</v>
      </c>
      <c r="AD2201" s="35">
        <v>51</v>
      </c>
      <c r="AE2201" s="35">
        <v>115</v>
      </c>
    </row>
    <row r="2202" spans="26:31">
      <c r="Z2202" s="34">
        <v>10332</v>
      </c>
      <c r="AA2202" s="30" t="s">
        <v>2546</v>
      </c>
      <c r="AB2202" s="35">
        <v>16</v>
      </c>
      <c r="AC2202" s="35"/>
      <c r="AD2202" s="35"/>
      <c r="AE2202" s="35">
        <v>16</v>
      </c>
    </row>
    <row r="2203" spans="26:31">
      <c r="Z2203" s="34">
        <v>10334</v>
      </c>
      <c r="AA2203" s="30" t="s">
        <v>2547</v>
      </c>
      <c r="AB2203" s="35">
        <v>7</v>
      </c>
      <c r="AC2203" s="35"/>
      <c r="AD2203" s="35"/>
      <c r="AE2203" s="35">
        <v>7</v>
      </c>
    </row>
    <row r="2204" spans="26:31">
      <c r="Z2204" s="34">
        <v>10345</v>
      </c>
      <c r="AA2204" s="30" t="s">
        <v>510</v>
      </c>
      <c r="AB2204" s="35">
        <v>14</v>
      </c>
      <c r="AC2204" s="35">
        <v>2</v>
      </c>
      <c r="AD2204" s="35">
        <v>1</v>
      </c>
      <c r="AE2204" s="35">
        <v>17</v>
      </c>
    </row>
    <row r="2205" spans="26:31">
      <c r="Z2205" s="34">
        <v>10346</v>
      </c>
      <c r="AA2205" s="30" t="s">
        <v>1965</v>
      </c>
      <c r="AB2205" s="35"/>
      <c r="AC2205" s="35"/>
      <c r="AD2205" s="35">
        <v>6</v>
      </c>
      <c r="AE2205" s="35">
        <v>6</v>
      </c>
    </row>
    <row r="2206" spans="26:31">
      <c r="Z2206" s="34">
        <v>10347</v>
      </c>
      <c r="AA2206" s="30" t="s">
        <v>643</v>
      </c>
      <c r="AB2206" s="35"/>
      <c r="AC2206" s="35">
        <v>3</v>
      </c>
      <c r="AD2206" s="35"/>
      <c r="AE2206" s="35">
        <v>3</v>
      </c>
    </row>
    <row r="2207" spans="26:31">
      <c r="Z2207" s="34">
        <v>10348</v>
      </c>
      <c r="AA2207" s="30" t="s">
        <v>100</v>
      </c>
      <c r="AB2207" s="35">
        <v>9</v>
      </c>
      <c r="AC2207" s="35">
        <v>3</v>
      </c>
      <c r="AD2207" s="35">
        <v>9</v>
      </c>
      <c r="AE2207" s="35">
        <v>21</v>
      </c>
    </row>
    <row r="2208" spans="26:31">
      <c r="Z2208" s="34">
        <v>10349</v>
      </c>
      <c r="AA2208" s="30" t="s">
        <v>2548</v>
      </c>
      <c r="AB2208" s="35">
        <v>11</v>
      </c>
      <c r="AC2208" s="35"/>
      <c r="AD2208" s="35"/>
      <c r="AE2208" s="35">
        <v>11</v>
      </c>
    </row>
    <row r="2209" spans="26:31">
      <c r="Z2209" s="34">
        <v>10353</v>
      </c>
      <c r="AA2209" s="30" t="s">
        <v>1966</v>
      </c>
      <c r="AB2209" s="35">
        <v>5</v>
      </c>
      <c r="AC2209" s="35"/>
      <c r="AD2209" s="35">
        <v>6</v>
      </c>
      <c r="AE2209" s="35">
        <v>11</v>
      </c>
    </row>
    <row r="2210" spans="26:31">
      <c r="Z2210" s="34">
        <v>10355</v>
      </c>
      <c r="AA2210" s="30" t="s">
        <v>631</v>
      </c>
      <c r="AB2210" s="35">
        <v>8</v>
      </c>
      <c r="AC2210" s="35">
        <v>13</v>
      </c>
      <c r="AD2210" s="35">
        <v>1</v>
      </c>
      <c r="AE2210" s="35">
        <v>22</v>
      </c>
    </row>
    <row r="2211" spans="26:31">
      <c r="Z2211" s="34">
        <v>10360</v>
      </c>
      <c r="AA2211" s="30" t="s">
        <v>589</v>
      </c>
      <c r="AB2211" s="35">
        <v>22</v>
      </c>
      <c r="AC2211" s="35">
        <v>8</v>
      </c>
      <c r="AD2211" s="35">
        <v>5</v>
      </c>
      <c r="AE2211" s="35">
        <v>35</v>
      </c>
    </row>
    <row r="2212" spans="26:31">
      <c r="Z2212" s="34">
        <v>10361</v>
      </c>
      <c r="AA2212" s="30" t="s">
        <v>595</v>
      </c>
      <c r="AB2212" s="35">
        <v>26</v>
      </c>
      <c r="AC2212" s="35">
        <v>4</v>
      </c>
      <c r="AD2212" s="35">
        <v>2</v>
      </c>
      <c r="AE2212" s="35">
        <v>32</v>
      </c>
    </row>
    <row r="2213" spans="26:31">
      <c r="Z2213" s="34">
        <v>10362</v>
      </c>
      <c r="AA2213" s="30" t="s">
        <v>2549</v>
      </c>
      <c r="AB2213" s="35">
        <v>2</v>
      </c>
      <c r="AC2213" s="35"/>
      <c r="AD2213" s="35"/>
      <c r="AE2213" s="35">
        <v>2</v>
      </c>
    </row>
    <row r="2214" spans="26:31">
      <c r="Z2214" s="34">
        <v>10364</v>
      </c>
      <c r="AA2214" s="30" t="s">
        <v>2550</v>
      </c>
      <c r="AB2214" s="35">
        <v>7</v>
      </c>
      <c r="AC2214" s="35"/>
      <c r="AD2214" s="35"/>
      <c r="AE2214" s="35">
        <v>7</v>
      </c>
    </row>
    <row r="2215" spans="26:31">
      <c r="Z2215" s="34">
        <v>10367</v>
      </c>
      <c r="AA2215" s="30" t="s">
        <v>1967</v>
      </c>
      <c r="AB2215" s="35">
        <v>7</v>
      </c>
      <c r="AC2215" s="35"/>
      <c r="AD2215" s="35">
        <v>2</v>
      </c>
      <c r="AE2215" s="35">
        <v>9</v>
      </c>
    </row>
    <row r="2216" spans="26:31">
      <c r="Z2216" s="34">
        <v>10368</v>
      </c>
      <c r="AA2216" s="30" t="s">
        <v>1968</v>
      </c>
      <c r="AB2216" s="35"/>
      <c r="AC2216" s="35"/>
      <c r="AD2216" s="35">
        <v>3</v>
      </c>
      <c r="AE2216" s="35">
        <v>3</v>
      </c>
    </row>
    <row r="2217" spans="26:31">
      <c r="Z2217" s="34">
        <v>10369</v>
      </c>
      <c r="AA2217" s="30" t="s">
        <v>1969</v>
      </c>
      <c r="AB2217" s="35">
        <v>1</v>
      </c>
      <c r="AC2217" s="35"/>
      <c r="AD2217" s="35">
        <v>1</v>
      </c>
      <c r="AE2217" s="35">
        <v>2</v>
      </c>
    </row>
    <row r="2218" spans="26:31">
      <c r="Z2218" s="34">
        <v>10372</v>
      </c>
      <c r="AA2218" s="30" t="s">
        <v>778</v>
      </c>
      <c r="AB2218" s="35">
        <v>37</v>
      </c>
      <c r="AC2218" s="35">
        <v>10</v>
      </c>
      <c r="AD2218" s="35">
        <v>10</v>
      </c>
      <c r="AE2218" s="35">
        <v>57</v>
      </c>
    </row>
    <row r="2219" spans="26:31">
      <c r="Z2219" s="34">
        <v>10373</v>
      </c>
      <c r="AA2219" s="30" t="s">
        <v>1970</v>
      </c>
      <c r="AB2219" s="35"/>
      <c r="AC2219" s="35"/>
      <c r="AD2219" s="35">
        <v>3</v>
      </c>
      <c r="AE2219" s="35">
        <v>3</v>
      </c>
    </row>
    <row r="2220" spans="26:31">
      <c r="Z2220" s="34">
        <v>10374</v>
      </c>
      <c r="AA2220" s="30" t="s">
        <v>810</v>
      </c>
      <c r="AB2220" s="35">
        <v>9</v>
      </c>
      <c r="AC2220" s="35">
        <v>6</v>
      </c>
      <c r="AD2220" s="35"/>
      <c r="AE2220" s="35">
        <v>15</v>
      </c>
    </row>
    <row r="2221" spans="26:31">
      <c r="Z2221" s="34">
        <v>10376</v>
      </c>
      <c r="AA2221" s="30" t="s">
        <v>734</v>
      </c>
      <c r="AB2221" s="35">
        <v>5</v>
      </c>
      <c r="AC2221" s="35">
        <v>3</v>
      </c>
      <c r="AD2221" s="35"/>
      <c r="AE2221" s="35">
        <v>8</v>
      </c>
    </row>
    <row r="2222" spans="26:31">
      <c r="Z2222" s="34">
        <v>10377</v>
      </c>
      <c r="AA2222" s="30" t="s">
        <v>2551</v>
      </c>
      <c r="AB2222" s="35">
        <v>1</v>
      </c>
      <c r="AC2222" s="35"/>
      <c r="AD2222" s="35"/>
      <c r="AE2222" s="35">
        <v>1</v>
      </c>
    </row>
    <row r="2223" spans="26:31">
      <c r="Z2223" s="34">
        <v>10378</v>
      </c>
      <c r="AA2223" s="30" t="s">
        <v>2552</v>
      </c>
      <c r="AB2223" s="35">
        <v>1</v>
      </c>
      <c r="AC2223" s="35"/>
      <c r="AD2223" s="35"/>
      <c r="AE2223" s="35">
        <v>1</v>
      </c>
    </row>
    <row r="2224" spans="26:31">
      <c r="Z2224" s="34">
        <v>10379</v>
      </c>
      <c r="AA2224" s="30" t="s">
        <v>2553</v>
      </c>
      <c r="AB2224" s="35">
        <v>2</v>
      </c>
      <c r="AC2224" s="35"/>
      <c r="AD2224" s="35"/>
      <c r="AE2224" s="35">
        <v>2</v>
      </c>
    </row>
    <row r="2225" spans="26:31">
      <c r="Z2225" s="34">
        <v>10380</v>
      </c>
      <c r="AA2225" s="30" t="s">
        <v>2554</v>
      </c>
      <c r="AB2225" s="35">
        <v>1</v>
      </c>
      <c r="AC2225" s="35"/>
      <c r="AD2225" s="35"/>
      <c r="AE2225" s="35">
        <v>1</v>
      </c>
    </row>
    <row r="2226" spans="26:31">
      <c r="Z2226" s="34">
        <v>10382</v>
      </c>
      <c r="AA2226" s="30" t="s">
        <v>2555</v>
      </c>
      <c r="AB2226" s="35">
        <v>3</v>
      </c>
      <c r="AC2226" s="35"/>
      <c r="AD2226" s="35"/>
      <c r="AE2226" s="35">
        <v>3</v>
      </c>
    </row>
    <row r="2227" spans="26:31">
      <c r="Z2227" s="34">
        <v>10383</v>
      </c>
      <c r="AA2227" s="30" t="s">
        <v>1187</v>
      </c>
      <c r="AB2227" s="35"/>
      <c r="AC2227" s="35">
        <v>1</v>
      </c>
      <c r="AD2227" s="35"/>
      <c r="AE2227" s="35">
        <v>1</v>
      </c>
    </row>
    <row r="2228" spans="26:31">
      <c r="Z2228" s="34">
        <v>10384</v>
      </c>
      <c r="AA2228" s="30" t="s">
        <v>2556</v>
      </c>
      <c r="AB2228" s="35">
        <v>1</v>
      </c>
      <c r="AC2228" s="35"/>
      <c r="AD2228" s="35"/>
      <c r="AE2228" s="35">
        <v>1</v>
      </c>
    </row>
    <row r="2229" spans="26:31">
      <c r="Z2229" s="34">
        <v>10387</v>
      </c>
      <c r="AA2229" s="30" t="s">
        <v>2557</v>
      </c>
      <c r="AB2229" s="35">
        <v>7</v>
      </c>
      <c r="AC2229" s="35"/>
      <c r="AD2229" s="35"/>
      <c r="AE2229" s="35">
        <v>7</v>
      </c>
    </row>
    <row r="2230" spans="26:31">
      <c r="Z2230" s="34">
        <v>10394</v>
      </c>
      <c r="AA2230" s="30" t="s">
        <v>1971</v>
      </c>
      <c r="AB2230" s="35"/>
      <c r="AC2230" s="35"/>
      <c r="AD2230" s="35">
        <v>1</v>
      </c>
      <c r="AE2230" s="35">
        <v>1</v>
      </c>
    </row>
    <row r="2231" spans="26:31">
      <c r="Z2231" s="34">
        <v>10397</v>
      </c>
      <c r="AA2231" s="30" t="s">
        <v>1171</v>
      </c>
      <c r="AB2231" s="35">
        <v>1</v>
      </c>
      <c r="AC2231" s="35">
        <v>1</v>
      </c>
      <c r="AD2231" s="35"/>
      <c r="AE2231" s="35">
        <v>2</v>
      </c>
    </row>
    <row r="2232" spans="26:31">
      <c r="Z2232" s="34">
        <v>10398</v>
      </c>
      <c r="AA2232" s="30" t="s">
        <v>552</v>
      </c>
      <c r="AB2232" s="35">
        <v>12</v>
      </c>
      <c r="AC2232" s="35">
        <v>5</v>
      </c>
      <c r="AD2232" s="35">
        <v>5</v>
      </c>
      <c r="AE2232" s="35">
        <v>22</v>
      </c>
    </row>
    <row r="2233" spans="26:31">
      <c r="Z2233" s="34">
        <v>10400</v>
      </c>
      <c r="AA2233" s="30" t="s">
        <v>1972</v>
      </c>
      <c r="AB2233" s="35">
        <v>9</v>
      </c>
      <c r="AC2233" s="35"/>
      <c r="AD2233" s="35">
        <v>4</v>
      </c>
      <c r="AE2233" s="35">
        <v>13</v>
      </c>
    </row>
    <row r="2234" spans="26:31">
      <c r="Z2234" s="34">
        <v>10401</v>
      </c>
      <c r="AA2234" s="30" t="s">
        <v>152</v>
      </c>
      <c r="AB2234" s="35">
        <v>48</v>
      </c>
      <c r="AC2234" s="35">
        <v>68</v>
      </c>
      <c r="AD2234" s="35">
        <v>5</v>
      </c>
      <c r="AE2234" s="35">
        <v>121</v>
      </c>
    </row>
    <row r="2235" spans="26:31">
      <c r="Z2235" s="34">
        <v>10402</v>
      </c>
      <c r="AA2235" s="30" t="s">
        <v>2558</v>
      </c>
      <c r="AB2235" s="35">
        <v>3</v>
      </c>
      <c r="AC2235" s="35"/>
      <c r="AD2235" s="35"/>
      <c r="AE2235" s="35">
        <v>3</v>
      </c>
    </row>
    <row r="2236" spans="26:31">
      <c r="Z2236" s="34">
        <v>10403</v>
      </c>
      <c r="AA2236" s="30" t="s">
        <v>1973</v>
      </c>
      <c r="AB2236" s="35">
        <v>4</v>
      </c>
      <c r="AC2236" s="35"/>
      <c r="AD2236" s="35">
        <v>1</v>
      </c>
      <c r="AE2236" s="35">
        <v>5</v>
      </c>
    </row>
    <row r="2237" spans="26:31">
      <c r="Z2237" s="34">
        <v>10404</v>
      </c>
      <c r="AA2237" s="30" t="s">
        <v>63</v>
      </c>
      <c r="AB2237" s="35">
        <v>15</v>
      </c>
      <c r="AC2237" s="35">
        <v>7</v>
      </c>
      <c r="AD2237" s="35">
        <v>45</v>
      </c>
      <c r="AE2237" s="35">
        <v>67</v>
      </c>
    </row>
    <row r="2238" spans="26:31">
      <c r="Z2238" s="34">
        <v>10407</v>
      </c>
      <c r="AA2238" s="30" t="s">
        <v>2559</v>
      </c>
      <c r="AB2238" s="35">
        <v>19</v>
      </c>
      <c r="AC2238" s="35"/>
      <c r="AD2238" s="35"/>
      <c r="AE2238" s="35">
        <v>19</v>
      </c>
    </row>
    <row r="2239" spans="26:31">
      <c r="Z2239" s="34">
        <v>10408</v>
      </c>
      <c r="AA2239" s="30" t="s">
        <v>2560</v>
      </c>
      <c r="AB2239" s="35">
        <v>11</v>
      </c>
      <c r="AC2239" s="35"/>
      <c r="AD2239" s="35"/>
      <c r="AE2239" s="35">
        <v>11</v>
      </c>
    </row>
    <row r="2240" spans="26:31">
      <c r="Z2240" s="34">
        <v>10410</v>
      </c>
      <c r="AA2240" s="30" t="s">
        <v>1168</v>
      </c>
      <c r="AB2240" s="35">
        <v>43</v>
      </c>
      <c r="AC2240" s="35">
        <v>5</v>
      </c>
      <c r="AD2240" s="35">
        <v>11</v>
      </c>
      <c r="AE2240" s="35">
        <v>59</v>
      </c>
    </row>
    <row r="2241" spans="26:31">
      <c r="Z2241" s="34">
        <v>10412</v>
      </c>
      <c r="AA2241" s="30" t="s">
        <v>438</v>
      </c>
      <c r="AB2241" s="35">
        <v>19</v>
      </c>
      <c r="AC2241" s="35">
        <v>5</v>
      </c>
      <c r="AD2241" s="35">
        <v>9</v>
      </c>
      <c r="AE2241" s="35">
        <v>33</v>
      </c>
    </row>
    <row r="2242" spans="26:31">
      <c r="Z2242" s="34">
        <v>10413</v>
      </c>
      <c r="AA2242" s="30" t="s">
        <v>627</v>
      </c>
      <c r="AB2242" s="35">
        <v>7</v>
      </c>
      <c r="AC2242" s="35">
        <v>2</v>
      </c>
      <c r="AD2242" s="35">
        <v>5</v>
      </c>
      <c r="AE2242" s="35">
        <v>14</v>
      </c>
    </row>
    <row r="2243" spans="26:31">
      <c r="Z2243" s="34">
        <v>10414</v>
      </c>
      <c r="AA2243" s="30" t="s">
        <v>292</v>
      </c>
      <c r="AB2243" s="35">
        <v>178</v>
      </c>
      <c r="AC2243" s="35">
        <v>18</v>
      </c>
      <c r="AD2243" s="35">
        <v>67</v>
      </c>
      <c r="AE2243" s="35">
        <v>263</v>
      </c>
    </row>
    <row r="2244" spans="26:31">
      <c r="Z2244" s="34">
        <v>10416</v>
      </c>
      <c r="AA2244" s="30" t="s">
        <v>306</v>
      </c>
      <c r="AB2244" s="35">
        <v>86</v>
      </c>
      <c r="AC2244" s="35">
        <v>18</v>
      </c>
      <c r="AD2244" s="35">
        <v>29</v>
      </c>
      <c r="AE2244" s="35">
        <v>133</v>
      </c>
    </row>
    <row r="2245" spans="26:31">
      <c r="Z2245" s="34">
        <v>10424</v>
      </c>
      <c r="AA2245" s="30" t="s">
        <v>1974</v>
      </c>
      <c r="AB2245" s="35"/>
      <c r="AC2245" s="35"/>
      <c r="AD2245" s="35">
        <v>5</v>
      </c>
      <c r="AE2245" s="35">
        <v>5</v>
      </c>
    </row>
    <row r="2246" spans="26:31">
      <c r="Z2246" s="34">
        <v>10425</v>
      </c>
      <c r="AA2246" s="30" t="s">
        <v>1225</v>
      </c>
      <c r="AB2246" s="35">
        <v>14</v>
      </c>
      <c r="AC2246" s="35">
        <v>1</v>
      </c>
      <c r="AD2246" s="35"/>
      <c r="AE2246" s="35">
        <v>15</v>
      </c>
    </row>
    <row r="2247" spans="26:31">
      <c r="Z2247" s="34">
        <v>10427</v>
      </c>
      <c r="AA2247" s="30" t="s">
        <v>2561</v>
      </c>
      <c r="AB2247" s="35">
        <v>7</v>
      </c>
      <c r="AC2247" s="35"/>
      <c r="AD2247" s="35"/>
      <c r="AE2247" s="35">
        <v>7</v>
      </c>
    </row>
    <row r="2248" spans="26:31">
      <c r="Z2248" s="34">
        <v>10428</v>
      </c>
      <c r="AA2248" s="30" t="s">
        <v>2562</v>
      </c>
      <c r="AB2248" s="35">
        <v>5</v>
      </c>
      <c r="AC2248" s="35"/>
      <c r="AD2248" s="35"/>
      <c r="AE2248" s="35">
        <v>5</v>
      </c>
    </row>
    <row r="2249" spans="26:31">
      <c r="Z2249" s="34">
        <v>10429</v>
      </c>
      <c r="AA2249" s="30" t="s">
        <v>2563</v>
      </c>
      <c r="AB2249" s="35">
        <v>14</v>
      </c>
      <c r="AC2249" s="35"/>
      <c r="AD2249" s="35"/>
      <c r="AE2249" s="35">
        <v>14</v>
      </c>
    </row>
    <row r="2250" spans="26:31">
      <c r="Z2250" s="34">
        <v>10430</v>
      </c>
      <c r="AA2250" s="30" t="s">
        <v>2564</v>
      </c>
      <c r="AB2250" s="35">
        <v>12</v>
      </c>
      <c r="AC2250" s="35"/>
      <c r="AD2250" s="35"/>
      <c r="AE2250" s="35">
        <v>12</v>
      </c>
    </row>
    <row r="2251" spans="26:31">
      <c r="Z2251" s="34">
        <v>10431</v>
      </c>
      <c r="AA2251" s="30" t="s">
        <v>1975</v>
      </c>
      <c r="AB2251" s="35">
        <v>8</v>
      </c>
      <c r="AC2251" s="35"/>
      <c r="AD2251" s="35">
        <v>4</v>
      </c>
      <c r="AE2251" s="35">
        <v>12</v>
      </c>
    </row>
    <row r="2252" spans="26:31">
      <c r="Z2252" s="34">
        <v>10432</v>
      </c>
      <c r="AA2252" s="30" t="s">
        <v>1300</v>
      </c>
      <c r="AB2252" s="35">
        <v>11</v>
      </c>
      <c r="AC2252" s="35"/>
      <c r="AD2252" s="35">
        <v>4</v>
      </c>
      <c r="AE2252" s="35">
        <v>15</v>
      </c>
    </row>
    <row r="2253" spans="26:31">
      <c r="Z2253" s="34">
        <v>10433</v>
      </c>
      <c r="AA2253" s="30" t="s">
        <v>2565</v>
      </c>
      <c r="AB2253" s="35">
        <v>24</v>
      </c>
      <c r="AC2253" s="35"/>
      <c r="AD2253" s="35"/>
      <c r="AE2253" s="35">
        <v>24</v>
      </c>
    </row>
    <row r="2254" spans="26:31">
      <c r="Z2254" s="34">
        <v>10434</v>
      </c>
      <c r="AA2254" s="30" t="s">
        <v>1104</v>
      </c>
      <c r="AB2254" s="35">
        <v>58</v>
      </c>
      <c r="AC2254" s="35">
        <v>1</v>
      </c>
      <c r="AD2254" s="35"/>
      <c r="AE2254" s="35">
        <v>59</v>
      </c>
    </row>
    <row r="2255" spans="26:31">
      <c r="Z2255" s="34">
        <v>10441</v>
      </c>
      <c r="AA2255" s="30" t="s">
        <v>1976</v>
      </c>
      <c r="AB2255" s="35"/>
      <c r="AC2255" s="35"/>
      <c r="AD2255" s="35">
        <v>159</v>
      </c>
      <c r="AE2255" s="35">
        <v>159</v>
      </c>
    </row>
    <row r="2256" spans="26:31">
      <c r="Z2256" s="34">
        <v>10442</v>
      </c>
      <c r="AA2256" s="30" t="s">
        <v>1977</v>
      </c>
      <c r="AB2256" s="35"/>
      <c r="AC2256" s="35"/>
      <c r="AD2256" s="35">
        <v>2</v>
      </c>
      <c r="AE2256" s="35">
        <v>2</v>
      </c>
    </row>
    <row r="2257" spans="26:31">
      <c r="Z2257" s="34">
        <v>10443</v>
      </c>
      <c r="AA2257" s="30" t="s">
        <v>1978</v>
      </c>
      <c r="AB2257" s="35"/>
      <c r="AC2257" s="35"/>
      <c r="AD2257" s="35">
        <v>4</v>
      </c>
      <c r="AE2257" s="35">
        <v>4</v>
      </c>
    </row>
    <row r="2258" spans="26:31">
      <c r="Z2258" s="34">
        <v>10444</v>
      </c>
      <c r="AA2258" s="30" t="s">
        <v>1979</v>
      </c>
      <c r="AB2258" s="35"/>
      <c r="AC2258" s="35"/>
      <c r="AD2258" s="35">
        <v>6</v>
      </c>
      <c r="AE2258" s="35">
        <v>6</v>
      </c>
    </row>
    <row r="2259" spans="26:31">
      <c r="Z2259" s="34">
        <v>10446</v>
      </c>
      <c r="AA2259" s="30" t="s">
        <v>1980</v>
      </c>
      <c r="AB2259" s="35"/>
      <c r="AC2259" s="35"/>
      <c r="AD2259" s="35">
        <v>22</v>
      </c>
      <c r="AE2259" s="35">
        <v>22</v>
      </c>
    </row>
    <row r="2260" spans="26:31">
      <c r="Z2260" s="34">
        <v>10460</v>
      </c>
      <c r="AA2260" s="30" t="s">
        <v>110</v>
      </c>
      <c r="AB2260" s="35">
        <v>66</v>
      </c>
      <c r="AC2260" s="35">
        <v>13</v>
      </c>
      <c r="AD2260" s="35">
        <v>29</v>
      </c>
      <c r="AE2260" s="35">
        <v>108</v>
      </c>
    </row>
    <row r="2261" spans="26:31">
      <c r="Z2261" s="34">
        <v>10461</v>
      </c>
      <c r="AA2261" s="30" t="s">
        <v>479</v>
      </c>
      <c r="AB2261" s="35">
        <v>27</v>
      </c>
      <c r="AC2261" s="35">
        <v>5</v>
      </c>
      <c r="AD2261" s="35">
        <v>9</v>
      </c>
      <c r="AE2261" s="35">
        <v>41</v>
      </c>
    </row>
    <row r="2262" spans="26:31">
      <c r="Z2262" s="34">
        <v>10462</v>
      </c>
      <c r="AA2262" s="30" t="s">
        <v>401</v>
      </c>
      <c r="AB2262" s="35">
        <v>123</v>
      </c>
      <c r="AC2262" s="35">
        <v>13</v>
      </c>
      <c r="AD2262" s="35">
        <v>9</v>
      </c>
      <c r="AE2262" s="35">
        <v>145</v>
      </c>
    </row>
    <row r="2263" spans="26:31">
      <c r="Z2263" s="34">
        <v>10464</v>
      </c>
      <c r="AA2263" s="30" t="s">
        <v>1981</v>
      </c>
      <c r="AB2263" s="35"/>
      <c r="AC2263" s="35"/>
      <c r="AD2263" s="35">
        <v>1</v>
      </c>
      <c r="AE2263" s="35">
        <v>1</v>
      </c>
    </row>
    <row r="2264" spans="26:31">
      <c r="Z2264" s="34">
        <v>10465</v>
      </c>
      <c r="AA2264" s="30" t="s">
        <v>345</v>
      </c>
      <c r="AB2264" s="35">
        <v>348</v>
      </c>
      <c r="AC2264" s="35">
        <v>41</v>
      </c>
      <c r="AD2264" s="35">
        <v>82</v>
      </c>
      <c r="AE2264" s="35">
        <v>471</v>
      </c>
    </row>
    <row r="2265" spans="26:31">
      <c r="Z2265" s="34">
        <v>10466</v>
      </c>
      <c r="AA2265" s="30" t="s">
        <v>2566</v>
      </c>
      <c r="AB2265" s="35">
        <v>3</v>
      </c>
      <c r="AC2265" s="35"/>
      <c r="AD2265" s="35"/>
      <c r="AE2265" s="35">
        <v>3</v>
      </c>
    </row>
    <row r="2266" spans="26:31">
      <c r="Z2266" s="34">
        <v>10467</v>
      </c>
      <c r="AA2266" s="30" t="s">
        <v>978</v>
      </c>
      <c r="AB2266" s="35">
        <v>8</v>
      </c>
      <c r="AC2266" s="35">
        <v>7</v>
      </c>
      <c r="AD2266" s="35">
        <v>1</v>
      </c>
      <c r="AE2266" s="35">
        <v>16</v>
      </c>
    </row>
    <row r="2267" spans="26:31">
      <c r="Z2267" s="34">
        <v>10468</v>
      </c>
      <c r="AA2267" s="30" t="s">
        <v>1982</v>
      </c>
      <c r="AB2267" s="35">
        <v>9</v>
      </c>
      <c r="AC2267" s="35"/>
      <c r="AD2267" s="35">
        <v>13</v>
      </c>
      <c r="AE2267" s="35">
        <v>22</v>
      </c>
    </row>
    <row r="2268" spans="26:31">
      <c r="Z2268" s="34">
        <v>10469</v>
      </c>
      <c r="AA2268" s="30" t="s">
        <v>1983</v>
      </c>
      <c r="AB2268" s="35">
        <v>8</v>
      </c>
      <c r="AC2268" s="35"/>
      <c r="AD2268" s="35">
        <v>10</v>
      </c>
      <c r="AE2268" s="35">
        <v>18</v>
      </c>
    </row>
    <row r="2269" spans="26:31">
      <c r="Z2269" s="34">
        <v>10470</v>
      </c>
      <c r="AA2269" s="30" t="s">
        <v>1984</v>
      </c>
      <c r="AB2269" s="35">
        <v>4</v>
      </c>
      <c r="AC2269" s="35"/>
      <c r="AD2269" s="35">
        <v>6</v>
      </c>
      <c r="AE2269" s="35">
        <v>10</v>
      </c>
    </row>
    <row r="2270" spans="26:31">
      <c r="Z2270" s="34">
        <v>10471</v>
      </c>
      <c r="AA2270" s="30" t="s">
        <v>1985</v>
      </c>
      <c r="AB2270" s="35">
        <v>14</v>
      </c>
      <c r="AC2270" s="35"/>
      <c r="AD2270" s="35">
        <v>12</v>
      </c>
      <c r="AE2270" s="35">
        <v>26</v>
      </c>
    </row>
    <row r="2271" spans="26:31">
      <c r="Z2271" s="34">
        <v>10472</v>
      </c>
      <c r="AA2271" s="30" t="s">
        <v>1986</v>
      </c>
      <c r="AB2271" s="35">
        <v>1</v>
      </c>
      <c r="AC2271" s="35"/>
      <c r="AD2271" s="35">
        <v>2</v>
      </c>
      <c r="AE2271" s="35">
        <v>3</v>
      </c>
    </row>
    <row r="2272" spans="26:31">
      <c r="Z2272" s="34">
        <v>10473</v>
      </c>
      <c r="AA2272" s="30" t="s">
        <v>2567</v>
      </c>
      <c r="AB2272" s="35">
        <v>3</v>
      </c>
      <c r="AC2272" s="35"/>
      <c r="AD2272" s="35"/>
      <c r="AE2272" s="35">
        <v>3</v>
      </c>
    </row>
    <row r="2273" spans="26:31">
      <c r="Z2273" s="34">
        <v>10474</v>
      </c>
      <c r="AA2273" s="30" t="s">
        <v>660</v>
      </c>
      <c r="AB2273" s="35">
        <v>2</v>
      </c>
      <c r="AC2273" s="35">
        <v>1</v>
      </c>
      <c r="AD2273" s="35"/>
      <c r="AE2273" s="35">
        <v>3</v>
      </c>
    </row>
    <row r="2274" spans="26:31">
      <c r="Z2274" s="34">
        <v>10476</v>
      </c>
      <c r="AA2274" s="30" t="s">
        <v>2568</v>
      </c>
      <c r="AB2274" s="35">
        <v>1</v>
      </c>
      <c r="AC2274" s="35"/>
      <c r="AD2274" s="35"/>
      <c r="AE2274" s="35">
        <v>1</v>
      </c>
    </row>
    <row r="2275" spans="26:31">
      <c r="Z2275" s="34">
        <v>10477</v>
      </c>
      <c r="AA2275" s="30" t="s">
        <v>2569</v>
      </c>
      <c r="AB2275" s="35">
        <v>2</v>
      </c>
      <c r="AC2275" s="35"/>
      <c r="AD2275" s="35"/>
      <c r="AE2275" s="35">
        <v>2</v>
      </c>
    </row>
    <row r="2276" spans="26:31">
      <c r="Z2276" s="34">
        <v>10478</v>
      </c>
      <c r="AA2276" s="30" t="s">
        <v>1987</v>
      </c>
      <c r="AB2276" s="35"/>
      <c r="AC2276" s="35"/>
      <c r="AD2276" s="35">
        <v>1</v>
      </c>
      <c r="AE2276" s="35">
        <v>1</v>
      </c>
    </row>
    <row r="2277" spans="26:31">
      <c r="Z2277" s="34">
        <v>10481</v>
      </c>
      <c r="AA2277" s="30" t="s">
        <v>2570</v>
      </c>
      <c r="AB2277" s="35">
        <v>1</v>
      </c>
      <c r="AC2277" s="35"/>
      <c r="AD2277" s="35"/>
      <c r="AE2277" s="35">
        <v>1</v>
      </c>
    </row>
    <row r="2278" spans="26:31">
      <c r="Z2278" s="34">
        <v>10482</v>
      </c>
      <c r="AA2278" s="30" t="s">
        <v>6</v>
      </c>
      <c r="AB2278" s="35">
        <v>3</v>
      </c>
      <c r="AC2278" s="35">
        <v>5</v>
      </c>
      <c r="AD2278" s="35"/>
      <c r="AE2278" s="35">
        <v>8</v>
      </c>
    </row>
    <row r="2279" spans="26:31">
      <c r="Z2279" s="34">
        <v>10485</v>
      </c>
      <c r="AA2279" s="30" t="s">
        <v>2571</v>
      </c>
      <c r="AB2279" s="35">
        <v>1</v>
      </c>
      <c r="AC2279" s="35"/>
      <c r="AD2279" s="35"/>
      <c r="AE2279" s="35">
        <v>1</v>
      </c>
    </row>
    <row r="2280" spans="26:31">
      <c r="Z2280" s="34">
        <v>10486</v>
      </c>
      <c r="AA2280" s="30" t="s">
        <v>2572</v>
      </c>
      <c r="AB2280" s="35">
        <v>5</v>
      </c>
      <c r="AC2280" s="35"/>
      <c r="AD2280" s="35"/>
      <c r="AE2280" s="35">
        <v>5</v>
      </c>
    </row>
    <row r="2281" spans="26:31">
      <c r="Z2281" s="34">
        <v>10487</v>
      </c>
      <c r="AA2281" s="30" t="s">
        <v>818</v>
      </c>
      <c r="AB2281" s="35">
        <v>9</v>
      </c>
      <c r="AC2281" s="35">
        <v>1</v>
      </c>
      <c r="AD2281" s="35"/>
      <c r="AE2281" s="35">
        <v>10</v>
      </c>
    </row>
    <row r="2282" spans="26:31">
      <c r="Z2282" s="34">
        <v>10488</v>
      </c>
      <c r="AA2282" s="30" t="s">
        <v>2573</v>
      </c>
      <c r="AB2282" s="35">
        <v>6</v>
      </c>
      <c r="AC2282" s="35"/>
      <c r="AD2282" s="35"/>
      <c r="AE2282" s="35">
        <v>6</v>
      </c>
    </row>
    <row r="2283" spans="26:31">
      <c r="Z2283" s="34">
        <v>10490</v>
      </c>
      <c r="AA2283" s="30" t="s">
        <v>215</v>
      </c>
      <c r="AB2283" s="35">
        <v>7</v>
      </c>
      <c r="AC2283" s="35">
        <v>4</v>
      </c>
      <c r="AD2283" s="35">
        <v>3</v>
      </c>
      <c r="AE2283" s="35">
        <v>14</v>
      </c>
    </row>
    <row r="2284" spans="26:31">
      <c r="Z2284" s="34">
        <v>10491</v>
      </c>
      <c r="AA2284" s="30" t="s">
        <v>1988</v>
      </c>
      <c r="AB2284" s="35">
        <v>1</v>
      </c>
      <c r="AC2284" s="35"/>
      <c r="AD2284" s="35">
        <v>1</v>
      </c>
      <c r="AE2284" s="35">
        <v>2</v>
      </c>
    </row>
    <row r="2285" spans="26:31">
      <c r="Z2285" s="34">
        <v>10492</v>
      </c>
      <c r="AA2285" s="30" t="s">
        <v>640</v>
      </c>
      <c r="AB2285" s="35">
        <v>5</v>
      </c>
      <c r="AC2285" s="35">
        <v>4</v>
      </c>
      <c r="AD2285" s="35">
        <v>1</v>
      </c>
      <c r="AE2285" s="35">
        <v>10</v>
      </c>
    </row>
    <row r="2286" spans="26:31">
      <c r="Z2286" s="34">
        <v>10493</v>
      </c>
      <c r="AA2286" s="30" t="s">
        <v>713</v>
      </c>
      <c r="AB2286" s="35">
        <v>7</v>
      </c>
      <c r="AC2286" s="35">
        <v>5</v>
      </c>
      <c r="AD2286" s="35">
        <v>2</v>
      </c>
      <c r="AE2286" s="35">
        <v>14</v>
      </c>
    </row>
    <row r="2287" spans="26:31">
      <c r="Z2287" s="34">
        <v>10494</v>
      </c>
      <c r="AA2287" s="30" t="s">
        <v>1989</v>
      </c>
      <c r="AB2287" s="35">
        <v>3</v>
      </c>
      <c r="AC2287" s="35"/>
      <c r="AD2287" s="35">
        <v>4</v>
      </c>
      <c r="AE2287" s="35">
        <v>7</v>
      </c>
    </row>
    <row r="2288" spans="26:31">
      <c r="Z2288" s="34">
        <v>10495</v>
      </c>
      <c r="AA2288" s="30" t="s">
        <v>2574</v>
      </c>
      <c r="AB2288" s="35">
        <v>1</v>
      </c>
      <c r="AC2288" s="35"/>
      <c r="AD2288" s="35"/>
      <c r="AE2288" s="35">
        <v>1</v>
      </c>
    </row>
    <row r="2289" spans="26:31">
      <c r="Z2289" s="34">
        <v>10496</v>
      </c>
      <c r="AA2289" s="30" t="s">
        <v>649</v>
      </c>
      <c r="AB2289" s="35">
        <v>3</v>
      </c>
      <c r="AC2289" s="35">
        <v>3</v>
      </c>
      <c r="AD2289" s="35"/>
      <c r="AE2289" s="35">
        <v>6</v>
      </c>
    </row>
    <row r="2290" spans="26:31">
      <c r="Z2290" s="34">
        <v>10499</v>
      </c>
      <c r="AA2290" s="30" t="s">
        <v>2575</v>
      </c>
      <c r="AB2290" s="35">
        <v>1</v>
      </c>
      <c r="AC2290" s="35"/>
      <c r="AD2290" s="35"/>
      <c r="AE2290" s="35">
        <v>1</v>
      </c>
    </row>
    <row r="2291" spans="26:31">
      <c r="Z2291" s="34">
        <v>10501</v>
      </c>
      <c r="AA2291" s="30" t="s">
        <v>2576</v>
      </c>
      <c r="AB2291" s="35">
        <v>4</v>
      </c>
      <c r="AC2291" s="35"/>
      <c r="AD2291" s="35"/>
      <c r="AE2291" s="35">
        <v>4</v>
      </c>
    </row>
    <row r="2292" spans="26:31">
      <c r="Z2292" s="34">
        <v>10502</v>
      </c>
      <c r="AA2292" s="30" t="s">
        <v>2577</v>
      </c>
      <c r="AB2292" s="35">
        <v>2</v>
      </c>
      <c r="AC2292" s="35"/>
      <c r="AD2292" s="35"/>
      <c r="AE2292" s="35">
        <v>2</v>
      </c>
    </row>
    <row r="2293" spans="26:31">
      <c r="Z2293" s="34">
        <v>10503</v>
      </c>
      <c r="AA2293" s="30" t="s">
        <v>2578</v>
      </c>
      <c r="AB2293" s="35">
        <v>6</v>
      </c>
      <c r="AC2293" s="35"/>
      <c r="AD2293" s="35"/>
      <c r="AE2293" s="35">
        <v>6</v>
      </c>
    </row>
    <row r="2294" spans="26:31">
      <c r="Z2294" s="34">
        <v>10504</v>
      </c>
      <c r="AA2294" s="30" t="s">
        <v>1990</v>
      </c>
      <c r="AB2294" s="35">
        <v>4</v>
      </c>
      <c r="AC2294" s="35"/>
      <c r="AD2294" s="35">
        <v>2</v>
      </c>
      <c r="AE2294" s="35">
        <v>6</v>
      </c>
    </row>
    <row r="2295" spans="26:31">
      <c r="Z2295" s="34">
        <v>10506</v>
      </c>
      <c r="AA2295" s="30" t="s">
        <v>1279</v>
      </c>
      <c r="AB2295" s="35">
        <v>3</v>
      </c>
      <c r="AC2295" s="35">
        <v>1</v>
      </c>
      <c r="AD2295" s="35"/>
      <c r="AE2295" s="35">
        <v>4</v>
      </c>
    </row>
    <row r="2296" spans="26:31">
      <c r="Z2296" s="34">
        <v>10507</v>
      </c>
      <c r="AA2296" s="30" t="s">
        <v>2579</v>
      </c>
      <c r="AB2296" s="35">
        <v>2</v>
      </c>
      <c r="AC2296" s="35"/>
      <c r="AD2296" s="35"/>
      <c r="AE2296" s="35">
        <v>2</v>
      </c>
    </row>
    <row r="2297" spans="26:31">
      <c r="Z2297" s="34">
        <v>10508</v>
      </c>
      <c r="AA2297" s="30" t="s">
        <v>1236</v>
      </c>
      <c r="AB2297" s="35">
        <v>1</v>
      </c>
      <c r="AC2297" s="35">
        <v>1</v>
      </c>
      <c r="AD2297" s="35"/>
      <c r="AE2297" s="35">
        <v>2</v>
      </c>
    </row>
    <row r="2298" spans="26:31">
      <c r="Z2298" s="34">
        <v>10509</v>
      </c>
      <c r="AA2298" s="30" t="s">
        <v>2580</v>
      </c>
      <c r="AB2298" s="35">
        <v>2</v>
      </c>
      <c r="AC2298" s="35"/>
      <c r="AD2298" s="35"/>
      <c r="AE2298" s="35">
        <v>2</v>
      </c>
    </row>
    <row r="2299" spans="26:31">
      <c r="Z2299" s="34">
        <v>10510</v>
      </c>
      <c r="AA2299" s="30" t="s">
        <v>2581</v>
      </c>
      <c r="AB2299" s="35">
        <v>1</v>
      </c>
      <c r="AC2299" s="35"/>
      <c r="AD2299" s="35"/>
      <c r="AE2299" s="35">
        <v>1</v>
      </c>
    </row>
    <row r="2300" spans="26:31">
      <c r="Z2300" s="34">
        <v>10512</v>
      </c>
      <c r="AA2300" s="30" t="s">
        <v>1252</v>
      </c>
      <c r="AB2300" s="35">
        <v>4</v>
      </c>
      <c r="AC2300" s="35">
        <v>1</v>
      </c>
      <c r="AD2300" s="35"/>
      <c r="AE2300" s="35">
        <v>5</v>
      </c>
    </row>
    <row r="2301" spans="26:31">
      <c r="Z2301" s="34">
        <v>10513</v>
      </c>
      <c r="AA2301" s="30" t="s">
        <v>2582</v>
      </c>
      <c r="AB2301" s="35">
        <v>3</v>
      </c>
      <c r="AC2301" s="35"/>
      <c r="AD2301" s="35"/>
      <c r="AE2301" s="35">
        <v>3</v>
      </c>
    </row>
    <row r="2302" spans="26:31">
      <c r="Z2302" s="34">
        <v>10515</v>
      </c>
      <c r="AA2302" s="30" t="s">
        <v>2583</v>
      </c>
      <c r="AB2302" s="35">
        <v>2</v>
      </c>
      <c r="AC2302" s="35"/>
      <c r="AD2302" s="35"/>
      <c r="AE2302" s="35">
        <v>2</v>
      </c>
    </row>
    <row r="2303" spans="26:31">
      <c r="Z2303" s="34">
        <v>10517</v>
      </c>
      <c r="AA2303" s="30" t="s">
        <v>1359</v>
      </c>
      <c r="AB2303" s="35">
        <v>3</v>
      </c>
      <c r="AC2303" s="35"/>
      <c r="AD2303" s="35">
        <v>8</v>
      </c>
      <c r="AE2303" s="35">
        <v>11</v>
      </c>
    </row>
    <row r="2304" spans="26:31">
      <c r="Z2304" s="34">
        <v>10519</v>
      </c>
      <c r="AA2304" s="30" t="s">
        <v>1351</v>
      </c>
      <c r="AB2304" s="35">
        <v>6</v>
      </c>
      <c r="AC2304" s="35"/>
      <c r="AD2304" s="35">
        <v>7</v>
      </c>
      <c r="AE2304" s="35">
        <v>13</v>
      </c>
    </row>
    <row r="2305" spans="26:31">
      <c r="Z2305" s="34">
        <v>10520</v>
      </c>
      <c r="AA2305" s="30" t="s">
        <v>1417</v>
      </c>
      <c r="AB2305" s="35">
        <v>20</v>
      </c>
      <c r="AC2305" s="35"/>
      <c r="AD2305" s="35">
        <v>58</v>
      </c>
      <c r="AE2305" s="35">
        <v>78</v>
      </c>
    </row>
    <row r="2306" spans="26:31">
      <c r="Z2306" s="34">
        <v>10521</v>
      </c>
      <c r="AA2306" s="30" t="s">
        <v>2584</v>
      </c>
      <c r="AB2306" s="35">
        <v>9</v>
      </c>
      <c r="AC2306" s="35"/>
      <c r="AD2306" s="35"/>
      <c r="AE2306" s="35">
        <v>9</v>
      </c>
    </row>
    <row r="2307" spans="26:31">
      <c r="Z2307" s="34">
        <v>10522</v>
      </c>
      <c r="AA2307" s="30" t="s">
        <v>2585</v>
      </c>
      <c r="AB2307" s="35">
        <v>10</v>
      </c>
      <c r="AC2307" s="35"/>
      <c r="AD2307" s="35"/>
      <c r="AE2307" s="35">
        <v>10</v>
      </c>
    </row>
    <row r="2308" spans="26:31">
      <c r="Z2308" s="34">
        <v>10523</v>
      </c>
      <c r="AA2308" s="30" t="s">
        <v>2586</v>
      </c>
      <c r="AB2308" s="35">
        <v>17</v>
      </c>
      <c r="AC2308" s="35"/>
      <c r="AD2308" s="35"/>
      <c r="AE2308" s="35">
        <v>17</v>
      </c>
    </row>
    <row r="2309" spans="26:31">
      <c r="Z2309" s="34">
        <v>10524</v>
      </c>
      <c r="AA2309" s="30" t="s">
        <v>2587</v>
      </c>
      <c r="AB2309" s="35">
        <v>16</v>
      </c>
      <c r="AC2309" s="35"/>
      <c r="AD2309" s="35"/>
      <c r="AE2309" s="35">
        <v>16</v>
      </c>
    </row>
    <row r="2310" spans="26:31">
      <c r="Z2310" s="34">
        <v>10525</v>
      </c>
      <c r="AA2310" s="30" t="s">
        <v>2588</v>
      </c>
      <c r="AB2310" s="35">
        <v>18</v>
      </c>
      <c r="AC2310" s="35"/>
      <c r="AD2310" s="35"/>
      <c r="AE2310" s="35">
        <v>18</v>
      </c>
    </row>
    <row r="2311" spans="26:31">
      <c r="Z2311" s="34">
        <v>10526</v>
      </c>
      <c r="AA2311" s="30" t="s">
        <v>2589</v>
      </c>
      <c r="AB2311" s="35">
        <v>15</v>
      </c>
      <c r="AC2311" s="35"/>
      <c r="AD2311" s="35"/>
      <c r="AE2311" s="35">
        <v>15</v>
      </c>
    </row>
    <row r="2312" spans="26:31">
      <c r="Z2312" s="34">
        <v>10527</v>
      </c>
      <c r="AA2312" s="30" t="s">
        <v>757</v>
      </c>
      <c r="AB2312" s="35">
        <v>28</v>
      </c>
      <c r="AC2312" s="35">
        <v>4</v>
      </c>
      <c r="AD2312" s="35">
        <v>1</v>
      </c>
      <c r="AE2312" s="35">
        <v>33</v>
      </c>
    </row>
    <row r="2313" spans="26:31">
      <c r="Z2313" s="34">
        <v>10528</v>
      </c>
      <c r="AA2313" s="30" t="s">
        <v>1991</v>
      </c>
      <c r="AB2313" s="35"/>
      <c r="AC2313" s="35"/>
      <c r="AD2313" s="35">
        <v>15</v>
      </c>
      <c r="AE2313" s="35">
        <v>15</v>
      </c>
    </row>
    <row r="2314" spans="26:31">
      <c r="Z2314" s="34">
        <v>10529</v>
      </c>
      <c r="AA2314" s="30" t="s">
        <v>1992</v>
      </c>
      <c r="AB2314" s="35"/>
      <c r="AC2314" s="35"/>
      <c r="AD2314" s="35">
        <v>1</v>
      </c>
      <c r="AE2314" s="35">
        <v>1</v>
      </c>
    </row>
    <row r="2315" spans="26:31">
      <c r="Z2315" s="34">
        <v>10530</v>
      </c>
      <c r="AA2315" s="30" t="s">
        <v>2590</v>
      </c>
      <c r="AB2315" s="35">
        <v>3</v>
      </c>
      <c r="AC2315" s="35"/>
      <c r="AD2315" s="35"/>
      <c r="AE2315" s="35">
        <v>3</v>
      </c>
    </row>
    <row r="2316" spans="26:31">
      <c r="Z2316" s="34">
        <v>10531</v>
      </c>
      <c r="AA2316" s="30" t="s">
        <v>2591</v>
      </c>
      <c r="AB2316" s="35">
        <v>1</v>
      </c>
      <c r="AC2316" s="35"/>
      <c r="AD2316" s="35"/>
      <c r="AE2316" s="35">
        <v>1</v>
      </c>
    </row>
    <row r="2317" spans="26:31">
      <c r="Z2317" s="34">
        <v>10532</v>
      </c>
      <c r="AA2317" s="30" t="s">
        <v>798</v>
      </c>
      <c r="AB2317" s="35">
        <v>5</v>
      </c>
      <c r="AC2317" s="35">
        <v>1</v>
      </c>
      <c r="AD2317" s="35">
        <v>1</v>
      </c>
      <c r="AE2317" s="35">
        <v>7</v>
      </c>
    </row>
    <row r="2318" spans="26:31">
      <c r="Z2318" s="34">
        <v>10533</v>
      </c>
      <c r="AA2318" s="30" t="s">
        <v>2592</v>
      </c>
      <c r="AB2318" s="35">
        <v>5</v>
      </c>
      <c r="AC2318" s="35"/>
      <c r="AD2318" s="35"/>
      <c r="AE2318" s="35">
        <v>5</v>
      </c>
    </row>
    <row r="2319" spans="26:31">
      <c r="Z2319" s="34">
        <v>10535</v>
      </c>
      <c r="AA2319" s="30" t="s">
        <v>1993</v>
      </c>
      <c r="AB2319" s="35">
        <v>22</v>
      </c>
      <c r="AC2319" s="35"/>
      <c r="AD2319" s="35">
        <v>6</v>
      </c>
      <c r="AE2319" s="35">
        <v>28</v>
      </c>
    </row>
    <row r="2320" spans="26:31">
      <c r="Z2320" s="34">
        <v>10544</v>
      </c>
      <c r="AA2320" s="30" t="s">
        <v>1994</v>
      </c>
      <c r="AB2320" s="35">
        <v>6</v>
      </c>
      <c r="AC2320" s="35"/>
      <c r="AD2320" s="35">
        <v>15</v>
      </c>
      <c r="AE2320" s="35">
        <v>21</v>
      </c>
    </row>
    <row r="2321" spans="26:31">
      <c r="Z2321" s="34">
        <v>10545</v>
      </c>
      <c r="AA2321" s="30" t="s">
        <v>2593</v>
      </c>
      <c r="AB2321" s="35">
        <v>1</v>
      </c>
      <c r="AC2321" s="35"/>
      <c r="AD2321" s="35"/>
      <c r="AE2321" s="35">
        <v>1</v>
      </c>
    </row>
    <row r="2322" spans="26:31">
      <c r="Z2322" s="34">
        <v>10546</v>
      </c>
      <c r="AA2322" s="30" t="s">
        <v>877</v>
      </c>
      <c r="AB2322" s="35">
        <v>1</v>
      </c>
      <c r="AC2322" s="35">
        <v>1</v>
      </c>
      <c r="AD2322" s="35">
        <v>1</v>
      </c>
      <c r="AE2322" s="35">
        <v>3</v>
      </c>
    </row>
    <row r="2323" spans="26:31">
      <c r="Z2323" s="34">
        <v>10547</v>
      </c>
      <c r="AA2323" s="30" t="s">
        <v>769</v>
      </c>
      <c r="AB2323" s="35">
        <v>1</v>
      </c>
      <c r="AC2323" s="35">
        <v>1</v>
      </c>
      <c r="AD2323" s="35">
        <v>9</v>
      </c>
      <c r="AE2323" s="35">
        <v>11</v>
      </c>
    </row>
    <row r="2324" spans="26:31">
      <c r="Z2324" s="34">
        <v>10548</v>
      </c>
      <c r="AA2324" s="30" t="s">
        <v>933</v>
      </c>
      <c r="AB2324" s="35">
        <v>41</v>
      </c>
      <c r="AC2324" s="35">
        <v>8</v>
      </c>
      <c r="AD2324" s="35">
        <v>11</v>
      </c>
      <c r="AE2324" s="35">
        <v>60</v>
      </c>
    </row>
    <row r="2325" spans="26:31">
      <c r="Z2325" s="34">
        <v>10550</v>
      </c>
      <c r="AA2325" s="30" t="s">
        <v>1012</v>
      </c>
      <c r="AB2325" s="35">
        <v>23</v>
      </c>
      <c r="AC2325" s="35">
        <v>4</v>
      </c>
      <c r="AD2325" s="35">
        <v>24</v>
      </c>
      <c r="AE2325" s="35">
        <v>51</v>
      </c>
    </row>
    <row r="2326" spans="26:31">
      <c r="Z2326" s="34">
        <v>10551</v>
      </c>
      <c r="AA2326" s="30" t="s">
        <v>1995</v>
      </c>
      <c r="AB2326" s="35"/>
      <c r="AC2326" s="35"/>
      <c r="AD2326" s="35">
        <v>1</v>
      </c>
      <c r="AE2326" s="35">
        <v>1</v>
      </c>
    </row>
    <row r="2327" spans="26:31">
      <c r="Z2327" s="34">
        <v>10552</v>
      </c>
      <c r="AA2327" s="30" t="s">
        <v>1996</v>
      </c>
      <c r="AB2327" s="35"/>
      <c r="AC2327" s="35"/>
      <c r="AD2327" s="35">
        <v>16</v>
      </c>
      <c r="AE2327" s="35">
        <v>16</v>
      </c>
    </row>
    <row r="2328" spans="26:31">
      <c r="Z2328" s="34">
        <v>10553</v>
      </c>
      <c r="AA2328" s="30" t="s">
        <v>796</v>
      </c>
      <c r="AB2328" s="35">
        <v>5</v>
      </c>
      <c r="AC2328" s="35">
        <v>1</v>
      </c>
      <c r="AD2328" s="35"/>
      <c r="AE2328" s="35">
        <v>6</v>
      </c>
    </row>
    <row r="2329" spans="26:31">
      <c r="Z2329" s="34">
        <v>10554</v>
      </c>
      <c r="AA2329" s="30" t="s">
        <v>2594</v>
      </c>
      <c r="AB2329" s="35">
        <v>2</v>
      </c>
      <c r="AC2329" s="35"/>
      <c r="AD2329" s="35"/>
      <c r="AE2329" s="35">
        <v>2</v>
      </c>
    </row>
    <row r="2330" spans="26:31">
      <c r="Z2330" s="34">
        <v>10555</v>
      </c>
      <c r="AA2330" s="30" t="s">
        <v>624</v>
      </c>
      <c r="AB2330" s="35"/>
      <c r="AC2330" s="35">
        <v>1</v>
      </c>
      <c r="AD2330" s="35"/>
      <c r="AE2330" s="35">
        <v>1</v>
      </c>
    </row>
    <row r="2331" spans="26:31">
      <c r="Z2331" s="34">
        <v>10556</v>
      </c>
      <c r="AA2331" s="30" t="s">
        <v>791</v>
      </c>
      <c r="AB2331" s="35">
        <v>3</v>
      </c>
      <c r="AC2331" s="35">
        <v>1</v>
      </c>
      <c r="AD2331" s="35"/>
      <c r="AE2331" s="35">
        <v>4</v>
      </c>
    </row>
    <row r="2332" spans="26:31">
      <c r="Z2332" s="34">
        <v>10559</v>
      </c>
      <c r="AA2332" s="30" t="s">
        <v>647</v>
      </c>
      <c r="AB2332" s="35">
        <v>3</v>
      </c>
      <c r="AC2332" s="35">
        <v>3</v>
      </c>
      <c r="AD2332" s="35"/>
      <c r="AE2332" s="35">
        <v>6</v>
      </c>
    </row>
    <row r="2333" spans="26:31">
      <c r="Z2333" s="34">
        <v>10560</v>
      </c>
      <c r="AA2333" s="30" t="s">
        <v>635</v>
      </c>
      <c r="AB2333" s="35">
        <v>7</v>
      </c>
      <c r="AC2333" s="35">
        <v>2</v>
      </c>
      <c r="AD2333" s="35"/>
      <c r="AE2333" s="35">
        <v>9</v>
      </c>
    </row>
    <row r="2334" spans="26:31">
      <c r="Z2334" s="34">
        <v>10561</v>
      </c>
      <c r="AA2334" s="30" t="s">
        <v>2595</v>
      </c>
      <c r="AB2334" s="35">
        <v>1</v>
      </c>
      <c r="AC2334" s="35"/>
      <c r="AD2334" s="35"/>
      <c r="AE2334" s="35">
        <v>1</v>
      </c>
    </row>
    <row r="2335" spans="26:31">
      <c r="Z2335" s="34">
        <v>10562</v>
      </c>
      <c r="AA2335" s="30" t="s">
        <v>2596</v>
      </c>
      <c r="AB2335" s="35">
        <v>3</v>
      </c>
      <c r="AC2335" s="35"/>
      <c r="AD2335" s="35"/>
      <c r="AE2335" s="35">
        <v>3</v>
      </c>
    </row>
    <row r="2336" spans="26:31">
      <c r="Z2336" s="34">
        <v>10564</v>
      </c>
      <c r="AA2336" s="30" t="s">
        <v>2597</v>
      </c>
      <c r="AB2336" s="35">
        <v>15</v>
      </c>
      <c r="AC2336" s="35"/>
      <c r="AD2336" s="35"/>
      <c r="AE2336" s="35">
        <v>15</v>
      </c>
    </row>
    <row r="2337" spans="26:31">
      <c r="Z2337" s="34">
        <v>10565</v>
      </c>
      <c r="AA2337" s="30" t="s">
        <v>1997</v>
      </c>
      <c r="AB2337" s="35">
        <v>17</v>
      </c>
      <c r="AC2337" s="35"/>
      <c r="AD2337" s="35">
        <v>1</v>
      </c>
      <c r="AE2337" s="35">
        <v>18</v>
      </c>
    </row>
    <row r="2338" spans="26:31">
      <c r="Z2338" s="34">
        <v>10566</v>
      </c>
      <c r="AA2338" s="30" t="s">
        <v>2598</v>
      </c>
      <c r="AB2338" s="35">
        <v>16</v>
      </c>
      <c r="AC2338" s="35"/>
      <c r="AD2338" s="35"/>
      <c r="AE2338" s="35">
        <v>16</v>
      </c>
    </row>
    <row r="2339" spans="26:31">
      <c r="Z2339" s="34">
        <v>10567</v>
      </c>
      <c r="AA2339" s="30" t="s">
        <v>2599</v>
      </c>
      <c r="AB2339" s="35">
        <v>13</v>
      </c>
      <c r="AC2339" s="35"/>
      <c r="AD2339" s="35"/>
      <c r="AE2339" s="35">
        <v>13</v>
      </c>
    </row>
    <row r="2340" spans="26:31">
      <c r="Z2340" s="34">
        <v>10568</v>
      </c>
      <c r="AA2340" s="30" t="s">
        <v>2600</v>
      </c>
      <c r="AB2340" s="35">
        <v>3</v>
      </c>
      <c r="AC2340" s="35"/>
      <c r="AD2340" s="35"/>
      <c r="AE2340" s="35">
        <v>3</v>
      </c>
    </row>
    <row r="2341" spans="26:31">
      <c r="Z2341" s="34">
        <v>10569</v>
      </c>
      <c r="AA2341" s="30" t="s">
        <v>1998</v>
      </c>
      <c r="AB2341" s="35"/>
      <c r="AC2341" s="35"/>
      <c r="AD2341" s="35">
        <v>75</v>
      </c>
      <c r="AE2341" s="35">
        <v>75</v>
      </c>
    </row>
    <row r="2342" spans="26:31">
      <c r="Z2342" s="34">
        <v>10574</v>
      </c>
      <c r="AA2342" s="30" t="s">
        <v>1999</v>
      </c>
      <c r="AB2342" s="35"/>
      <c r="AC2342" s="35"/>
      <c r="AD2342" s="35">
        <v>1</v>
      </c>
      <c r="AE2342" s="35">
        <v>1</v>
      </c>
    </row>
    <row r="2343" spans="26:31">
      <c r="Z2343" s="34">
        <v>10575</v>
      </c>
      <c r="AA2343" s="30" t="s">
        <v>2000</v>
      </c>
      <c r="AB2343" s="35"/>
      <c r="AC2343" s="35"/>
      <c r="AD2343" s="35">
        <v>1</v>
      </c>
      <c r="AE2343" s="35">
        <v>1</v>
      </c>
    </row>
    <row r="2344" spans="26:31">
      <c r="Z2344" s="34">
        <v>10577</v>
      </c>
      <c r="AA2344" s="30" t="s">
        <v>2601</v>
      </c>
      <c r="AB2344" s="35">
        <v>2</v>
      </c>
      <c r="AC2344" s="35"/>
      <c r="AD2344" s="35"/>
      <c r="AE2344" s="35">
        <v>2</v>
      </c>
    </row>
    <row r="2345" spans="26:31">
      <c r="Z2345" s="34">
        <v>10578</v>
      </c>
      <c r="AA2345" s="30" t="s">
        <v>2602</v>
      </c>
      <c r="AB2345" s="35">
        <v>6</v>
      </c>
      <c r="AC2345" s="35"/>
      <c r="AD2345" s="35"/>
      <c r="AE2345" s="35">
        <v>6</v>
      </c>
    </row>
    <row r="2346" spans="26:31">
      <c r="Z2346" s="34">
        <v>10579</v>
      </c>
      <c r="AA2346" s="30" t="s">
        <v>2603</v>
      </c>
      <c r="AB2346" s="35">
        <v>3</v>
      </c>
      <c r="AC2346" s="35"/>
      <c r="AD2346" s="35"/>
      <c r="AE2346" s="35">
        <v>3</v>
      </c>
    </row>
    <row r="2347" spans="26:31">
      <c r="Z2347" s="34">
        <v>10580</v>
      </c>
      <c r="AA2347" s="30" t="s">
        <v>2001</v>
      </c>
      <c r="AB2347" s="35">
        <v>37</v>
      </c>
      <c r="AC2347" s="35"/>
      <c r="AD2347" s="35">
        <v>15</v>
      </c>
      <c r="AE2347" s="35">
        <v>52</v>
      </c>
    </row>
    <row r="2348" spans="26:31">
      <c r="Z2348" s="34">
        <v>10581</v>
      </c>
      <c r="AA2348" s="30" t="s">
        <v>2002</v>
      </c>
      <c r="AB2348" s="35">
        <v>48</v>
      </c>
      <c r="AC2348" s="35"/>
      <c r="AD2348" s="35">
        <v>20</v>
      </c>
      <c r="AE2348" s="35">
        <v>68</v>
      </c>
    </row>
    <row r="2349" spans="26:31">
      <c r="Z2349" s="34">
        <v>10582</v>
      </c>
      <c r="AA2349" s="30" t="s">
        <v>973</v>
      </c>
      <c r="AB2349" s="35">
        <v>81</v>
      </c>
      <c r="AC2349" s="35">
        <v>2</v>
      </c>
      <c r="AD2349" s="35">
        <v>1</v>
      </c>
      <c r="AE2349" s="35">
        <v>84</v>
      </c>
    </row>
    <row r="2350" spans="26:31">
      <c r="Z2350" s="34">
        <v>10583</v>
      </c>
      <c r="AA2350" s="30" t="s">
        <v>2003</v>
      </c>
      <c r="AB2350" s="35">
        <v>38</v>
      </c>
      <c r="AC2350" s="35"/>
      <c r="AD2350" s="35">
        <v>60</v>
      </c>
      <c r="AE2350" s="35">
        <v>98</v>
      </c>
    </row>
    <row r="2351" spans="26:31">
      <c r="Z2351" s="34">
        <v>10584</v>
      </c>
      <c r="AA2351" s="30" t="s">
        <v>2004</v>
      </c>
      <c r="AB2351" s="35">
        <v>4</v>
      </c>
      <c r="AC2351" s="35"/>
      <c r="AD2351" s="35">
        <v>8</v>
      </c>
      <c r="AE2351" s="35">
        <v>12</v>
      </c>
    </row>
    <row r="2352" spans="26:31">
      <c r="Z2352" s="34">
        <v>10585</v>
      </c>
      <c r="AA2352" s="30" t="s">
        <v>2005</v>
      </c>
      <c r="AB2352" s="35"/>
      <c r="AC2352" s="35"/>
      <c r="AD2352" s="35">
        <v>1</v>
      </c>
      <c r="AE2352" s="35">
        <v>1</v>
      </c>
    </row>
    <row r="2353" spans="26:31">
      <c r="Z2353" s="34">
        <v>10586</v>
      </c>
      <c r="AA2353" s="30" t="s">
        <v>856</v>
      </c>
      <c r="AB2353" s="35">
        <v>4</v>
      </c>
      <c r="AC2353" s="35">
        <v>3</v>
      </c>
      <c r="AD2353" s="35">
        <v>2</v>
      </c>
      <c r="AE2353" s="35">
        <v>9</v>
      </c>
    </row>
    <row r="2354" spans="26:31">
      <c r="Z2354" s="34">
        <v>10587</v>
      </c>
      <c r="AA2354" s="30" t="s">
        <v>2604</v>
      </c>
      <c r="AB2354" s="35">
        <v>12</v>
      </c>
      <c r="AC2354" s="35"/>
      <c r="AD2354" s="35"/>
      <c r="AE2354" s="35">
        <v>12</v>
      </c>
    </row>
    <row r="2355" spans="26:31">
      <c r="Z2355" s="34">
        <v>10589</v>
      </c>
      <c r="AA2355" s="30" t="s">
        <v>2605</v>
      </c>
      <c r="AB2355" s="35">
        <v>7</v>
      </c>
      <c r="AC2355" s="35"/>
      <c r="AD2355" s="35"/>
      <c r="AE2355" s="35">
        <v>7</v>
      </c>
    </row>
    <row r="2356" spans="26:31">
      <c r="Z2356" s="34">
        <v>10590</v>
      </c>
      <c r="AA2356" s="30" t="s">
        <v>2006</v>
      </c>
      <c r="AB2356" s="35">
        <v>5</v>
      </c>
      <c r="AC2356" s="35"/>
      <c r="AD2356" s="35">
        <v>1</v>
      </c>
      <c r="AE2356" s="35">
        <v>6</v>
      </c>
    </row>
    <row r="2357" spans="26:31">
      <c r="Z2357" s="34">
        <v>10591</v>
      </c>
      <c r="AA2357" s="30" t="s">
        <v>945</v>
      </c>
      <c r="AB2357" s="35">
        <v>8</v>
      </c>
      <c r="AC2357" s="35">
        <v>2</v>
      </c>
      <c r="AD2357" s="35">
        <v>1</v>
      </c>
      <c r="AE2357" s="35">
        <v>11</v>
      </c>
    </row>
    <row r="2358" spans="26:31">
      <c r="Z2358" s="34">
        <v>10592</v>
      </c>
      <c r="AA2358" s="30" t="s">
        <v>2007</v>
      </c>
      <c r="AB2358" s="35">
        <v>5</v>
      </c>
      <c r="AC2358" s="35"/>
      <c r="AD2358" s="35">
        <v>1</v>
      </c>
      <c r="AE2358" s="35">
        <v>6</v>
      </c>
    </row>
    <row r="2359" spans="26:31">
      <c r="Z2359" s="34">
        <v>10593</v>
      </c>
      <c r="AA2359" s="30" t="s">
        <v>938</v>
      </c>
      <c r="AB2359" s="35">
        <v>7</v>
      </c>
      <c r="AC2359" s="35">
        <v>1</v>
      </c>
      <c r="AD2359" s="35">
        <v>1</v>
      </c>
      <c r="AE2359" s="35">
        <v>9</v>
      </c>
    </row>
    <row r="2360" spans="26:31">
      <c r="Z2360" s="34">
        <v>10594</v>
      </c>
      <c r="AA2360" s="30" t="s">
        <v>1070</v>
      </c>
      <c r="AB2360" s="35">
        <v>8</v>
      </c>
      <c r="AC2360" s="35">
        <v>2</v>
      </c>
      <c r="AD2360" s="35">
        <v>1</v>
      </c>
      <c r="AE2360" s="35">
        <v>11</v>
      </c>
    </row>
    <row r="2361" spans="26:31">
      <c r="Z2361" s="34">
        <v>10595</v>
      </c>
      <c r="AA2361" s="30" t="s">
        <v>1069</v>
      </c>
      <c r="AB2361" s="35">
        <v>8</v>
      </c>
      <c r="AC2361" s="35">
        <v>2</v>
      </c>
      <c r="AD2361" s="35">
        <v>2</v>
      </c>
      <c r="AE2361" s="35">
        <v>12</v>
      </c>
    </row>
    <row r="2362" spans="26:31">
      <c r="Z2362" s="34">
        <v>10596</v>
      </c>
      <c r="AA2362" s="30" t="s">
        <v>1016</v>
      </c>
      <c r="AB2362" s="35">
        <v>18</v>
      </c>
      <c r="AC2362" s="35">
        <v>1</v>
      </c>
      <c r="AD2362" s="35">
        <v>13</v>
      </c>
      <c r="AE2362" s="35">
        <v>32</v>
      </c>
    </row>
    <row r="2363" spans="26:31">
      <c r="Z2363" s="34">
        <v>10597</v>
      </c>
      <c r="AA2363" s="30" t="s">
        <v>854</v>
      </c>
      <c r="AB2363" s="35">
        <v>8</v>
      </c>
      <c r="AC2363" s="35">
        <v>8</v>
      </c>
      <c r="AD2363" s="35">
        <v>8</v>
      </c>
      <c r="AE2363" s="35">
        <v>24</v>
      </c>
    </row>
    <row r="2364" spans="26:31">
      <c r="Z2364" s="34">
        <v>10598</v>
      </c>
      <c r="AA2364" s="30" t="s">
        <v>2008</v>
      </c>
      <c r="AB2364" s="35">
        <v>4</v>
      </c>
      <c r="AC2364" s="35"/>
      <c r="AD2364" s="35">
        <v>10</v>
      </c>
      <c r="AE2364" s="35">
        <v>14</v>
      </c>
    </row>
    <row r="2365" spans="26:31">
      <c r="Z2365" s="34">
        <v>10600</v>
      </c>
      <c r="AA2365" s="30" t="s">
        <v>2009</v>
      </c>
      <c r="AB2365" s="35"/>
      <c r="AC2365" s="35"/>
      <c r="AD2365" s="35">
        <v>7</v>
      </c>
      <c r="AE2365" s="35">
        <v>7</v>
      </c>
    </row>
    <row r="2366" spans="26:31">
      <c r="Z2366" s="34">
        <v>10602</v>
      </c>
      <c r="AA2366" s="30" t="s">
        <v>779</v>
      </c>
      <c r="AB2366" s="35">
        <v>65</v>
      </c>
      <c r="AC2366" s="35">
        <v>2</v>
      </c>
      <c r="AD2366" s="35">
        <v>11</v>
      </c>
      <c r="AE2366" s="35">
        <v>78</v>
      </c>
    </row>
    <row r="2367" spans="26:31">
      <c r="Z2367" s="34">
        <v>10603</v>
      </c>
      <c r="AA2367" s="30" t="s">
        <v>2606</v>
      </c>
      <c r="AB2367" s="35">
        <v>9</v>
      </c>
      <c r="AC2367" s="35"/>
      <c r="AD2367" s="35"/>
      <c r="AE2367" s="35">
        <v>9</v>
      </c>
    </row>
    <row r="2368" spans="26:31">
      <c r="Z2368" s="34">
        <v>10606</v>
      </c>
      <c r="AA2368" s="30" t="s">
        <v>929</v>
      </c>
      <c r="AB2368" s="35">
        <v>90</v>
      </c>
      <c r="AC2368" s="35">
        <v>4</v>
      </c>
      <c r="AD2368" s="35">
        <v>21</v>
      </c>
      <c r="AE2368" s="35">
        <v>115</v>
      </c>
    </row>
    <row r="2369" spans="26:31">
      <c r="Z2369" s="34">
        <v>10608</v>
      </c>
      <c r="AA2369" s="30" t="s">
        <v>792</v>
      </c>
      <c r="AB2369" s="35">
        <v>100</v>
      </c>
      <c r="AC2369" s="35">
        <v>16</v>
      </c>
      <c r="AD2369" s="35">
        <v>8</v>
      </c>
      <c r="AE2369" s="35">
        <v>124</v>
      </c>
    </row>
    <row r="2370" spans="26:31">
      <c r="Z2370" s="34">
        <v>10609</v>
      </c>
      <c r="AA2370" s="30" t="s">
        <v>869</v>
      </c>
      <c r="AB2370" s="35">
        <v>8</v>
      </c>
      <c r="AC2370" s="35">
        <v>7</v>
      </c>
      <c r="AD2370" s="35">
        <v>3</v>
      </c>
      <c r="AE2370" s="35">
        <v>18</v>
      </c>
    </row>
    <row r="2371" spans="26:31">
      <c r="Z2371" s="34">
        <v>10610</v>
      </c>
      <c r="AA2371" s="30" t="s">
        <v>878</v>
      </c>
      <c r="AB2371" s="35">
        <v>24</v>
      </c>
      <c r="AC2371" s="35">
        <v>3</v>
      </c>
      <c r="AD2371" s="35">
        <v>18</v>
      </c>
      <c r="AE2371" s="35">
        <v>45</v>
      </c>
    </row>
    <row r="2372" spans="26:31">
      <c r="Z2372" s="34">
        <v>10611</v>
      </c>
      <c r="AA2372" s="30" t="s">
        <v>740</v>
      </c>
      <c r="AB2372" s="35">
        <v>58</v>
      </c>
      <c r="AC2372" s="35">
        <v>4</v>
      </c>
      <c r="AD2372" s="35">
        <v>32</v>
      </c>
      <c r="AE2372" s="35">
        <v>94</v>
      </c>
    </row>
    <row r="2373" spans="26:31">
      <c r="Z2373" s="34">
        <v>10613</v>
      </c>
      <c r="AA2373" s="30" t="s">
        <v>1032</v>
      </c>
      <c r="AB2373" s="35">
        <v>110</v>
      </c>
      <c r="AC2373" s="35">
        <v>14</v>
      </c>
      <c r="AD2373" s="35">
        <v>27</v>
      </c>
      <c r="AE2373" s="35">
        <v>151</v>
      </c>
    </row>
    <row r="2374" spans="26:31">
      <c r="Z2374" s="34">
        <v>10618</v>
      </c>
      <c r="AA2374" s="30" t="s">
        <v>2010</v>
      </c>
      <c r="AB2374" s="35">
        <v>3</v>
      </c>
      <c r="AC2374" s="35"/>
      <c r="AD2374" s="35">
        <v>4</v>
      </c>
      <c r="AE2374" s="35">
        <v>7</v>
      </c>
    </row>
    <row r="2375" spans="26:31">
      <c r="Z2375" s="34">
        <v>10619</v>
      </c>
      <c r="AA2375" s="30" t="s">
        <v>2011</v>
      </c>
      <c r="AB2375" s="35">
        <v>38</v>
      </c>
      <c r="AC2375" s="35"/>
      <c r="AD2375" s="35">
        <v>10</v>
      </c>
      <c r="AE2375" s="35">
        <v>48</v>
      </c>
    </row>
    <row r="2376" spans="26:31">
      <c r="Z2376" s="34">
        <v>10620</v>
      </c>
      <c r="AA2376" s="30" t="s">
        <v>2607</v>
      </c>
      <c r="AB2376" s="35">
        <v>1</v>
      </c>
      <c r="AC2376" s="35"/>
      <c r="AD2376" s="35"/>
      <c r="AE2376" s="35">
        <v>1</v>
      </c>
    </row>
    <row r="2377" spans="26:31">
      <c r="Z2377" s="34">
        <v>10621</v>
      </c>
      <c r="AA2377" s="30" t="s">
        <v>2608</v>
      </c>
      <c r="AB2377" s="35">
        <v>6</v>
      </c>
      <c r="AC2377" s="35"/>
      <c r="AD2377" s="35"/>
      <c r="AE2377" s="35">
        <v>6</v>
      </c>
    </row>
    <row r="2378" spans="26:31">
      <c r="Z2378" s="34">
        <v>10623</v>
      </c>
      <c r="AA2378" s="30" t="s">
        <v>2609</v>
      </c>
      <c r="AB2378" s="35">
        <v>4</v>
      </c>
      <c r="AC2378" s="35"/>
      <c r="AD2378" s="35"/>
      <c r="AE2378" s="35">
        <v>4</v>
      </c>
    </row>
    <row r="2379" spans="26:31">
      <c r="Z2379" s="34">
        <v>10624</v>
      </c>
      <c r="AA2379" s="30" t="s">
        <v>2610</v>
      </c>
      <c r="AB2379" s="35">
        <v>6</v>
      </c>
      <c r="AC2379" s="35"/>
      <c r="AD2379" s="35"/>
      <c r="AE2379" s="35">
        <v>6</v>
      </c>
    </row>
    <row r="2380" spans="26:31">
      <c r="Z2380" s="34">
        <v>10626</v>
      </c>
      <c r="AA2380" s="30" t="s">
        <v>2611</v>
      </c>
      <c r="AB2380" s="35">
        <v>2</v>
      </c>
      <c r="AC2380" s="35"/>
      <c r="AD2380" s="35"/>
      <c r="AE2380" s="35">
        <v>2</v>
      </c>
    </row>
    <row r="2381" spans="26:31">
      <c r="Z2381" s="34">
        <v>10627</v>
      </c>
      <c r="AA2381" s="30" t="s">
        <v>2612</v>
      </c>
      <c r="AB2381" s="35">
        <v>1</v>
      </c>
      <c r="AC2381" s="35"/>
      <c r="AD2381" s="35"/>
      <c r="AE2381" s="35">
        <v>1</v>
      </c>
    </row>
    <row r="2382" spans="26:31">
      <c r="Z2382" s="34">
        <v>10628</v>
      </c>
      <c r="AA2382" s="30" t="s">
        <v>2613</v>
      </c>
      <c r="AB2382" s="35">
        <v>3</v>
      </c>
      <c r="AC2382" s="35"/>
      <c r="AD2382" s="35"/>
      <c r="AE2382" s="35">
        <v>3</v>
      </c>
    </row>
    <row r="2383" spans="26:31">
      <c r="Z2383" s="34">
        <v>10632</v>
      </c>
      <c r="AA2383" s="30" t="s">
        <v>2614</v>
      </c>
      <c r="AB2383" s="35">
        <v>2</v>
      </c>
      <c r="AC2383" s="35"/>
      <c r="AD2383" s="35"/>
      <c r="AE2383" s="35">
        <v>2</v>
      </c>
    </row>
    <row r="2384" spans="26:31">
      <c r="Z2384" s="34">
        <v>10635</v>
      </c>
      <c r="AA2384" s="30" t="s">
        <v>2615</v>
      </c>
      <c r="AB2384" s="35">
        <v>1</v>
      </c>
      <c r="AC2384" s="35"/>
      <c r="AD2384" s="35"/>
      <c r="AE2384" s="35">
        <v>1</v>
      </c>
    </row>
    <row r="2385" spans="26:31">
      <c r="Z2385" s="34">
        <v>10636</v>
      </c>
      <c r="AA2385" s="30" t="s">
        <v>1267</v>
      </c>
      <c r="AB2385" s="35"/>
      <c r="AC2385" s="35">
        <v>1</v>
      </c>
      <c r="AD2385" s="35"/>
      <c r="AE2385" s="35">
        <v>1</v>
      </c>
    </row>
    <row r="2386" spans="26:31">
      <c r="Z2386" s="34">
        <v>10638</v>
      </c>
      <c r="AA2386" s="30" t="s">
        <v>2616</v>
      </c>
      <c r="AB2386" s="35">
        <v>2</v>
      </c>
      <c r="AC2386" s="35"/>
      <c r="AD2386" s="35"/>
      <c r="AE2386" s="35">
        <v>2</v>
      </c>
    </row>
    <row r="2387" spans="26:31">
      <c r="Z2387" s="34">
        <v>10639</v>
      </c>
      <c r="AA2387" s="30" t="s">
        <v>2617</v>
      </c>
      <c r="AB2387" s="35">
        <v>2</v>
      </c>
      <c r="AC2387" s="35"/>
      <c r="AD2387" s="35"/>
      <c r="AE2387" s="35">
        <v>2</v>
      </c>
    </row>
    <row r="2388" spans="26:31">
      <c r="Z2388" s="34">
        <v>10644</v>
      </c>
      <c r="AA2388" s="30" t="s">
        <v>2618</v>
      </c>
      <c r="AB2388" s="35">
        <v>8</v>
      </c>
      <c r="AC2388" s="35"/>
      <c r="AD2388" s="35"/>
      <c r="AE2388" s="35">
        <v>8</v>
      </c>
    </row>
    <row r="2389" spans="26:31">
      <c r="Z2389" s="34">
        <v>10645</v>
      </c>
      <c r="AA2389" s="30" t="s">
        <v>2619</v>
      </c>
      <c r="AB2389" s="35">
        <v>3</v>
      </c>
      <c r="AC2389" s="35"/>
      <c r="AD2389" s="35"/>
      <c r="AE2389" s="35">
        <v>3</v>
      </c>
    </row>
    <row r="2390" spans="26:31">
      <c r="Z2390" s="34">
        <v>10646</v>
      </c>
      <c r="AA2390" s="30" t="s">
        <v>2620</v>
      </c>
      <c r="AB2390" s="35">
        <v>8</v>
      </c>
      <c r="AC2390" s="35"/>
      <c r="AD2390" s="35"/>
      <c r="AE2390" s="35">
        <v>8</v>
      </c>
    </row>
    <row r="2391" spans="26:31">
      <c r="Z2391" s="34">
        <v>10650</v>
      </c>
      <c r="AA2391" s="30" t="s">
        <v>1150</v>
      </c>
      <c r="AB2391" s="35">
        <v>1</v>
      </c>
      <c r="AC2391" s="35">
        <v>1</v>
      </c>
      <c r="AD2391" s="35"/>
      <c r="AE2391" s="35">
        <v>2</v>
      </c>
    </row>
    <row r="2392" spans="26:31">
      <c r="Z2392" s="34">
        <v>10652</v>
      </c>
      <c r="AA2392" s="30" t="s">
        <v>2621</v>
      </c>
      <c r="AB2392" s="35">
        <v>1</v>
      </c>
      <c r="AC2392" s="35"/>
      <c r="AD2392" s="35"/>
      <c r="AE2392" s="35">
        <v>1</v>
      </c>
    </row>
    <row r="2393" spans="26:31">
      <c r="Z2393" s="34">
        <v>10654</v>
      </c>
      <c r="AA2393" s="30" t="s">
        <v>2622</v>
      </c>
      <c r="AB2393" s="35">
        <v>1</v>
      </c>
      <c r="AC2393" s="35"/>
      <c r="AD2393" s="35"/>
      <c r="AE2393" s="35">
        <v>1</v>
      </c>
    </row>
    <row r="2394" spans="26:31">
      <c r="Z2394" s="34">
        <v>10655</v>
      </c>
      <c r="AA2394" s="30" t="s">
        <v>1030</v>
      </c>
      <c r="AB2394" s="35">
        <v>4</v>
      </c>
      <c r="AC2394" s="35">
        <v>8</v>
      </c>
      <c r="AD2394" s="35"/>
      <c r="AE2394" s="35">
        <v>12</v>
      </c>
    </row>
    <row r="2395" spans="26:31">
      <c r="Z2395" s="34">
        <v>10656</v>
      </c>
      <c r="AA2395" s="30" t="s">
        <v>2623</v>
      </c>
      <c r="AB2395" s="35">
        <v>6</v>
      </c>
      <c r="AC2395" s="35"/>
      <c r="AD2395" s="35"/>
      <c r="AE2395" s="35">
        <v>6</v>
      </c>
    </row>
    <row r="2396" spans="26:31">
      <c r="Z2396" s="34">
        <v>10658</v>
      </c>
      <c r="AA2396" s="30" t="s">
        <v>2624</v>
      </c>
      <c r="AB2396" s="35">
        <v>6</v>
      </c>
      <c r="AC2396" s="35"/>
      <c r="AD2396" s="35"/>
      <c r="AE2396" s="35">
        <v>6</v>
      </c>
    </row>
    <row r="2397" spans="26:31">
      <c r="Z2397" s="34">
        <v>10660</v>
      </c>
      <c r="AA2397" s="30" t="s">
        <v>2625</v>
      </c>
      <c r="AB2397" s="35">
        <v>6</v>
      </c>
      <c r="AC2397" s="35"/>
      <c r="AD2397" s="35"/>
      <c r="AE2397" s="35">
        <v>6</v>
      </c>
    </row>
    <row r="2398" spans="26:31">
      <c r="Z2398" s="34">
        <v>10662</v>
      </c>
      <c r="AA2398" s="30" t="s">
        <v>2626</v>
      </c>
      <c r="AB2398" s="35">
        <v>1</v>
      </c>
      <c r="AC2398" s="35"/>
      <c r="AD2398" s="35"/>
      <c r="AE2398" s="35">
        <v>1</v>
      </c>
    </row>
    <row r="2399" spans="26:31">
      <c r="Z2399" s="34">
        <v>10664</v>
      </c>
      <c r="AA2399" s="30" t="s">
        <v>1360</v>
      </c>
      <c r="AB2399" s="35">
        <v>6</v>
      </c>
      <c r="AC2399" s="35"/>
      <c r="AD2399" s="35">
        <v>1</v>
      </c>
      <c r="AE2399" s="35">
        <v>7</v>
      </c>
    </row>
    <row r="2400" spans="26:31">
      <c r="Z2400" s="34">
        <v>10665</v>
      </c>
      <c r="AA2400" s="30" t="s">
        <v>1311</v>
      </c>
      <c r="AB2400" s="35">
        <v>7</v>
      </c>
      <c r="AC2400" s="35"/>
      <c r="AD2400" s="35">
        <v>1</v>
      </c>
      <c r="AE2400" s="35">
        <v>8</v>
      </c>
    </row>
    <row r="2401" spans="26:31">
      <c r="Z2401" s="34">
        <v>10668</v>
      </c>
      <c r="AA2401" s="30" t="s">
        <v>2627</v>
      </c>
      <c r="AB2401" s="35">
        <v>1</v>
      </c>
      <c r="AC2401" s="35"/>
      <c r="AD2401" s="35"/>
      <c r="AE2401" s="35">
        <v>1</v>
      </c>
    </row>
    <row r="2402" spans="26:31">
      <c r="Z2402" s="34">
        <v>10669</v>
      </c>
      <c r="AA2402" s="30" t="s">
        <v>2628</v>
      </c>
      <c r="AB2402" s="35">
        <v>1</v>
      </c>
      <c r="AC2402" s="35"/>
      <c r="AD2402" s="35"/>
      <c r="AE2402" s="35">
        <v>1</v>
      </c>
    </row>
    <row r="2403" spans="26:31">
      <c r="Z2403" s="34">
        <v>10670</v>
      </c>
      <c r="AA2403" s="30" t="s">
        <v>2629</v>
      </c>
      <c r="AB2403" s="35">
        <v>1</v>
      </c>
      <c r="AC2403" s="35"/>
      <c r="AD2403" s="35"/>
      <c r="AE2403" s="35">
        <v>1</v>
      </c>
    </row>
    <row r="2404" spans="26:31">
      <c r="Z2404" s="34">
        <v>10671</v>
      </c>
      <c r="AA2404" s="30" t="s">
        <v>2630</v>
      </c>
      <c r="AB2404" s="35">
        <v>1</v>
      </c>
      <c r="AC2404" s="35"/>
      <c r="AD2404" s="35"/>
      <c r="AE2404" s="35">
        <v>1</v>
      </c>
    </row>
    <row r="2405" spans="26:31">
      <c r="Z2405" s="34">
        <v>10672</v>
      </c>
      <c r="AA2405" s="30" t="s">
        <v>2631</v>
      </c>
      <c r="AB2405" s="35">
        <v>1</v>
      </c>
      <c r="AC2405" s="35"/>
      <c r="AD2405" s="35"/>
      <c r="AE2405" s="35">
        <v>1</v>
      </c>
    </row>
    <row r="2406" spans="26:31">
      <c r="Z2406" s="34">
        <v>10673</v>
      </c>
      <c r="AA2406" s="30" t="s">
        <v>2632</v>
      </c>
      <c r="AB2406" s="35">
        <v>1</v>
      </c>
      <c r="AC2406" s="35"/>
      <c r="AD2406" s="35"/>
      <c r="AE2406" s="35">
        <v>1</v>
      </c>
    </row>
    <row r="2407" spans="26:31">
      <c r="Z2407" s="34">
        <v>10675</v>
      </c>
      <c r="AA2407" s="30" t="s">
        <v>2633</v>
      </c>
      <c r="AB2407" s="35">
        <v>2</v>
      </c>
      <c r="AC2407" s="35"/>
      <c r="AD2407" s="35"/>
      <c r="AE2407" s="35">
        <v>2</v>
      </c>
    </row>
    <row r="2408" spans="26:31">
      <c r="Z2408" s="34">
        <v>10676</v>
      </c>
      <c r="AA2408" s="30" t="s">
        <v>1204</v>
      </c>
      <c r="AB2408" s="35">
        <v>37</v>
      </c>
      <c r="AC2408" s="35">
        <v>1</v>
      </c>
      <c r="AD2408" s="35"/>
      <c r="AE2408" s="35">
        <v>38</v>
      </c>
    </row>
    <row r="2409" spans="26:31">
      <c r="Z2409" s="34">
        <v>10677</v>
      </c>
      <c r="AA2409" s="30" t="s">
        <v>1354</v>
      </c>
      <c r="AB2409" s="35">
        <v>3</v>
      </c>
      <c r="AC2409" s="35"/>
      <c r="AD2409" s="35"/>
      <c r="AE2409" s="35">
        <v>3</v>
      </c>
    </row>
    <row r="2410" spans="26:31">
      <c r="Z2410" s="34">
        <v>10678</v>
      </c>
      <c r="AA2410" s="30" t="s">
        <v>2634</v>
      </c>
      <c r="AB2410" s="35">
        <v>3</v>
      </c>
      <c r="AC2410" s="35"/>
      <c r="AD2410" s="35"/>
      <c r="AE2410" s="35">
        <v>3</v>
      </c>
    </row>
    <row r="2411" spans="26:31">
      <c r="Z2411" s="34">
        <v>10679</v>
      </c>
      <c r="AA2411" s="30" t="s">
        <v>2635</v>
      </c>
      <c r="AB2411" s="35">
        <v>2</v>
      </c>
      <c r="AC2411" s="35"/>
      <c r="AD2411" s="35"/>
      <c r="AE2411" s="35">
        <v>2</v>
      </c>
    </row>
    <row r="2412" spans="26:31">
      <c r="Z2412" s="34">
        <v>10680</v>
      </c>
      <c r="AA2412" s="30" t="s">
        <v>935</v>
      </c>
      <c r="AB2412" s="35">
        <v>296</v>
      </c>
      <c r="AC2412" s="35">
        <v>152</v>
      </c>
      <c r="AD2412" s="35">
        <v>291</v>
      </c>
      <c r="AE2412" s="35">
        <v>739</v>
      </c>
    </row>
    <row r="2413" spans="26:31">
      <c r="Z2413" s="34">
        <v>10682</v>
      </c>
      <c r="AA2413" s="30" t="s">
        <v>2636</v>
      </c>
      <c r="AB2413" s="35">
        <v>3</v>
      </c>
      <c r="AC2413" s="35"/>
      <c r="AD2413" s="35"/>
      <c r="AE2413" s="35">
        <v>3</v>
      </c>
    </row>
    <row r="2414" spans="26:31">
      <c r="Z2414" s="34">
        <v>10683</v>
      </c>
      <c r="AA2414" s="30" t="s">
        <v>2637</v>
      </c>
      <c r="AB2414" s="35">
        <v>1</v>
      </c>
      <c r="AC2414" s="35"/>
      <c r="AD2414" s="35"/>
      <c r="AE2414" s="35">
        <v>1</v>
      </c>
    </row>
    <row r="2415" spans="26:31">
      <c r="Z2415" s="34">
        <v>10684</v>
      </c>
      <c r="AA2415" s="30" t="s">
        <v>2638</v>
      </c>
      <c r="AB2415" s="35">
        <v>3</v>
      </c>
      <c r="AC2415" s="35"/>
      <c r="AD2415" s="35"/>
      <c r="AE2415" s="35">
        <v>3</v>
      </c>
    </row>
    <row r="2416" spans="26:31">
      <c r="Z2416" s="34">
        <v>10685</v>
      </c>
      <c r="AA2416" s="30" t="s">
        <v>2639</v>
      </c>
      <c r="AB2416" s="35">
        <v>1</v>
      </c>
      <c r="AC2416" s="35"/>
      <c r="AD2416" s="35"/>
      <c r="AE2416" s="35">
        <v>1</v>
      </c>
    </row>
    <row r="2417" spans="26:31">
      <c r="Z2417" s="34">
        <v>10686</v>
      </c>
      <c r="AA2417" s="30" t="s">
        <v>2640</v>
      </c>
      <c r="AB2417" s="35">
        <v>1</v>
      </c>
      <c r="AC2417" s="35"/>
      <c r="AD2417" s="35"/>
      <c r="AE2417" s="35">
        <v>1</v>
      </c>
    </row>
    <row r="2418" spans="26:31">
      <c r="Z2418" s="34">
        <v>10687</v>
      </c>
      <c r="AA2418" s="30" t="s">
        <v>2641</v>
      </c>
      <c r="AB2418" s="35">
        <v>2</v>
      </c>
      <c r="AC2418" s="35"/>
      <c r="AD2418" s="35"/>
      <c r="AE2418" s="35">
        <v>2</v>
      </c>
    </row>
    <row r="2419" spans="26:31">
      <c r="Z2419" s="34">
        <v>10688</v>
      </c>
      <c r="AA2419" s="30" t="s">
        <v>2642</v>
      </c>
      <c r="AB2419" s="35">
        <v>3</v>
      </c>
      <c r="AC2419" s="35"/>
      <c r="AD2419" s="35"/>
      <c r="AE2419" s="35">
        <v>3</v>
      </c>
    </row>
    <row r="2420" spans="26:31">
      <c r="Z2420" s="34">
        <v>10689</v>
      </c>
      <c r="AA2420" s="30" t="s">
        <v>2643</v>
      </c>
      <c r="AB2420" s="35">
        <v>1</v>
      </c>
      <c r="AC2420" s="35"/>
      <c r="AD2420" s="35"/>
      <c r="AE2420" s="35">
        <v>1</v>
      </c>
    </row>
    <row r="2421" spans="26:31">
      <c r="Z2421" s="34">
        <v>10690</v>
      </c>
      <c r="AA2421" s="30" t="s">
        <v>2644</v>
      </c>
      <c r="AB2421" s="35">
        <v>1</v>
      </c>
      <c r="AC2421" s="35"/>
      <c r="AD2421" s="35"/>
      <c r="AE2421" s="35">
        <v>1</v>
      </c>
    </row>
    <row r="2422" spans="26:31">
      <c r="Z2422" s="34">
        <v>10691</v>
      </c>
      <c r="AA2422" s="30" t="s">
        <v>2645</v>
      </c>
      <c r="AB2422" s="35">
        <v>1</v>
      </c>
      <c r="AC2422" s="35"/>
      <c r="AD2422" s="35"/>
      <c r="AE2422" s="35">
        <v>1</v>
      </c>
    </row>
    <row r="2423" spans="26:31">
      <c r="Z2423" s="34">
        <v>10692</v>
      </c>
      <c r="AA2423" s="30" t="s">
        <v>2646</v>
      </c>
      <c r="AB2423" s="35">
        <v>1</v>
      </c>
      <c r="AC2423" s="35"/>
      <c r="AD2423" s="35"/>
      <c r="AE2423" s="35">
        <v>1</v>
      </c>
    </row>
    <row r="2424" spans="26:31">
      <c r="Z2424" s="34">
        <v>10693</v>
      </c>
      <c r="AA2424" s="30" t="s">
        <v>2647</v>
      </c>
      <c r="AB2424" s="35">
        <v>1</v>
      </c>
      <c r="AC2424" s="35"/>
      <c r="AD2424" s="35"/>
      <c r="AE2424" s="35">
        <v>1</v>
      </c>
    </row>
    <row r="2425" spans="26:31">
      <c r="Z2425" s="34">
        <v>10694</v>
      </c>
      <c r="AA2425" s="30" t="s">
        <v>2648</v>
      </c>
      <c r="AB2425" s="35">
        <v>1</v>
      </c>
      <c r="AC2425" s="35"/>
      <c r="AD2425" s="35"/>
      <c r="AE2425" s="35">
        <v>1</v>
      </c>
    </row>
    <row r="2426" spans="26:31">
      <c r="Z2426" s="34">
        <v>10695</v>
      </c>
      <c r="AA2426" s="30" t="s">
        <v>2649</v>
      </c>
      <c r="AB2426" s="35">
        <v>6</v>
      </c>
      <c r="AC2426" s="35"/>
      <c r="AD2426" s="35"/>
      <c r="AE2426" s="35">
        <v>6</v>
      </c>
    </row>
    <row r="2427" spans="26:31">
      <c r="Z2427" s="34">
        <v>10697</v>
      </c>
      <c r="AA2427" s="30" t="s">
        <v>2650</v>
      </c>
      <c r="AB2427" s="35">
        <v>2</v>
      </c>
      <c r="AC2427" s="35"/>
      <c r="AD2427" s="35"/>
      <c r="AE2427" s="35">
        <v>2</v>
      </c>
    </row>
    <row r="2428" spans="26:31">
      <c r="Z2428" s="34">
        <v>10698</v>
      </c>
      <c r="AA2428" s="30" t="s">
        <v>1055</v>
      </c>
      <c r="AB2428" s="35">
        <v>159</v>
      </c>
      <c r="AC2428" s="35">
        <v>2</v>
      </c>
      <c r="AD2428" s="35">
        <v>21</v>
      </c>
      <c r="AE2428" s="35">
        <v>182</v>
      </c>
    </row>
    <row r="2429" spans="26:31">
      <c r="Z2429" s="34">
        <v>10700</v>
      </c>
      <c r="AA2429" s="30" t="s">
        <v>2651</v>
      </c>
      <c r="AB2429" s="35">
        <v>48</v>
      </c>
      <c r="AC2429" s="35"/>
      <c r="AD2429" s="35"/>
      <c r="AE2429" s="35">
        <v>48</v>
      </c>
    </row>
    <row r="2430" spans="26:31">
      <c r="Z2430" s="34">
        <v>10701</v>
      </c>
      <c r="AA2430" s="30" t="s">
        <v>2012</v>
      </c>
      <c r="AB2430" s="35">
        <v>71</v>
      </c>
      <c r="AC2430" s="35"/>
      <c r="AD2430" s="35">
        <v>38</v>
      </c>
      <c r="AE2430" s="35">
        <v>109</v>
      </c>
    </row>
    <row r="2431" spans="26:31">
      <c r="Z2431" s="34">
        <v>10702</v>
      </c>
      <c r="AA2431" s="30" t="s">
        <v>1101</v>
      </c>
      <c r="AB2431" s="35">
        <v>227</v>
      </c>
      <c r="AC2431" s="35">
        <v>23</v>
      </c>
      <c r="AD2431" s="35">
        <v>52</v>
      </c>
      <c r="AE2431" s="35">
        <v>302</v>
      </c>
    </row>
    <row r="2432" spans="26:31">
      <c r="Z2432" s="34">
        <v>10703</v>
      </c>
      <c r="AA2432" s="30" t="s">
        <v>1100</v>
      </c>
      <c r="AB2432" s="35">
        <v>88</v>
      </c>
      <c r="AC2432" s="35">
        <v>8</v>
      </c>
      <c r="AD2432" s="35">
        <v>17</v>
      </c>
      <c r="AE2432" s="35">
        <v>113</v>
      </c>
    </row>
    <row r="2433" spans="26:31">
      <c r="Z2433" s="34">
        <v>10704</v>
      </c>
      <c r="AA2433" s="30" t="s">
        <v>1089</v>
      </c>
      <c r="AB2433" s="35">
        <v>165</v>
      </c>
      <c r="AC2433" s="35">
        <v>15</v>
      </c>
      <c r="AD2433" s="35">
        <v>23</v>
      </c>
      <c r="AE2433" s="35">
        <v>203</v>
      </c>
    </row>
    <row r="2434" spans="26:31">
      <c r="Z2434" s="34">
        <v>10705</v>
      </c>
      <c r="AA2434" s="30" t="s">
        <v>2013</v>
      </c>
      <c r="AB2434" s="35">
        <v>10</v>
      </c>
      <c r="AC2434" s="35"/>
      <c r="AD2434" s="35">
        <v>2</v>
      </c>
      <c r="AE2434" s="35">
        <v>12</v>
      </c>
    </row>
    <row r="2435" spans="26:31">
      <c r="Z2435" s="34">
        <v>10706</v>
      </c>
      <c r="AA2435" s="30" t="s">
        <v>2652</v>
      </c>
      <c r="AB2435" s="35">
        <v>13</v>
      </c>
      <c r="AC2435" s="35"/>
      <c r="AD2435" s="35"/>
      <c r="AE2435" s="35">
        <v>13</v>
      </c>
    </row>
    <row r="2436" spans="26:31">
      <c r="Z2436" s="34">
        <v>10707</v>
      </c>
      <c r="AA2436" s="30" t="s">
        <v>2653</v>
      </c>
      <c r="AB2436" s="35">
        <v>18</v>
      </c>
      <c r="AC2436" s="35"/>
      <c r="AD2436" s="35"/>
      <c r="AE2436" s="35">
        <v>18</v>
      </c>
    </row>
    <row r="2437" spans="26:31">
      <c r="Z2437" s="34">
        <v>10708</v>
      </c>
      <c r="AA2437" s="30" t="s">
        <v>2654</v>
      </c>
      <c r="AB2437" s="35">
        <v>10</v>
      </c>
      <c r="AC2437" s="35"/>
      <c r="AD2437" s="35"/>
      <c r="AE2437" s="35">
        <v>10</v>
      </c>
    </row>
    <row r="2438" spans="26:31">
      <c r="Z2438" s="34">
        <v>10709</v>
      </c>
      <c r="AA2438" s="30" t="s">
        <v>2014</v>
      </c>
      <c r="AB2438" s="35">
        <v>44</v>
      </c>
      <c r="AC2438" s="35"/>
      <c r="AD2438" s="35">
        <v>30</v>
      </c>
      <c r="AE2438" s="35">
        <v>74</v>
      </c>
    </row>
    <row r="2439" spans="26:31">
      <c r="Z2439" s="34">
        <v>10711</v>
      </c>
      <c r="AA2439" s="30" t="s">
        <v>1298</v>
      </c>
      <c r="AB2439" s="35"/>
      <c r="AC2439" s="35"/>
      <c r="AD2439" s="35">
        <v>2</v>
      </c>
      <c r="AE2439" s="35">
        <v>2</v>
      </c>
    </row>
    <row r="2440" spans="26:31">
      <c r="Z2440" s="34">
        <v>10713</v>
      </c>
      <c r="AA2440" s="30" t="s">
        <v>1260</v>
      </c>
      <c r="AB2440" s="35">
        <v>14</v>
      </c>
      <c r="AC2440" s="35">
        <v>1</v>
      </c>
      <c r="AD2440" s="35">
        <v>39</v>
      </c>
      <c r="AE2440" s="35">
        <v>54</v>
      </c>
    </row>
    <row r="2441" spans="26:31">
      <c r="Z2441" s="34">
        <v>10714</v>
      </c>
      <c r="AA2441" s="30" t="s">
        <v>1243</v>
      </c>
      <c r="AB2441" s="35">
        <v>3</v>
      </c>
      <c r="AC2441" s="35">
        <v>2</v>
      </c>
      <c r="AD2441" s="35">
        <v>31</v>
      </c>
      <c r="AE2441" s="35">
        <v>36</v>
      </c>
    </row>
    <row r="2442" spans="26:31">
      <c r="Z2442" s="34">
        <v>10715</v>
      </c>
      <c r="AA2442" s="30" t="s">
        <v>1295</v>
      </c>
      <c r="AB2442" s="35">
        <v>1</v>
      </c>
      <c r="AC2442" s="35"/>
      <c r="AD2442" s="35"/>
      <c r="AE2442" s="35">
        <v>1</v>
      </c>
    </row>
    <row r="2443" spans="26:31">
      <c r="Z2443" s="34">
        <v>10716</v>
      </c>
      <c r="AA2443" s="30" t="s">
        <v>2655</v>
      </c>
      <c r="AB2443" s="35">
        <v>14</v>
      </c>
      <c r="AC2443" s="35"/>
      <c r="AD2443" s="35"/>
      <c r="AE2443" s="35">
        <v>14</v>
      </c>
    </row>
    <row r="2444" spans="26:31">
      <c r="Z2444" s="34">
        <v>10717</v>
      </c>
      <c r="AA2444" s="30" t="s">
        <v>1214</v>
      </c>
      <c r="AB2444" s="35">
        <v>21</v>
      </c>
      <c r="AC2444" s="35">
        <v>6</v>
      </c>
      <c r="AD2444" s="35">
        <v>1</v>
      </c>
      <c r="AE2444" s="35">
        <v>28</v>
      </c>
    </row>
    <row r="2445" spans="26:31">
      <c r="Z2445" s="34">
        <v>10718</v>
      </c>
      <c r="AA2445" s="30" t="s">
        <v>1213</v>
      </c>
      <c r="AB2445" s="35">
        <v>22</v>
      </c>
      <c r="AC2445" s="35">
        <v>6</v>
      </c>
      <c r="AD2445" s="35">
        <v>1</v>
      </c>
      <c r="AE2445" s="35">
        <v>29</v>
      </c>
    </row>
    <row r="2446" spans="26:31">
      <c r="Z2446" s="34">
        <v>10719</v>
      </c>
      <c r="AA2446" s="30" t="s">
        <v>1217</v>
      </c>
      <c r="AB2446" s="35">
        <v>41</v>
      </c>
      <c r="AC2446" s="35">
        <v>16</v>
      </c>
      <c r="AD2446" s="35">
        <v>1</v>
      </c>
      <c r="AE2446" s="35">
        <v>58</v>
      </c>
    </row>
    <row r="2447" spans="26:31">
      <c r="Z2447" s="34">
        <v>10720</v>
      </c>
      <c r="AA2447" s="30" t="s">
        <v>1205</v>
      </c>
      <c r="AB2447" s="35">
        <v>23</v>
      </c>
      <c r="AC2447" s="35">
        <v>6</v>
      </c>
      <c r="AD2447" s="35"/>
      <c r="AE2447" s="35">
        <v>29</v>
      </c>
    </row>
    <row r="2448" spans="26:31">
      <c r="Z2448" s="34">
        <v>10721</v>
      </c>
      <c r="AA2448" s="30" t="s">
        <v>1208</v>
      </c>
      <c r="AB2448" s="35">
        <v>18</v>
      </c>
      <c r="AC2448" s="35">
        <v>13</v>
      </c>
      <c r="AD2448" s="35">
        <v>3</v>
      </c>
      <c r="AE2448" s="35">
        <v>34</v>
      </c>
    </row>
    <row r="2449" spans="26:31">
      <c r="Z2449" s="34">
        <v>10722</v>
      </c>
      <c r="AA2449" s="30" t="s">
        <v>1212</v>
      </c>
      <c r="AB2449" s="35">
        <v>22</v>
      </c>
      <c r="AC2449" s="35">
        <v>6</v>
      </c>
      <c r="AD2449" s="35">
        <v>2</v>
      </c>
      <c r="AE2449" s="35">
        <v>30</v>
      </c>
    </row>
    <row r="2450" spans="26:31">
      <c r="Z2450" s="34">
        <v>10723</v>
      </c>
      <c r="AA2450" s="30" t="s">
        <v>2656</v>
      </c>
      <c r="AB2450" s="35">
        <v>3</v>
      </c>
      <c r="AC2450" s="35"/>
      <c r="AD2450" s="35"/>
      <c r="AE2450" s="35">
        <v>3</v>
      </c>
    </row>
    <row r="2451" spans="26:31">
      <c r="Z2451" s="34">
        <v>10724</v>
      </c>
      <c r="AA2451" s="30" t="s">
        <v>2657</v>
      </c>
      <c r="AB2451" s="35">
        <v>4</v>
      </c>
      <c r="AC2451" s="35"/>
      <c r="AD2451" s="35"/>
      <c r="AE2451" s="35">
        <v>4</v>
      </c>
    </row>
    <row r="2452" spans="26:31">
      <c r="Z2452" s="34">
        <v>10725</v>
      </c>
      <c r="AA2452" s="30" t="s">
        <v>2658</v>
      </c>
      <c r="AB2452" s="35">
        <v>6</v>
      </c>
      <c r="AC2452" s="35"/>
      <c r="AD2452" s="35"/>
      <c r="AE2452" s="35">
        <v>6</v>
      </c>
    </row>
    <row r="2453" spans="26:31">
      <c r="Z2453" s="34">
        <v>10726</v>
      </c>
      <c r="AA2453" s="30" t="s">
        <v>2659</v>
      </c>
      <c r="AB2453" s="35">
        <v>6</v>
      </c>
      <c r="AC2453" s="35"/>
      <c r="AD2453" s="35"/>
      <c r="AE2453" s="35">
        <v>6</v>
      </c>
    </row>
    <row r="2454" spans="26:31">
      <c r="Z2454" s="34">
        <v>10727</v>
      </c>
      <c r="AA2454" s="30" t="s">
        <v>2660</v>
      </c>
      <c r="AB2454" s="35">
        <v>10</v>
      </c>
      <c r="AC2454" s="35"/>
      <c r="AD2454" s="35"/>
      <c r="AE2454" s="35">
        <v>10</v>
      </c>
    </row>
    <row r="2455" spans="26:31">
      <c r="Z2455" s="34">
        <v>10728</v>
      </c>
      <c r="AA2455" s="30" t="s">
        <v>2661</v>
      </c>
      <c r="AB2455" s="35">
        <v>17</v>
      </c>
      <c r="AC2455" s="35"/>
      <c r="AD2455" s="35"/>
      <c r="AE2455" s="35">
        <v>17</v>
      </c>
    </row>
    <row r="2456" spans="26:31">
      <c r="Z2456" s="34">
        <v>10730</v>
      </c>
      <c r="AA2456" s="30" t="s">
        <v>2662</v>
      </c>
      <c r="AB2456" s="35">
        <v>13</v>
      </c>
      <c r="AC2456" s="35"/>
      <c r="AD2456" s="35"/>
      <c r="AE2456" s="35">
        <v>13</v>
      </c>
    </row>
    <row r="2457" spans="26:31">
      <c r="Z2457" s="34">
        <v>10731</v>
      </c>
      <c r="AA2457" s="30" t="s">
        <v>2015</v>
      </c>
      <c r="AB2457" s="35"/>
      <c r="AC2457" s="35"/>
      <c r="AD2457" s="35">
        <v>1</v>
      </c>
      <c r="AE2457" s="35">
        <v>1</v>
      </c>
    </row>
    <row r="2458" spans="26:31">
      <c r="Z2458" s="34">
        <v>10734</v>
      </c>
      <c r="AA2458" s="30" t="s">
        <v>2016</v>
      </c>
      <c r="AB2458" s="35">
        <v>3</v>
      </c>
      <c r="AC2458" s="35"/>
      <c r="AD2458" s="35">
        <v>1</v>
      </c>
      <c r="AE2458" s="35">
        <v>4</v>
      </c>
    </row>
    <row r="2459" spans="26:31">
      <c r="Z2459" s="34">
        <v>10735</v>
      </c>
      <c r="AA2459" s="30" t="s">
        <v>2017</v>
      </c>
      <c r="AB2459" s="35">
        <v>2</v>
      </c>
      <c r="AC2459" s="35"/>
      <c r="AD2459" s="35">
        <v>5</v>
      </c>
      <c r="AE2459" s="35">
        <v>7</v>
      </c>
    </row>
    <row r="2460" spans="26:31">
      <c r="Z2460" s="34">
        <v>10736</v>
      </c>
      <c r="AA2460" s="30" t="s">
        <v>2018</v>
      </c>
      <c r="AB2460" s="35"/>
      <c r="AC2460" s="35"/>
      <c r="AD2460" s="35">
        <v>1</v>
      </c>
      <c r="AE2460" s="35">
        <v>1</v>
      </c>
    </row>
    <row r="2461" spans="26:31">
      <c r="Z2461" s="34">
        <v>10737</v>
      </c>
      <c r="AA2461" s="30" t="s">
        <v>2019</v>
      </c>
      <c r="AB2461" s="35"/>
      <c r="AC2461" s="35"/>
      <c r="AD2461" s="35">
        <v>2</v>
      </c>
      <c r="AE2461" s="35">
        <v>2</v>
      </c>
    </row>
    <row r="2462" spans="26:31">
      <c r="Z2462" s="34">
        <v>10738</v>
      </c>
      <c r="AA2462" s="30" t="s">
        <v>2663</v>
      </c>
      <c r="AB2462" s="35">
        <v>12</v>
      </c>
      <c r="AC2462" s="35"/>
      <c r="AD2462" s="35"/>
      <c r="AE2462" s="35">
        <v>12</v>
      </c>
    </row>
    <row r="2463" spans="26:31">
      <c r="Z2463" s="34">
        <v>10739</v>
      </c>
      <c r="AA2463" s="30" t="s">
        <v>2664</v>
      </c>
      <c r="AB2463" s="35">
        <v>8</v>
      </c>
      <c r="AC2463" s="35"/>
      <c r="AD2463" s="35"/>
      <c r="AE2463" s="35">
        <v>8</v>
      </c>
    </row>
    <row r="2464" spans="26:31">
      <c r="Z2464" s="34">
        <v>10740</v>
      </c>
      <c r="AA2464" s="30" t="s">
        <v>2665</v>
      </c>
      <c r="AB2464" s="35">
        <v>3</v>
      </c>
      <c r="AC2464" s="35"/>
      <c r="AD2464" s="35"/>
      <c r="AE2464" s="35">
        <v>3</v>
      </c>
    </row>
    <row r="2465" spans="26:31">
      <c r="Z2465" s="34">
        <v>10742</v>
      </c>
      <c r="AA2465" s="30" t="s">
        <v>2666</v>
      </c>
      <c r="AB2465" s="35">
        <v>6</v>
      </c>
      <c r="AC2465" s="35"/>
      <c r="AD2465" s="35"/>
      <c r="AE2465" s="35">
        <v>6</v>
      </c>
    </row>
    <row r="2466" spans="26:31">
      <c r="Z2466" s="34">
        <v>10743</v>
      </c>
      <c r="AA2466" s="30" t="s">
        <v>2667</v>
      </c>
      <c r="AB2466" s="35">
        <v>23</v>
      </c>
      <c r="AC2466" s="35"/>
      <c r="AD2466" s="35"/>
      <c r="AE2466" s="35">
        <v>23</v>
      </c>
    </row>
    <row r="2467" spans="26:31">
      <c r="Z2467" s="34">
        <v>10751</v>
      </c>
      <c r="AA2467" s="30" t="s">
        <v>2020</v>
      </c>
      <c r="AB2467" s="35"/>
      <c r="AC2467" s="35"/>
      <c r="AD2467" s="35">
        <v>20</v>
      </c>
      <c r="AE2467" s="35">
        <v>20</v>
      </c>
    </row>
    <row r="2468" spans="26:31">
      <c r="Z2468" s="34">
        <v>10752</v>
      </c>
      <c r="AA2468" s="30" t="s">
        <v>2021</v>
      </c>
      <c r="AB2468" s="35"/>
      <c r="AC2468" s="35"/>
      <c r="AD2468" s="35">
        <v>15</v>
      </c>
      <c r="AE2468" s="35">
        <v>15</v>
      </c>
    </row>
    <row r="2469" spans="26:31">
      <c r="Z2469" s="34">
        <v>10753</v>
      </c>
      <c r="AA2469" s="30" t="s">
        <v>2022</v>
      </c>
      <c r="AB2469" s="35"/>
      <c r="AC2469" s="35"/>
      <c r="AD2469" s="35">
        <v>20</v>
      </c>
      <c r="AE2469" s="35">
        <v>20</v>
      </c>
    </row>
    <row r="2470" spans="26:31">
      <c r="Z2470" s="34">
        <v>10754</v>
      </c>
      <c r="AA2470" s="30" t="s">
        <v>2023</v>
      </c>
      <c r="AB2470" s="35"/>
      <c r="AC2470" s="35"/>
      <c r="AD2470" s="35">
        <v>15</v>
      </c>
      <c r="AE2470" s="35">
        <v>15</v>
      </c>
    </row>
  </sheetData>
  <autoFilter ref="A2:V144">
    <filterColumn colId="20">
      <filters>
        <filter val="1"/>
        <filter val="2"/>
        <filter val="3"/>
        <filter val="4"/>
      </filters>
    </filterColumn>
    <filterColumn colId="21">
      <filters>
        <filter val="DISPONIBLE"/>
      </filters>
    </filterColumn>
    <sortState ref="A3:V183">
      <sortCondition ref="B3:B183"/>
    </sortState>
  </autoFilter>
  <pageMargins left="0.70866141732283472" right="0.70866141732283472" top="0" bottom="0" header="0.31496062992125984" footer="0.31496062992125984"/>
  <pageSetup orientation="landscape" horizontalDpi="360" verticalDpi="360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 filterMode="1"/>
  <dimension ref="A1:AS2486"/>
  <sheetViews>
    <sheetView workbookViewId="0">
      <pane xSplit="2" topLeftCell="Q1" activePane="topRight" state="frozen"/>
      <selection pane="topRight" activeCell="AX67" sqref="AX67"/>
    </sheetView>
  </sheetViews>
  <sheetFormatPr baseColWidth="10" defaultRowHeight="15"/>
  <cols>
    <col min="1" max="1" width="6.7109375" style="33" customWidth="1"/>
    <col min="2" max="2" width="51.85546875" style="33" customWidth="1"/>
    <col min="3" max="3" width="10.5703125" style="33" hidden="1" customWidth="1"/>
    <col min="4" max="4" width="11.42578125" style="33" hidden="1" customWidth="1"/>
    <col min="5" max="5" width="15.140625" style="33" hidden="1" customWidth="1"/>
    <col min="6" max="6" width="12.140625" style="33" hidden="1" customWidth="1"/>
    <col min="7" max="7" width="11.5703125" style="33" hidden="1" customWidth="1"/>
    <col min="8" max="8" width="3.85546875" style="33" hidden="1" customWidth="1"/>
    <col min="9" max="9" width="4.5703125" style="14" hidden="1" customWidth="1"/>
    <col min="10" max="10" width="4.5703125" style="33" hidden="1" customWidth="1"/>
    <col min="11" max="11" width="4.5703125" style="14" hidden="1" customWidth="1"/>
    <col min="12" max="12" width="4.5703125" style="33" hidden="1" customWidth="1"/>
    <col min="13" max="13" width="8.5703125" style="33" hidden="1" customWidth="1"/>
    <col min="14" max="14" width="7.85546875" style="33" hidden="1" customWidth="1"/>
    <col min="15" max="15" width="6.5703125" style="33" hidden="1" customWidth="1"/>
    <col min="16" max="16" width="4.5703125" style="33" hidden="1" customWidth="1"/>
    <col min="17" max="17" width="11.85546875" style="102" customWidth="1"/>
    <col min="18" max="18" width="4.5703125" style="33" hidden="1" customWidth="1"/>
    <col min="19" max="19" width="7" style="33" hidden="1" customWidth="1"/>
    <col min="20" max="20" width="9.85546875" style="33" hidden="1" customWidth="1"/>
    <col min="21" max="21" width="14.5703125" style="33" customWidth="1"/>
    <col min="22" max="22" width="10.7109375" style="33" hidden="1" customWidth="1"/>
    <col min="23" max="23" width="16.85546875" style="33" customWidth="1"/>
    <col min="24" max="24" width="7.140625" style="33" hidden="1" customWidth="1"/>
    <col min="25" max="25" width="13.5703125" style="33" hidden="1" customWidth="1"/>
    <col min="26" max="26" width="3.140625" style="33" hidden="1" customWidth="1"/>
    <col min="27" max="27" width="11.42578125" style="33" hidden="1" customWidth="1"/>
    <col min="28" max="28" width="28.28515625" style="33" hidden="1" customWidth="1"/>
    <col min="29" max="29" width="14.28515625" style="33" hidden="1" customWidth="1"/>
    <col min="30" max="30" width="15" style="33" hidden="1" customWidth="1"/>
    <col min="31" max="35" width="11.42578125" style="33" hidden="1" customWidth="1"/>
    <col min="36" max="36" width="47.85546875" style="33" hidden="1" customWidth="1"/>
    <col min="37" max="44" width="11.85546875" style="33" hidden="1" customWidth="1"/>
    <col min="45" max="45" width="11.42578125" style="33" hidden="1" customWidth="1"/>
    <col min="46" max="46" width="0" style="33" hidden="1" customWidth="1"/>
    <col min="47" max="16384" width="11.42578125" style="33"/>
  </cols>
  <sheetData>
    <row r="1" spans="1:45">
      <c r="B1" s="33" t="s">
        <v>2769</v>
      </c>
      <c r="AB1" s="33" t="s">
        <v>2</v>
      </c>
      <c r="AK1" s="43" t="s">
        <v>2690</v>
      </c>
    </row>
    <row r="2" spans="1:45" ht="28.5" customHeight="1">
      <c r="A2" s="69" t="s">
        <v>1282</v>
      </c>
      <c r="B2" s="30" t="s">
        <v>1283</v>
      </c>
      <c r="C2" s="30" t="s">
        <v>2024</v>
      </c>
      <c r="D2" s="30" t="s">
        <v>1284</v>
      </c>
      <c r="E2" s="30" t="s">
        <v>2700</v>
      </c>
      <c r="F2" s="30" t="s">
        <v>2701</v>
      </c>
      <c r="G2" s="30" t="s">
        <v>1285</v>
      </c>
      <c r="H2" s="39" t="s">
        <v>2694</v>
      </c>
      <c r="I2" s="10" t="s">
        <v>2671</v>
      </c>
      <c r="J2" s="74" t="s">
        <v>1286</v>
      </c>
      <c r="K2" s="75" t="s">
        <v>2695</v>
      </c>
      <c r="L2" s="74" t="s">
        <v>2696</v>
      </c>
      <c r="M2" s="39" t="s">
        <v>2674</v>
      </c>
      <c r="N2" s="39" t="s">
        <v>2672</v>
      </c>
      <c r="O2" s="39" t="s">
        <v>2673</v>
      </c>
      <c r="P2" s="39" t="s">
        <v>2691</v>
      </c>
      <c r="Q2" s="75" t="s">
        <v>2697</v>
      </c>
      <c r="R2" s="39" t="s">
        <v>2704</v>
      </c>
      <c r="S2" s="39" t="s">
        <v>2692</v>
      </c>
      <c r="T2" s="39" t="s">
        <v>2693</v>
      </c>
      <c r="U2" s="39" t="s">
        <v>2698</v>
      </c>
      <c r="V2" s="39" t="s">
        <v>2699</v>
      </c>
      <c r="W2" s="39" t="s">
        <v>1878</v>
      </c>
      <c r="X2" s="39"/>
      <c r="Y2" s="39"/>
      <c r="Z2" s="30"/>
      <c r="AA2" s="34" t="s">
        <v>0</v>
      </c>
      <c r="AB2" s="34" t="s">
        <v>1</v>
      </c>
      <c r="AC2" s="34" t="s">
        <v>2668</v>
      </c>
      <c r="AD2" s="34" t="s">
        <v>2670</v>
      </c>
      <c r="AE2" s="34" t="s">
        <v>2024</v>
      </c>
      <c r="AF2" s="34" t="s">
        <v>2669</v>
      </c>
      <c r="AG2" s="30"/>
      <c r="AH2" s="30"/>
      <c r="AI2" s="30" t="s">
        <v>2675</v>
      </c>
      <c r="AJ2" s="30" t="s">
        <v>1</v>
      </c>
      <c r="AK2" s="30" t="s">
        <v>2668</v>
      </c>
      <c r="AL2" s="30" t="s">
        <v>2689</v>
      </c>
      <c r="AM2" s="30" t="s">
        <v>2024</v>
      </c>
      <c r="AN2" s="30" t="s">
        <v>2669</v>
      </c>
      <c r="AS2" s="30"/>
    </row>
    <row r="3" spans="1:45" ht="15" hidden="1" customHeight="1">
      <c r="A3" s="66">
        <v>9632</v>
      </c>
      <c r="B3" s="30" t="s">
        <v>1322</v>
      </c>
      <c r="C3" s="30"/>
      <c r="D3" s="30" t="s">
        <v>1288</v>
      </c>
      <c r="E3" s="30" t="s">
        <v>1289</v>
      </c>
      <c r="F3" s="30"/>
      <c r="G3" s="30" t="s">
        <v>1323</v>
      </c>
      <c r="H3" s="30">
        <v>6</v>
      </c>
      <c r="I3" s="10">
        <f t="shared" ref="I3:I63" si="0">IFERROR(VLOOKUP(A3,AA$3:AF$2486,5,0),0)</f>
        <v>0</v>
      </c>
      <c r="J3" s="31">
        <f>+I3/30</f>
        <v>0</v>
      </c>
      <c r="K3" s="11">
        <v>6</v>
      </c>
      <c r="L3" s="31">
        <v>12</v>
      </c>
      <c r="M3" s="32">
        <f t="shared" ref="M3:M66" si="1">+J3*2</f>
        <v>0</v>
      </c>
      <c r="N3" s="32">
        <f t="shared" ref="N3:N66" si="2">+M3+((3-2)*J3)</f>
        <v>0</v>
      </c>
      <c r="O3" s="32">
        <f t="shared" ref="O3:O66" si="3">+M3*2</f>
        <v>0</v>
      </c>
      <c r="P3" s="31">
        <f t="shared" ref="P3:P66" si="4">+IFERROR(VLOOKUP(A3,AI$3:AN$2485,4,0),0)</f>
        <v>1</v>
      </c>
      <c r="Q3" s="103">
        <v>0</v>
      </c>
      <c r="R3" s="31">
        <f>+Q3-P3</f>
        <v>-1</v>
      </c>
      <c r="S3" s="32">
        <f t="shared" ref="S3:S66" si="5">+N3</f>
        <v>0</v>
      </c>
      <c r="T3" s="32">
        <f>+K3-Q3</f>
        <v>6</v>
      </c>
      <c r="U3" s="31">
        <f>IFERROR(IF(T3&gt;0.1,(T3/H3),"NO COMPRAR"),0)</f>
        <v>1</v>
      </c>
      <c r="V3" s="31"/>
      <c r="W3" s="31" t="str">
        <f>VLOOKUP(A3,'ANALISIS FRANCYS'!A$3:C$195,3,0)</f>
        <v xml:space="preserve"> </v>
      </c>
      <c r="X3" s="31"/>
      <c r="Y3" s="31"/>
      <c r="Z3" s="30"/>
      <c r="AA3" s="34">
        <v>1</v>
      </c>
      <c r="AB3" s="30" t="s">
        <v>279</v>
      </c>
      <c r="AC3" s="35">
        <v>536.29999999999961</v>
      </c>
      <c r="AD3" s="35">
        <v>18.87</v>
      </c>
      <c r="AE3" s="35">
        <v>50.134999999999998</v>
      </c>
      <c r="AF3" s="35">
        <v>605.30499999999961</v>
      </c>
      <c r="AG3" s="30"/>
      <c r="AH3" s="30"/>
      <c r="AI3" s="30">
        <v>765</v>
      </c>
      <c r="AJ3" s="30" t="s">
        <v>1418</v>
      </c>
      <c r="AK3" s="35"/>
      <c r="AL3" s="35"/>
      <c r="AM3" s="35">
        <v>15</v>
      </c>
      <c r="AN3" s="35">
        <v>15</v>
      </c>
      <c r="AS3" s="30"/>
    </row>
    <row r="4" spans="1:45" ht="15" hidden="1" customHeight="1">
      <c r="A4" s="66">
        <v>9591</v>
      </c>
      <c r="B4" s="30" t="s">
        <v>1335</v>
      </c>
      <c r="C4" s="30"/>
      <c r="D4" s="30" t="s">
        <v>1288</v>
      </c>
      <c r="E4" s="30" t="s">
        <v>1289</v>
      </c>
      <c r="F4" s="30"/>
      <c r="G4" s="30" t="s">
        <v>1336</v>
      </c>
      <c r="H4" s="30">
        <v>24</v>
      </c>
      <c r="I4" s="10">
        <f t="shared" si="0"/>
        <v>0</v>
      </c>
      <c r="J4" s="31">
        <f>+I4/30</f>
        <v>0</v>
      </c>
      <c r="K4" s="11">
        <v>24</v>
      </c>
      <c r="L4" s="31">
        <v>36</v>
      </c>
      <c r="M4" s="32">
        <f t="shared" si="1"/>
        <v>0</v>
      </c>
      <c r="N4" s="32">
        <f t="shared" si="2"/>
        <v>0</v>
      </c>
      <c r="O4" s="32">
        <f t="shared" si="3"/>
        <v>0</v>
      </c>
      <c r="P4" s="31">
        <f t="shared" si="4"/>
        <v>0</v>
      </c>
      <c r="Q4" s="103">
        <v>0</v>
      </c>
      <c r="R4" s="31">
        <f t="shared" ref="R4:R67" si="6">+Q4-P4</f>
        <v>0</v>
      </c>
      <c r="S4" s="32">
        <f t="shared" si="5"/>
        <v>0</v>
      </c>
      <c r="T4" s="32">
        <f t="shared" ref="T4:T67" si="7">+K4-Q4</f>
        <v>24</v>
      </c>
      <c r="U4" s="31">
        <f>IFERROR(IF(T4&gt;0.1,(T4/H4),"NO COMPRAR"),0)</f>
        <v>1</v>
      </c>
      <c r="V4" s="31"/>
      <c r="W4" s="31" t="str">
        <f>VLOOKUP(A4,'ANALISIS FRANCYS'!A$3:C$195,3,0)</f>
        <v>NO DISPONIBLE</v>
      </c>
      <c r="X4" s="31"/>
      <c r="Y4" s="31"/>
      <c r="Z4" s="30"/>
      <c r="AA4" s="34">
        <v>2</v>
      </c>
      <c r="AB4" s="30" t="s">
        <v>7</v>
      </c>
      <c r="AC4" s="35">
        <v>31.015000000000004</v>
      </c>
      <c r="AD4" s="35">
        <v>4.7899999999999991</v>
      </c>
      <c r="AE4" s="35">
        <v>6.2769999999999992</v>
      </c>
      <c r="AF4" s="35">
        <v>42.082000000000008</v>
      </c>
      <c r="AG4" s="30"/>
      <c r="AH4" s="30"/>
      <c r="AI4" s="30">
        <v>774</v>
      </c>
      <c r="AJ4" s="30" t="s">
        <v>390</v>
      </c>
      <c r="AK4" s="35">
        <v>1</v>
      </c>
      <c r="AL4" s="35"/>
      <c r="AM4" s="35"/>
      <c r="AN4" s="35">
        <v>1</v>
      </c>
      <c r="AS4" s="30"/>
    </row>
    <row r="5" spans="1:45" ht="15" hidden="1" customHeight="1">
      <c r="A5" s="66">
        <v>9629</v>
      </c>
      <c r="B5" s="30" t="s">
        <v>983</v>
      </c>
      <c r="C5" s="30"/>
      <c r="D5" s="30" t="s">
        <v>1288</v>
      </c>
      <c r="E5" s="30" t="s">
        <v>1289</v>
      </c>
      <c r="F5" s="30"/>
      <c r="G5" s="30" t="s">
        <v>1336</v>
      </c>
      <c r="H5" s="30">
        <v>24</v>
      </c>
      <c r="I5" s="10">
        <f t="shared" si="0"/>
        <v>0</v>
      </c>
      <c r="J5" s="31">
        <f t="shared" ref="J5:J68" si="8">+I5/30</f>
        <v>0</v>
      </c>
      <c r="K5" s="11">
        <v>24</v>
      </c>
      <c r="L5" s="31">
        <v>36</v>
      </c>
      <c r="M5" s="32">
        <f t="shared" si="1"/>
        <v>0</v>
      </c>
      <c r="N5" s="32">
        <f t="shared" si="2"/>
        <v>0</v>
      </c>
      <c r="O5" s="32">
        <f t="shared" si="3"/>
        <v>0</v>
      </c>
      <c r="P5" s="31">
        <f t="shared" si="4"/>
        <v>0</v>
      </c>
      <c r="Q5" s="103">
        <v>0</v>
      </c>
      <c r="R5" s="31">
        <f t="shared" si="6"/>
        <v>0</v>
      </c>
      <c r="S5" s="32">
        <f t="shared" si="5"/>
        <v>0</v>
      </c>
      <c r="T5" s="32">
        <f t="shared" si="7"/>
        <v>24</v>
      </c>
      <c r="U5" s="31">
        <f t="shared" ref="U5:U68" si="9">IFERROR(IF(T5&gt;0.1,(T5/H5),"NO COMPRAR"),0)</f>
        <v>1</v>
      </c>
      <c r="V5" s="31"/>
      <c r="W5" s="31" t="str">
        <f>VLOOKUP(A5,'ANALISIS FRANCYS'!A$3:C$195,3,0)</f>
        <v>NO DISPONIBLE</v>
      </c>
      <c r="X5" s="31"/>
      <c r="Y5" s="31"/>
      <c r="Z5" s="30"/>
      <c r="AA5" s="34">
        <v>4</v>
      </c>
      <c r="AB5" s="30" t="s">
        <v>66</v>
      </c>
      <c r="AC5" s="35">
        <v>86.70999999999998</v>
      </c>
      <c r="AD5" s="35">
        <v>2.5999999999999996</v>
      </c>
      <c r="AE5" s="35">
        <v>16.784999999999997</v>
      </c>
      <c r="AF5" s="35">
        <v>106.09499999999997</v>
      </c>
      <c r="AG5" s="30"/>
      <c r="AH5" s="30"/>
      <c r="AI5" s="30">
        <v>786</v>
      </c>
      <c r="AJ5" s="30" t="s">
        <v>246</v>
      </c>
      <c r="AK5" s="35">
        <v>0</v>
      </c>
      <c r="AL5" s="35">
        <v>25</v>
      </c>
      <c r="AM5" s="35"/>
      <c r="AN5" s="35">
        <v>25</v>
      </c>
      <c r="AS5" s="30"/>
    </row>
    <row r="6" spans="1:45" ht="15" customHeight="1">
      <c r="A6" s="66">
        <v>6400</v>
      </c>
      <c r="B6" s="64" t="s">
        <v>751</v>
      </c>
      <c r="C6" s="30"/>
      <c r="D6" s="30" t="s">
        <v>1288</v>
      </c>
      <c r="E6" s="30" t="s">
        <v>1289</v>
      </c>
      <c r="F6" s="30"/>
      <c r="G6" s="30" t="s">
        <v>1336</v>
      </c>
      <c r="H6" s="30">
        <v>24</v>
      </c>
      <c r="I6" s="10">
        <f t="shared" si="0"/>
        <v>17</v>
      </c>
      <c r="J6" s="31">
        <f t="shared" si="8"/>
        <v>0.56666666666666665</v>
      </c>
      <c r="K6" s="11">
        <v>24</v>
      </c>
      <c r="L6" s="31">
        <v>36</v>
      </c>
      <c r="M6" s="32">
        <f t="shared" si="1"/>
        <v>1.1333333333333333</v>
      </c>
      <c r="N6" s="32">
        <f t="shared" si="2"/>
        <v>1.7</v>
      </c>
      <c r="O6" s="32">
        <f t="shared" si="3"/>
        <v>2.2666666666666666</v>
      </c>
      <c r="P6" s="31">
        <f t="shared" si="4"/>
        <v>0</v>
      </c>
      <c r="Q6" s="103">
        <v>11</v>
      </c>
      <c r="R6" s="31">
        <f t="shared" si="6"/>
        <v>11</v>
      </c>
      <c r="S6" s="32">
        <f t="shared" si="5"/>
        <v>1.7</v>
      </c>
      <c r="T6" s="32">
        <f t="shared" si="7"/>
        <v>13</v>
      </c>
      <c r="U6" s="31">
        <f t="shared" si="9"/>
        <v>0.54166666666666663</v>
      </c>
      <c r="V6" s="31"/>
      <c r="W6" s="31" t="str">
        <f>VLOOKUP(A6,'ANALISIS FRANCYS'!A$3:C$195,3,0)</f>
        <v>DISPONIBLE</v>
      </c>
      <c r="X6" s="31">
        <v>2</v>
      </c>
      <c r="Y6" s="31"/>
      <c r="Z6" s="30"/>
      <c r="AA6" s="34">
        <v>6</v>
      </c>
      <c r="AB6" s="30" t="s">
        <v>299</v>
      </c>
      <c r="AC6" s="35">
        <v>39.479999999999997</v>
      </c>
      <c r="AD6" s="35">
        <v>2.9250000000000003</v>
      </c>
      <c r="AE6" s="35">
        <v>6.6449999999999987</v>
      </c>
      <c r="AF6" s="35">
        <v>49.04999999999999</v>
      </c>
      <c r="AG6" s="30"/>
      <c r="AH6" s="30"/>
      <c r="AI6" s="30">
        <v>822</v>
      </c>
      <c r="AJ6" s="30" t="s">
        <v>1356</v>
      </c>
      <c r="AK6" s="35">
        <v>26</v>
      </c>
      <c r="AL6" s="35"/>
      <c r="AM6" s="35"/>
      <c r="AN6" s="35">
        <v>26</v>
      </c>
      <c r="AS6" s="30"/>
    </row>
    <row r="7" spans="1:45" ht="15" hidden="1" customHeight="1">
      <c r="A7" s="66">
        <v>9589</v>
      </c>
      <c r="B7" s="64" t="s">
        <v>1138</v>
      </c>
      <c r="C7" s="30"/>
      <c r="D7" s="30" t="s">
        <v>1288</v>
      </c>
      <c r="E7" s="30" t="s">
        <v>1289</v>
      </c>
      <c r="F7" s="30"/>
      <c r="G7" s="30" t="s">
        <v>1336</v>
      </c>
      <c r="H7" s="30">
        <v>24</v>
      </c>
      <c r="I7" s="10">
        <f t="shared" si="0"/>
        <v>18</v>
      </c>
      <c r="J7" s="31">
        <f t="shared" si="8"/>
        <v>0.6</v>
      </c>
      <c r="K7" s="11">
        <v>24</v>
      </c>
      <c r="L7" s="31">
        <v>36</v>
      </c>
      <c r="M7" s="32">
        <f t="shared" si="1"/>
        <v>1.2</v>
      </c>
      <c r="N7" s="32">
        <f t="shared" si="2"/>
        <v>1.7999999999999998</v>
      </c>
      <c r="O7" s="32">
        <f t="shared" si="3"/>
        <v>2.4</v>
      </c>
      <c r="P7" s="31">
        <f t="shared" si="4"/>
        <v>0</v>
      </c>
      <c r="Q7" s="103">
        <v>38</v>
      </c>
      <c r="R7" s="31">
        <f t="shared" si="6"/>
        <v>38</v>
      </c>
      <c r="S7" s="32">
        <f t="shared" si="5"/>
        <v>1.7999999999999998</v>
      </c>
      <c r="T7" s="32">
        <f t="shared" si="7"/>
        <v>-14</v>
      </c>
      <c r="U7" s="31" t="str">
        <f t="shared" si="9"/>
        <v>NO COMPRAR</v>
      </c>
      <c r="V7" s="31"/>
      <c r="W7" s="31" t="str">
        <f>VLOOKUP(A7,'ANALISIS FRANCYS'!A$3:C$195,3,0)</f>
        <v>NO DISPONIBLE</v>
      </c>
      <c r="X7" s="31"/>
      <c r="Y7" s="31"/>
      <c r="Z7" s="30"/>
      <c r="AA7" s="34">
        <v>7</v>
      </c>
      <c r="AB7" s="30" t="s">
        <v>19</v>
      </c>
      <c r="AC7" s="35">
        <v>204.83500000000004</v>
      </c>
      <c r="AD7" s="35">
        <v>20.484999999999999</v>
      </c>
      <c r="AE7" s="35">
        <v>32.074000000000005</v>
      </c>
      <c r="AF7" s="35">
        <v>257.39400000000006</v>
      </c>
      <c r="AG7" s="30"/>
      <c r="AH7" s="30"/>
      <c r="AI7" s="30">
        <v>898</v>
      </c>
      <c r="AJ7" s="30" t="s">
        <v>1242</v>
      </c>
      <c r="AK7" s="35">
        <v>3</v>
      </c>
      <c r="AL7" s="35"/>
      <c r="AM7" s="35"/>
      <c r="AN7" s="35">
        <v>3</v>
      </c>
      <c r="AS7" s="30"/>
    </row>
    <row r="8" spans="1:45" ht="15" hidden="1" customHeight="1">
      <c r="A8" s="66">
        <v>9588</v>
      </c>
      <c r="B8" s="64" t="s">
        <v>703</v>
      </c>
      <c r="C8" s="30"/>
      <c r="D8" s="30" t="s">
        <v>1288</v>
      </c>
      <c r="E8" s="30" t="s">
        <v>1289</v>
      </c>
      <c r="F8" s="30"/>
      <c r="G8" s="30" t="s">
        <v>1336</v>
      </c>
      <c r="H8" s="30">
        <v>24</v>
      </c>
      <c r="I8" s="10">
        <f t="shared" si="0"/>
        <v>4</v>
      </c>
      <c r="J8" s="31">
        <f t="shared" si="8"/>
        <v>0.13333333333333333</v>
      </c>
      <c r="K8" s="11">
        <v>24</v>
      </c>
      <c r="L8" s="31">
        <v>36</v>
      </c>
      <c r="M8" s="32">
        <f t="shared" si="1"/>
        <v>0.26666666666666666</v>
      </c>
      <c r="N8" s="32">
        <f t="shared" si="2"/>
        <v>0.4</v>
      </c>
      <c r="O8" s="32">
        <f t="shared" si="3"/>
        <v>0.53333333333333333</v>
      </c>
      <c r="P8" s="31">
        <f t="shared" si="4"/>
        <v>0</v>
      </c>
      <c r="Q8" s="103">
        <v>25</v>
      </c>
      <c r="R8" s="31">
        <f t="shared" si="6"/>
        <v>25</v>
      </c>
      <c r="S8" s="32">
        <f t="shared" si="5"/>
        <v>0.4</v>
      </c>
      <c r="T8" s="32">
        <f t="shared" si="7"/>
        <v>-1</v>
      </c>
      <c r="U8" s="31" t="str">
        <f t="shared" si="9"/>
        <v>NO COMPRAR</v>
      </c>
      <c r="V8" s="31"/>
      <c r="W8" s="31" t="str">
        <f>VLOOKUP(A8,'ANALISIS FRANCYS'!A$3:C$195,3,0)</f>
        <v>NO DISPONIBLE</v>
      </c>
      <c r="X8" s="31"/>
      <c r="Y8" s="31"/>
      <c r="Z8" s="30"/>
      <c r="AA8" s="34">
        <v>61</v>
      </c>
      <c r="AB8" s="30" t="s">
        <v>1116</v>
      </c>
      <c r="AC8" s="35">
        <v>331.02500000000009</v>
      </c>
      <c r="AD8" s="35">
        <v>20.529999999999998</v>
      </c>
      <c r="AE8" s="35">
        <v>59.360000000000007</v>
      </c>
      <c r="AF8" s="35">
        <v>410.91500000000008</v>
      </c>
      <c r="AG8" s="30"/>
      <c r="AH8" s="30"/>
      <c r="AI8" s="30">
        <v>6454</v>
      </c>
      <c r="AJ8" s="30" t="s">
        <v>1390</v>
      </c>
      <c r="AK8" s="35"/>
      <c r="AL8" s="35"/>
      <c r="AM8" s="35">
        <v>0</v>
      </c>
      <c r="AN8" s="35">
        <v>0</v>
      </c>
      <c r="AS8" s="30"/>
    </row>
    <row r="9" spans="1:45" ht="15" hidden="1" customHeight="1">
      <c r="A9" s="66">
        <v>6748</v>
      </c>
      <c r="B9" s="64" t="s">
        <v>551</v>
      </c>
      <c r="C9" s="30"/>
      <c r="D9" s="30" t="s">
        <v>1288</v>
      </c>
      <c r="E9" s="30" t="s">
        <v>1289</v>
      </c>
      <c r="F9" s="30"/>
      <c r="G9" s="30" t="s">
        <v>1336</v>
      </c>
      <c r="H9" s="30">
        <v>24</v>
      </c>
      <c r="I9" s="10">
        <f t="shared" si="0"/>
        <v>34</v>
      </c>
      <c r="J9" s="31">
        <f t="shared" si="8"/>
        <v>1.1333333333333333</v>
      </c>
      <c r="K9" s="11">
        <v>24</v>
      </c>
      <c r="L9" s="31">
        <v>48</v>
      </c>
      <c r="M9" s="32">
        <f t="shared" si="1"/>
        <v>2.2666666666666666</v>
      </c>
      <c r="N9" s="32">
        <f t="shared" si="2"/>
        <v>3.4</v>
      </c>
      <c r="O9" s="32">
        <f t="shared" si="3"/>
        <v>4.5333333333333332</v>
      </c>
      <c r="P9" s="31">
        <f t="shared" si="4"/>
        <v>28</v>
      </c>
      <c r="Q9" s="103">
        <v>19</v>
      </c>
      <c r="R9" s="31">
        <f t="shared" si="6"/>
        <v>-9</v>
      </c>
      <c r="S9" s="32">
        <f t="shared" si="5"/>
        <v>3.4</v>
      </c>
      <c r="T9" s="32">
        <f t="shared" si="7"/>
        <v>5</v>
      </c>
      <c r="U9" s="31">
        <f t="shared" si="9"/>
        <v>0.20833333333333334</v>
      </c>
      <c r="V9" s="31"/>
      <c r="W9" s="31" t="str">
        <f>VLOOKUP(A9,'ANALISIS FRANCYS'!A$3:C$195,3,0)</f>
        <v>DISPONIBLE</v>
      </c>
      <c r="X9" s="31"/>
      <c r="Y9" s="31"/>
      <c r="Z9" s="30"/>
      <c r="AA9" s="34">
        <v>63</v>
      </c>
      <c r="AB9" s="30" t="s">
        <v>287</v>
      </c>
      <c r="AC9" s="35">
        <v>164.36</v>
      </c>
      <c r="AD9" s="35">
        <v>7.69</v>
      </c>
      <c r="AE9" s="35">
        <v>22.5</v>
      </c>
      <c r="AF9" s="35">
        <v>194.55</v>
      </c>
      <c r="AG9" s="30"/>
      <c r="AH9" s="30"/>
      <c r="AI9" s="30">
        <v>6591</v>
      </c>
      <c r="AJ9" s="30" t="s">
        <v>2680</v>
      </c>
      <c r="AK9" s="35"/>
      <c r="AL9" s="35"/>
      <c r="AM9" s="35">
        <v>0</v>
      </c>
      <c r="AN9" s="35">
        <v>0</v>
      </c>
      <c r="AS9" s="30"/>
    </row>
    <row r="10" spans="1:45" ht="15" hidden="1" customHeight="1">
      <c r="A10" s="66">
        <v>9587</v>
      </c>
      <c r="B10" s="64" t="s">
        <v>940</v>
      </c>
      <c r="C10" s="30"/>
      <c r="D10" s="30" t="s">
        <v>1288</v>
      </c>
      <c r="E10" s="30" t="s">
        <v>1289</v>
      </c>
      <c r="F10" s="30"/>
      <c r="G10" s="30" t="s">
        <v>1336</v>
      </c>
      <c r="H10" s="30">
        <v>24</v>
      </c>
      <c r="I10" s="10">
        <f t="shared" si="0"/>
        <v>5</v>
      </c>
      <c r="J10" s="31">
        <f t="shared" si="8"/>
        <v>0.16666666666666666</v>
      </c>
      <c r="K10" s="11">
        <v>24</v>
      </c>
      <c r="L10" s="31">
        <v>36</v>
      </c>
      <c r="M10" s="32">
        <f t="shared" si="1"/>
        <v>0.33333333333333331</v>
      </c>
      <c r="N10" s="32">
        <f t="shared" si="2"/>
        <v>0.5</v>
      </c>
      <c r="O10" s="32">
        <f t="shared" si="3"/>
        <v>0.66666666666666663</v>
      </c>
      <c r="P10" s="31">
        <f t="shared" si="4"/>
        <v>0</v>
      </c>
      <c r="Q10" s="103">
        <v>49</v>
      </c>
      <c r="R10" s="31">
        <f t="shared" si="6"/>
        <v>49</v>
      </c>
      <c r="S10" s="32">
        <f t="shared" si="5"/>
        <v>0.5</v>
      </c>
      <c r="T10" s="32">
        <f t="shared" si="7"/>
        <v>-25</v>
      </c>
      <c r="U10" s="31" t="str">
        <f t="shared" si="9"/>
        <v>NO COMPRAR</v>
      </c>
      <c r="V10" s="31"/>
      <c r="W10" s="31" t="str">
        <f>VLOOKUP(A10,'ANALISIS FRANCYS'!A$3:C$195,3,0)</f>
        <v>DISPONIBLE</v>
      </c>
      <c r="X10" s="31"/>
      <c r="Y10" s="31"/>
      <c r="Z10" s="30"/>
      <c r="AA10" s="34">
        <v>64</v>
      </c>
      <c r="AB10" s="30" t="s">
        <v>2030</v>
      </c>
      <c r="AC10" s="35">
        <v>5.84</v>
      </c>
      <c r="AD10" s="35"/>
      <c r="AE10" s="35"/>
      <c r="AF10" s="35">
        <v>5.84</v>
      </c>
      <c r="AG10" s="30"/>
      <c r="AH10" s="30"/>
      <c r="AI10" s="30">
        <v>6747</v>
      </c>
      <c r="AJ10" s="30" t="s">
        <v>2681</v>
      </c>
      <c r="AK10" s="35"/>
      <c r="AL10" s="35">
        <v>0</v>
      </c>
      <c r="AM10" s="35"/>
      <c r="AN10" s="35">
        <v>0</v>
      </c>
      <c r="AS10" s="30"/>
    </row>
    <row r="11" spans="1:45" ht="15" hidden="1" customHeight="1">
      <c r="A11" s="66">
        <v>8720</v>
      </c>
      <c r="B11" s="64" t="s">
        <v>1337</v>
      </c>
      <c r="C11" s="30"/>
      <c r="D11" s="30" t="s">
        <v>1288</v>
      </c>
      <c r="E11" s="30" t="s">
        <v>1289</v>
      </c>
      <c r="F11" s="30"/>
      <c r="G11" s="30" t="s">
        <v>1336</v>
      </c>
      <c r="H11" s="30">
        <v>24</v>
      </c>
      <c r="I11" s="10">
        <f t="shared" si="0"/>
        <v>0</v>
      </c>
      <c r="J11" s="31">
        <f t="shared" si="8"/>
        <v>0</v>
      </c>
      <c r="K11" s="11">
        <v>24</v>
      </c>
      <c r="L11" s="31">
        <v>36</v>
      </c>
      <c r="M11" s="32">
        <f t="shared" si="1"/>
        <v>0</v>
      </c>
      <c r="N11" s="32">
        <f t="shared" si="2"/>
        <v>0</v>
      </c>
      <c r="O11" s="32">
        <f t="shared" si="3"/>
        <v>0</v>
      </c>
      <c r="P11" s="31">
        <f t="shared" si="4"/>
        <v>0</v>
      </c>
      <c r="Q11" s="103">
        <v>0</v>
      </c>
      <c r="R11" s="31">
        <f t="shared" si="6"/>
        <v>0</v>
      </c>
      <c r="S11" s="32">
        <f t="shared" si="5"/>
        <v>0</v>
      </c>
      <c r="T11" s="32">
        <f t="shared" si="7"/>
        <v>24</v>
      </c>
      <c r="U11" s="31">
        <f t="shared" si="9"/>
        <v>1</v>
      </c>
      <c r="V11" s="31"/>
      <c r="W11" s="31" t="str">
        <f>VLOOKUP(A11,'ANALISIS FRANCYS'!A$3:C$195,3,0)</f>
        <v>NO DISPONIBLE</v>
      </c>
      <c r="X11" s="31"/>
      <c r="Y11" s="31"/>
      <c r="Z11" s="30"/>
      <c r="AA11" s="34">
        <v>251</v>
      </c>
      <c r="AB11" s="30" t="s">
        <v>1169</v>
      </c>
      <c r="AC11" s="35">
        <v>5</v>
      </c>
      <c r="AD11" s="35">
        <v>1</v>
      </c>
      <c r="AE11" s="35"/>
      <c r="AF11" s="35">
        <v>6</v>
      </c>
      <c r="AG11" s="30"/>
      <c r="AH11" s="30"/>
      <c r="AI11" s="30">
        <v>952</v>
      </c>
      <c r="AJ11" s="30" t="s">
        <v>203</v>
      </c>
      <c r="AK11" s="35">
        <v>32</v>
      </c>
      <c r="AL11" s="35">
        <v>29</v>
      </c>
      <c r="AM11" s="35">
        <v>28</v>
      </c>
      <c r="AN11" s="35">
        <v>89</v>
      </c>
      <c r="AS11" s="30"/>
    </row>
    <row r="12" spans="1:45" ht="15" hidden="1" customHeight="1">
      <c r="A12" s="66">
        <v>7028</v>
      </c>
      <c r="B12" s="64" t="s">
        <v>1403</v>
      </c>
      <c r="C12" s="30"/>
      <c r="D12" s="30" t="s">
        <v>1288</v>
      </c>
      <c r="E12" s="30" t="s">
        <v>1289</v>
      </c>
      <c r="F12" s="30"/>
      <c r="G12" s="30" t="s">
        <v>1404</v>
      </c>
      <c r="H12" s="30">
        <v>8</v>
      </c>
      <c r="I12" s="10">
        <f t="shared" si="0"/>
        <v>0</v>
      </c>
      <c r="J12" s="31">
        <f t="shared" si="8"/>
        <v>0</v>
      </c>
      <c r="K12" s="11">
        <v>16</v>
      </c>
      <c r="L12" s="31">
        <v>24</v>
      </c>
      <c r="M12" s="32">
        <f t="shared" si="1"/>
        <v>0</v>
      </c>
      <c r="N12" s="32">
        <f t="shared" si="2"/>
        <v>0</v>
      </c>
      <c r="O12" s="32">
        <f t="shared" si="3"/>
        <v>0</v>
      </c>
      <c r="P12" s="31">
        <f t="shared" si="4"/>
        <v>0</v>
      </c>
      <c r="Q12" s="103">
        <v>0</v>
      </c>
      <c r="R12" s="31">
        <f t="shared" si="6"/>
        <v>0</v>
      </c>
      <c r="S12" s="32">
        <f t="shared" si="5"/>
        <v>0</v>
      </c>
      <c r="T12" s="32">
        <f t="shared" si="7"/>
        <v>16</v>
      </c>
      <c r="U12" s="31">
        <f t="shared" si="9"/>
        <v>2</v>
      </c>
      <c r="V12" s="31"/>
      <c r="W12" s="31" t="str">
        <f>VLOOKUP(A12,'ANALISIS FRANCYS'!A$3:C$195,3,0)</f>
        <v>NO DISPONIBLE</v>
      </c>
      <c r="X12" s="31"/>
      <c r="Y12" s="31"/>
      <c r="Z12" s="30"/>
      <c r="AA12" s="34">
        <v>55</v>
      </c>
      <c r="AB12" s="30" t="s">
        <v>430</v>
      </c>
      <c r="AC12" s="35">
        <v>305.80000000000007</v>
      </c>
      <c r="AD12" s="35">
        <v>12.959999999999999</v>
      </c>
      <c r="AE12" s="35">
        <v>40.491999999999997</v>
      </c>
      <c r="AF12" s="35">
        <v>359.25200000000007</v>
      </c>
      <c r="AG12" s="30"/>
      <c r="AH12" s="30"/>
      <c r="AI12" s="30">
        <v>6401</v>
      </c>
      <c r="AJ12" s="30" t="s">
        <v>948</v>
      </c>
      <c r="AK12" s="35"/>
      <c r="AL12" s="35">
        <v>2</v>
      </c>
      <c r="AM12" s="35">
        <v>0</v>
      </c>
      <c r="AN12" s="35">
        <v>2</v>
      </c>
      <c r="AS12" s="30"/>
    </row>
    <row r="13" spans="1:45" ht="15" hidden="1" customHeight="1">
      <c r="A13" s="66">
        <v>952</v>
      </c>
      <c r="B13" s="64" t="s">
        <v>203</v>
      </c>
      <c r="C13" s="30"/>
      <c r="D13" s="30" t="s">
        <v>1288</v>
      </c>
      <c r="E13" s="30" t="s">
        <v>1409</v>
      </c>
      <c r="F13" s="30"/>
      <c r="G13" s="30" t="s">
        <v>1410</v>
      </c>
      <c r="H13" s="30">
        <v>12</v>
      </c>
      <c r="I13" s="10">
        <f t="shared" si="0"/>
        <v>8</v>
      </c>
      <c r="J13" s="31">
        <f t="shared" si="8"/>
        <v>0.26666666666666666</v>
      </c>
      <c r="K13" s="11">
        <v>12</v>
      </c>
      <c r="L13" s="31">
        <v>24</v>
      </c>
      <c r="M13" s="32">
        <f t="shared" si="1"/>
        <v>0.53333333333333333</v>
      </c>
      <c r="N13" s="32">
        <f t="shared" si="2"/>
        <v>0.8</v>
      </c>
      <c r="O13" s="32">
        <f t="shared" si="3"/>
        <v>1.0666666666666667</v>
      </c>
      <c r="P13" s="31">
        <f t="shared" si="4"/>
        <v>29</v>
      </c>
      <c r="Q13" s="103">
        <v>29</v>
      </c>
      <c r="R13" s="31">
        <f t="shared" si="6"/>
        <v>0</v>
      </c>
      <c r="S13" s="32">
        <f t="shared" si="5"/>
        <v>0.8</v>
      </c>
      <c r="T13" s="32">
        <f t="shared" si="7"/>
        <v>-17</v>
      </c>
      <c r="U13" s="31" t="str">
        <f t="shared" si="9"/>
        <v>NO COMPRAR</v>
      </c>
      <c r="V13" s="31"/>
      <c r="W13" s="31" t="str">
        <f>VLOOKUP(A13,'ANALISIS FRANCYS'!A$3:C$195,3,0)</f>
        <v>DISPONIBLE</v>
      </c>
      <c r="X13" s="31"/>
      <c r="Y13" s="31"/>
      <c r="Z13" s="30"/>
      <c r="AA13" s="34">
        <v>58</v>
      </c>
      <c r="AB13" s="30" t="s">
        <v>786</v>
      </c>
      <c r="AC13" s="35">
        <v>111.82499999999997</v>
      </c>
      <c r="AD13" s="35">
        <v>0.63</v>
      </c>
      <c r="AE13" s="35">
        <v>9.9499999999999993</v>
      </c>
      <c r="AF13" s="35">
        <v>122.40499999999997</v>
      </c>
      <c r="AG13" s="30"/>
      <c r="AH13" s="30"/>
      <c r="AI13" s="30">
        <v>6402</v>
      </c>
      <c r="AJ13" s="30" t="s">
        <v>2679</v>
      </c>
      <c r="AK13" s="35"/>
      <c r="AL13" s="35"/>
      <c r="AM13" s="35">
        <v>0</v>
      </c>
      <c r="AN13" s="35">
        <v>0</v>
      </c>
      <c r="AS13" s="30"/>
    </row>
    <row r="14" spans="1:45" ht="15" hidden="1" customHeight="1">
      <c r="A14" s="66">
        <v>9087</v>
      </c>
      <c r="B14" s="64" t="s">
        <v>312</v>
      </c>
      <c r="C14" s="30"/>
      <c r="D14" s="30" t="s">
        <v>1288</v>
      </c>
      <c r="E14" s="30" t="s">
        <v>1409</v>
      </c>
      <c r="F14" s="30"/>
      <c r="G14" s="30" t="s">
        <v>1410</v>
      </c>
      <c r="H14" s="30">
        <v>12</v>
      </c>
      <c r="I14" s="10">
        <f t="shared" si="0"/>
        <v>0</v>
      </c>
      <c r="J14" s="31">
        <f t="shared" si="8"/>
        <v>0</v>
      </c>
      <c r="K14" s="11">
        <v>12</v>
      </c>
      <c r="L14" s="31">
        <v>24</v>
      </c>
      <c r="M14" s="32">
        <f t="shared" si="1"/>
        <v>0</v>
      </c>
      <c r="N14" s="32">
        <f t="shared" si="2"/>
        <v>0</v>
      </c>
      <c r="O14" s="32">
        <f t="shared" si="3"/>
        <v>0</v>
      </c>
      <c r="P14" s="31">
        <f t="shared" si="4"/>
        <v>0</v>
      </c>
      <c r="Q14" s="103">
        <v>40</v>
      </c>
      <c r="R14" s="31">
        <f t="shared" si="6"/>
        <v>40</v>
      </c>
      <c r="S14" s="32">
        <f t="shared" si="5"/>
        <v>0</v>
      </c>
      <c r="T14" s="32">
        <f t="shared" si="7"/>
        <v>-28</v>
      </c>
      <c r="U14" s="31" t="str">
        <f t="shared" si="9"/>
        <v>NO COMPRAR</v>
      </c>
      <c r="V14" s="31"/>
      <c r="W14" s="31" t="str">
        <f>VLOOKUP(A14,'ANALISIS FRANCYS'!A$3:C$195,3,0)</f>
        <v>DISPONIBLE</v>
      </c>
      <c r="X14" s="31"/>
      <c r="Y14" s="31"/>
      <c r="Z14" s="30"/>
      <c r="AA14" s="34">
        <v>59</v>
      </c>
      <c r="AB14" s="30" t="s">
        <v>266</v>
      </c>
      <c r="AC14" s="35">
        <v>28.77</v>
      </c>
      <c r="AD14" s="35">
        <v>1.45</v>
      </c>
      <c r="AE14" s="35">
        <v>7.1550000000000002</v>
      </c>
      <c r="AF14" s="35">
        <v>37.375</v>
      </c>
      <c r="AG14" s="30"/>
      <c r="AH14" s="30"/>
      <c r="AI14" s="30">
        <v>6441</v>
      </c>
      <c r="AJ14" s="30" t="s">
        <v>411</v>
      </c>
      <c r="AK14" s="35">
        <v>59</v>
      </c>
      <c r="AL14" s="35"/>
      <c r="AM14" s="35"/>
      <c r="AN14" s="35">
        <v>59</v>
      </c>
      <c r="AS14" s="30"/>
    </row>
    <row r="15" spans="1:45" ht="15" hidden="1" customHeight="1">
      <c r="A15" s="66">
        <v>8600</v>
      </c>
      <c r="B15" s="64" t="s">
        <v>1140</v>
      </c>
      <c r="C15" s="30"/>
      <c r="D15" s="30" t="s">
        <v>1288</v>
      </c>
      <c r="E15" s="30" t="s">
        <v>1409</v>
      </c>
      <c r="F15" s="30"/>
      <c r="G15" s="30" t="s">
        <v>1410</v>
      </c>
      <c r="H15" s="30">
        <v>12</v>
      </c>
      <c r="I15" s="10">
        <f t="shared" si="0"/>
        <v>10</v>
      </c>
      <c r="J15" s="31">
        <f t="shared" si="8"/>
        <v>0.33333333333333331</v>
      </c>
      <c r="K15" s="11">
        <v>12</v>
      </c>
      <c r="L15" s="31">
        <v>24</v>
      </c>
      <c r="M15" s="32">
        <f t="shared" si="1"/>
        <v>0.66666666666666663</v>
      </c>
      <c r="N15" s="32">
        <f t="shared" si="2"/>
        <v>1</v>
      </c>
      <c r="O15" s="32">
        <f t="shared" si="3"/>
        <v>1.3333333333333333</v>
      </c>
      <c r="P15" s="31">
        <f t="shared" si="4"/>
        <v>0</v>
      </c>
      <c r="Q15" s="103">
        <v>39</v>
      </c>
      <c r="R15" s="31">
        <f t="shared" si="6"/>
        <v>39</v>
      </c>
      <c r="S15" s="32">
        <f t="shared" si="5"/>
        <v>1</v>
      </c>
      <c r="T15" s="32">
        <f t="shared" si="7"/>
        <v>-27</v>
      </c>
      <c r="U15" s="31" t="str">
        <f t="shared" si="9"/>
        <v>NO COMPRAR</v>
      </c>
      <c r="V15" s="31"/>
      <c r="W15" s="31" t="str">
        <f>VLOOKUP(A15,'ANALISIS FRANCYS'!A$3:C$195,3,0)</f>
        <v>DISPONIBLE</v>
      </c>
      <c r="X15" s="31"/>
      <c r="Y15" s="31"/>
      <c r="Z15" s="30"/>
      <c r="AA15" s="34">
        <v>60</v>
      </c>
      <c r="AB15" s="30" t="s">
        <v>477</v>
      </c>
      <c r="AC15" s="35">
        <v>108.30000000000001</v>
      </c>
      <c r="AD15" s="35">
        <v>8.3550000000000004</v>
      </c>
      <c r="AE15" s="35">
        <v>17.400000000000002</v>
      </c>
      <c r="AF15" s="35">
        <v>134.05500000000001</v>
      </c>
      <c r="AG15" s="30"/>
      <c r="AH15" s="30"/>
      <c r="AI15" s="30">
        <v>1320</v>
      </c>
      <c r="AJ15" s="30" t="s">
        <v>615</v>
      </c>
      <c r="AK15" s="35">
        <v>8</v>
      </c>
      <c r="AL15" s="35"/>
      <c r="AM15" s="35"/>
      <c r="AN15" s="35">
        <v>8</v>
      </c>
      <c r="AS15" s="30"/>
    </row>
    <row r="16" spans="1:45" ht="15" hidden="1" customHeight="1">
      <c r="A16" s="66">
        <v>4072</v>
      </c>
      <c r="B16" s="64" t="s">
        <v>1411</v>
      </c>
      <c r="C16" s="30"/>
      <c r="D16" s="30" t="s">
        <v>1288</v>
      </c>
      <c r="E16" s="30" t="s">
        <v>1409</v>
      </c>
      <c r="F16" s="30"/>
      <c r="G16" s="30" t="s">
        <v>1410</v>
      </c>
      <c r="H16" s="30">
        <v>12</v>
      </c>
      <c r="I16" s="10">
        <f t="shared" si="0"/>
        <v>0</v>
      </c>
      <c r="J16" s="31">
        <f t="shared" si="8"/>
        <v>0</v>
      </c>
      <c r="K16" s="11">
        <v>12</v>
      </c>
      <c r="L16" s="31">
        <v>24</v>
      </c>
      <c r="M16" s="32">
        <f t="shared" si="1"/>
        <v>0</v>
      </c>
      <c r="N16" s="32">
        <f t="shared" si="2"/>
        <v>0</v>
      </c>
      <c r="O16" s="32">
        <f t="shared" si="3"/>
        <v>0</v>
      </c>
      <c r="P16" s="31">
        <f t="shared" si="4"/>
        <v>0</v>
      </c>
      <c r="Q16" s="103">
        <v>23</v>
      </c>
      <c r="R16" s="31">
        <f t="shared" si="6"/>
        <v>23</v>
      </c>
      <c r="S16" s="32">
        <f t="shared" si="5"/>
        <v>0</v>
      </c>
      <c r="T16" s="32">
        <f t="shared" si="7"/>
        <v>-11</v>
      </c>
      <c r="U16" s="31" t="str">
        <f t="shared" si="9"/>
        <v>NO COMPRAR</v>
      </c>
      <c r="V16" s="31"/>
      <c r="W16" s="31" t="str">
        <f>VLOOKUP(A16,'ANALISIS FRANCYS'!A$3:C$195,3,0)</f>
        <v>NO DISPONIBLE</v>
      </c>
      <c r="X16" s="31"/>
      <c r="Y16" s="31"/>
      <c r="Z16" s="30"/>
      <c r="AA16" s="34">
        <v>13</v>
      </c>
      <c r="AB16" s="30" t="s">
        <v>794</v>
      </c>
      <c r="AC16" s="35">
        <v>149.48000000000005</v>
      </c>
      <c r="AD16" s="35">
        <v>3.7900000000000005</v>
      </c>
      <c r="AE16" s="35">
        <v>25.605</v>
      </c>
      <c r="AF16" s="35">
        <v>178.87500000000003</v>
      </c>
      <c r="AG16" s="30"/>
      <c r="AH16" s="30"/>
      <c r="AI16" s="30">
        <v>1391</v>
      </c>
      <c r="AJ16" s="30" t="s">
        <v>1370</v>
      </c>
      <c r="AK16" s="35">
        <v>17</v>
      </c>
      <c r="AL16" s="35">
        <v>1</v>
      </c>
      <c r="AM16" s="35"/>
      <c r="AN16" s="35">
        <v>18</v>
      </c>
      <c r="AS16" s="30"/>
    </row>
    <row r="17" spans="1:45" ht="15" customHeight="1">
      <c r="A17" s="66">
        <v>3582</v>
      </c>
      <c r="B17" s="64" t="s">
        <v>1412</v>
      </c>
      <c r="C17" s="30"/>
      <c r="D17" s="30" t="s">
        <v>1288</v>
      </c>
      <c r="E17" s="30" t="s">
        <v>1409</v>
      </c>
      <c r="F17" s="30"/>
      <c r="G17" s="30" t="s">
        <v>1410</v>
      </c>
      <c r="H17" s="30">
        <v>12</v>
      </c>
      <c r="I17" s="10">
        <f t="shared" si="0"/>
        <v>14</v>
      </c>
      <c r="J17" s="31">
        <f t="shared" si="8"/>
        <v>0.46666666666666667</v>
      </c>
      <c r="K17" s="11">
        <v>12</v>
      </c>
      <c r="L17" s="31">
        <v>24</v>
      </c>
      <c r="M17" s="32">
        <f t="shared" si="1"/>
        <v>0.93333333333333335</v>
      </c>
      <c r="N17" s="32">
        <f t="shared" si="2"/>
        <v>1.4</v>
      </c>
      <c r="O17" s="32">
        <f t="shared" si="3"/>
        <v>1.8666666666666667</v>
      </c>
      <c r="P17" s="31">
        <f t="shared" si="4"/>
        <v>0</v>
      </c>
      <c r="Q17" s="103">
        <v>3</v>
      </c>
      <c r="R17" s="31">
        <f t="shared" si="6"/>
        <v>3</v>
      </c>
      <c r="S17" s="32">
        <f t="shared" si="5"/>
        <v>1.4</v>
      </c>
      <c r="T17" s="32">
        <f t="shared" si="7"/>
        <v>9</v>
      </c>
      <c r="U17" s="31">
        <f t="shared" si="9"/>
        <v>0.75</v>
      </c>
      <c r="V17" s="31"/>
      <c r="W17" s="31" t="str">
        <f>VLOOKUP(A17,'ANALISIS FRANCYS'!A$3:C$195,3,0)</f>
        <v>DISPONIBLE</v>
      </c>
      <c r="X17" s="31"/>
      <c r="Y17" s="31"/>
      <c r="Z17" s="30"/>
      <c r="AA17" s="34">
        <v>14</v>
      </c>
      <c r="AB17" s="30" t="s">
        <v>602</v>
      </c>
      <c r="AC17" s="35">
        <v>104.41</v>
      </c>
      <c r="AD17" s="35">
        <v>3.2749999999999999</v>
      </c>
      <c r="AE17" s="35">
        <v>8.2100000000000009</v>
      </c>
      <c r="AF17" s="35">
        <v>115.89500000000001</v>
      </c>
      <c r="AG17" s="30"/>
      <c r="AH17" s="30"/>
      <c r="AI17" s="30">
        <v>1406</v>
      </c>
      <c r="AJ17" s="30" t="s">
        <v>1501</v>
      </c>
      <c r="AK17" s="35"/>
      <c r="AL17" s="35">
        <v>7</v>
      </c>
      <c r="AM17" s="35"/>
      <c r="AN17" s="35">
        <v>7</v>
      </c>
      <c r="AS17" s="30"/>
    </row>
    <row r="18" spans="1:45" ht="15" hidden="1" customHeight="1">
      <c r="A18" s="66">
        <v>9970</v>
      </c>
      <c r="B18" s="64" t="s">
        <v>1328</v>
      </c>
      <c r="C18" s="30"/>
      <c r="D18" s="30" t="s">
        <v>1288</v>
      </c>
      <c r="E18" s="30" t="s">
        <v>1292</v>
      </c>
      <c r="F18" s="30"/>
      <c r="G18" s="30" t="s">
        <v>1329</v>
      </c>
      <c r="H18" s="30">
        <v>24</v>
      </c>
      <c r="I18" s="10">
        <f t="shared" si="0"/>
        <v>0</v>
      </c>
      <c r="J18" s="31">
        <f t="shared" si="8"/>
        <v>0</v>
      </c>
      <c r="K18" s="11">
        <v>6</v>
      </c>
      <c r="L18" s="31">
        <v>12</v>
      </c>
      <c r="M18" s="32">
        <f t="shared" si="1"/>
        <v>0</v>
      </c>
      <c r="N18" s="32">
        <f t="shared" si="2"/>
        <v>0</v>
      </c>
      <c r="O18" s="32">
        <f t="shared" si="3"/>
        <v>0</v>
      </c>
      <c r="P18" s="31">
        <f t="shared" si="4"/>
        <v>0</v>
      </c>
      <c r="Q18" s="103">
        <v>10</v>
      </c>
      <c r="R18" s="31">
        <f t="shared" si="6"/>
        <v>10</v>
      </c>
      <c r="S18" s="32">
        <f t="shared" si="5"/>
        <v>0</v>
      </c>
      <c r="T18" s="32">
        <f t="shared" si="7"/>
        <v>-4</v>
      </c>
      <c r="U18" s="31" t="str">
        <f t="shared" si="9"/>
        <v>NO COMPRAR</v>
      </c>
      <c r="V18" s="31"/>
      <c r="W18" s="31" t="str">
        <f>VLOOKUP(A18,'ANALISIS FRANCYS'!A$3:C$195,3,0)</f>
        <v>DISPONIBLE</v>
      </c>
      <c r="X18" s="31"/>
      <c r="Y18" s="31"/>
      <c r="Z18" s="30"/>
      <c r="AA18" s="34">
        <v>15</v>
      </c>
      <c r="AB18" s="30" t="s">
        <v>311</v>
      </c>
      <c r="AC18" s="35">
        <v>116.13500000000005</v>
      </c>
      <c r="AD18" s="35">
        <v>5.29</v>
      </c>
      <c r="AE18" s="35">
        <v>9.3800000000000026</v>
      </c>
      <c r="AF18" s="35">
        <v>130.80500000000006</v>
      </c>
      <c r="AG18" s="30"/>
      <c r="AH18" s="30"/>
      <c r="AI18" s="30">
        <v>1433</v>
      </c>
      <c r="AJ18" s="30" t="s">
        <v>295</v>
      </c>
      <c r="AK18" s="35"/>
      <c r="AL18" s="35"/>
      <c r="AM18" s="35">
        <v>63</v>
      </c>
      <c r="AN18" s="35">
        <v>63</v>
      </c>
      <c r="AS18" s="30"/>
    </row>
    <row r="19" spans="1:45" ht="15" hidden="1" customHeight="1">
      <c r="A19" s="66">
        <v>10225</v>
      </c>
      <c r="B19" s="64" t="s">
        <v>1330</v>
      </c>
      <c r="C19" s="30"/>
      <c r="D19" s="30" t="s">
        <v>1288</v>
      </c>
      <c r="E19" s="30" t="s">
        <v>1292</v>
      </c>
      <c r="F19" s="30"/>
      <c r="G19" s="30" t="s">
        <v>1329</v>
      </c>
      <c r="H19" s="30">
        <v>24</v>
      </c>
      <c r="I19" s="10">
        <f t="shared" si="0"/>
        <v>0</v>
      </c>
      <c r="J19" s="31">
        <f t="shared" si="8"/>
        <v>0</v>
      </c>
      <c r="K19" s="11">
        <v>6</v>
      </c>
      <c r="L19" s="31">
        <v>12</v>
      </c>
      <c r="M19" s="32">
        <f t="shared" si="1"/>
        <v>0</v>
      </c>
      <c r="N19" s="32">
        <f t="shared" si="2"/>
        <v>0</v>
      </c>
      <c r="O19" s="32">
        <f t="shared" si="3"/>
        <v>0</v>
      </c>
      <c r="P19" s="31">
        <f t="shared" si="4"/>
        <v>0</v>
      </c>
      <c r="Q19" s="103">
        <v>51</v>
      </c>
      <c r="R19" s="31">
        <f t="shared" si="6"/>
        <v>51</v>
      </c>
      <c r="S19" s="32">
        <f t="shared" si="5"/>
        <v>0</v>
      </c>
      <c r="T19" s="32">
        <f t="shared" si="7"/>
        <v>-45</v>
      </c>
      <c r="U19" s="31" t="str">
        <f t="shared" si="9"/>
        <v>NO COMPRAR</v>
      </c>
      <c r="V19" s="31"/>
      <c r="W19" s="31" t="str">
        <f>VLOOKUP(A19,'ANALISIS FRANCYS'!A$3:C$195,3,0)</f>
        <v>NO DISPONIBLE</v>
      </c>
      <c r="X19" s="31"/>
      <c r="Y19" s="31"/>
      <c r="Z19" s="30"/>
      <c r="AA19" s="34">
        <v>16</v>
      </c>
      <c r="AB19" s="30" t="s">
        <v>257</v>
      </c>
      <c r="AC19" s="35">
        <v>605.84500000000037</v>
      </c>
      <c r="AD19" s="35">
        <v>30.41500000000001</v>
      </c>
      <c r="AE19" s="35">
        <v>56.974999999999994</v>
      </c>
      <c r="AF19" s="35">
        <v>693.23500000000035</v>
      </c>
      <c r="AG19" s="30"/>
      <c r="AH19" s="30"/>
      <c r="AI19" s="30">
        <v>2775</v>
      </c>
      <c r="AJ19" s="30" t="s">
        <v>1319</v>
      </c>
      <c r="AK19" s="35"/>
      <c r="AL19" s="35">
        <v>0</v>
      </c>
      <c r="AM19" s="35">
        <v>0</v>
      </c>
      <c r="AN19" s="35">
        <v>0</v>
      </c>
      <c r="AS19" s="30"/>
    </row>
    <row r="20" spans="1:45" ht="15" hidden="1" customHeight="1">
      <c r="A20" s="66">
        <v>10322</v>
      </c>
      <c r="B20" s="64" t="s">
        <v>1349</v>
      </c>
      <c r="C20" s="30"/>
      <c r="D20" s="30" t="s">
        <v>1288</v>
      </c>
      <c r="E20" s="30" t="s">
        <v>1292</v>
      </c>
      <c r="F20" s="30"/>
      <c r="G20" s="30" t="s">
        <v>1350</v>
      </c>
      <c r="H20" s="30">
        <v>12</v>
      </c>
      <c r="I20" s="10">
        <f t="shared" si="0"/>
        <v>2</v>
      </c>
      <c r="J20" s="31">
        <f t="shared" si="8"/>
        <v>6.6666666666666666E-2</v>
      </c>
      <c r="K20" s="11">
        <v>12</v>
      </c>
      <c r="L20" s="31">
        <v>24</v>
      </c>
      <c r="M20" s="32">
        <f t="shared" si="1"/>
        <v>0.13333333333333333</v>
      </c>
      <c r="N20" s="32">
        <f t="shared" si="2"/>
        <v>0.2</v>
      </c>
      <c r="O20" s="32">
        <f t="shared" si="3"/>
        <v>0.26666666666666666</v>
      </c>
      <c r="P20" s="31">
        <f t="shared" si="4"/>
        <v>0</v>
      </c>
      <c r="Q20" s="103">
        <v>32</v>
      </c>
      <c r="R20" s="31">
        <f t="shared" si="6"/>
        <v>32</v>
      </c>
      <c r="S20" s="32">
        <f t="shared" si="5"/>
        <v>0.2</v>
      </c>
      <c r="T20" s="32">
        <f t="shared" si="7"/>
        <v>-20</v>
      </c>
      <c r="U20" s="31" t="str">
        <f t="shared" si="9"/>
        <v>NO COMPRAR</v>
      </c>
      <c r="V20" s="31"/>
      <c r="W20" s="31" t="str">
        <f>VLOOKUP(A20,'ANALISIS FRANCYS'!A$3:C$195,3,0)</f>
        <v>DISPONIBLE</v>
      </c>
      <c r="X20" s="31"/>
      <c r="Y20" s="31"/>
      <c r="Z20" s="30"/>
      <c r="AA20" s="34">
        <v>45</v>
      </c>
      <c r="AB20" s="30" t="s">
        <v>44</v>
      </c>
      <c r="AC20" s="35">
        <v>255.39499999999987</v>
      </c>
      <c r="AD20" s="35">
        <v>21.330000000000002</v>
      </c>
      <c r="AE20" s="35">
        <v>46.13</v>
      </c>
      <c r="AF20" s="35">
        <v>322.85499999999985</v>
      </c>
      <c r="AG20" s="30"/>
      <c r="AH20" s="30"/>
      <c r="AI20" s="30">
        <v>3583</v>
      </c>
      <c r="AJ20" s="30" t="s">
        <v>2676</v>
      </c>
      <c r="AK20" s="35">
        <v>0</v>
      </c>
      <c r="AL20" s="35"/>
      <c r="AM20" s="35"/>
      <c r="AN20" s="35">
        <v>0</v>
      </c>
      <c r="AS20" s="30"/>
    </row>
    <row r="21" spans="1:45" ht="15" customHeight="1">
      <c r="A21" s="66">
        <v>10519</v>
      </c>
      <c r="B21" s="64" t="s">
        <v>1351</v>
      </c>
      <c r="C21" s="30"/>
      <c r="D21" s="30" t="s">
        <v>1288</v>
      </c>
      <c r="E21" s="30" t="s">
        <v>1292</v>
      </c>
      <c r="F21" s="30"/>
      <c r="G21" s="30" t="s">
        <v>1350</v>
      </c>
      <c r="H21" s="30">
        <v>12</v>
      </c>
      <c r="I21" s="10">
        <f t="shared" si="0"/>
        <v>7</v>
      </c>
      <c r="J21" s="31">
        <f t="shared" si="8"/>
        <v>0.23333333333333334</v>
      </c>
      <c r="K21" s="11">
        <v>12</v>
      </c>
      <c r="L21" s="31">
        <v>24</v>
      </c>
      <c r="M21" s="32">
        <f t="shared" si="1"/>
        <v>0.46666666666666667</v>
      </c>
      <c r="N21" s="32">
        <f t="shared" si="2"/>
        <v>0.7</v>
      </c>
      <c r="O21" s="32">
        <f t="shared" si="3"/>
        <v>0.93333333333333335</v>
      </c>
      <c r="P21" s="31">
        <f t="shared" si="4"/>
        <v>0</v>
      </c>
      <c r="Q21" s="103">
        <v>0</v>
      </c>
      <c r="R21" s="31">
        <f t="shared" si="6"/>
        <v>0</v>
      </c>
      <c r="S21" s="32">
        <f t="shared" si="5"/>
        <v>0.7</v>
      </c>
      <c r="T21" s="32">
        <f t="shared" si="7"/>
        <v>12</v>
      </c>
      <c r="U21" s="31">
        <f t="shared" si="9"/>
        <v>1</v>
      </c>
      <c r="V21" s="31"/>
      <c r="W21" s="31" t="str">
        <f>VLOOKUP(A21,'ANALISIS FRANCYS'!A$3:C$195,3,0)</f>
        <v>DISPONIBLE</v>
      </c>
      <c r="X21" s="31"/>
      <c r="Y21" s="31"/>
      <c r="Z21" s="30"/>
      <c r="AA21" s="34">
        <v>19</v>
      </c>
      <c r="AB21" s="30" t="s">
        <v>17</v>
      </c>
      <c r="AC21" s="35">
        <v>2980.9649999999979</v>
      </c>
      <c r="AD21" s="35">
        <v>503.9250000000003</v>
      </c>
      <c r="AE21" s="35">
        <v>1077.6360000000006</v>
      </c>
      <c r="AF21" s="35">
        <v>4562.5259999999989</v>
      </c>
      <c r="AG21" s="30"/>
      <c r="AH21" s="30"/>
      <c r="AI21" s="30">
        <v>3628</v>
      </c>
      <c r="AJ21" s="30" t="s">
        <v>357</v>
      </c>
      <c r="AK21" s="35">
        <v>141</v>
      </c>
      <c r="AL21" s="35">
        <v>47</v>
      </c>
      <c r="AM21" s="35">
        <v>51</v>
      </c>
      <c r="AN21" s="35">
        <v>239</v>
      </c>
      <c r="AS21" s="30"/>
    </row>
    <row r="22" spans="1:45" ht="15" hidden="1" customHeight="1">
      <c r="A22" s="66">
        <v>10345</v>
      </c>
      <c r="B22" s="64" t="s">
        <v>510</v>
      </c>
      <c r="C22" s="30"/>
      <c r="D22" s="30" t="s">
        <v>1288</v>
      </c>
      <c r="E22" s="30" t="s">
        <v>1292</v>
      </c>
      <c r="F22" s="30"/>
      <c r="G22" s="30" t="s">
        <v>1377</v>
      </c>
      <c r="H22" s="10">
        <v>6</v>
      </c>
      <c r="I22" s="10">
        <f t="shared" si="0"/>
        <v>1</v>
      </c>
      <c r="J22" s="31">
        <f t="shared" si="8"/>
        <v>3.3333333333333333E-2</v>
      </c>
      <c r="K22" s="11">
        <v>6</v>
      </c>
      <c r="L22" s="31">
        <v>24</v>
      </c>
      <c r="M22" s="32">
        <f t="shared" si="1"/>
        <v>6.6666666666666666E-2</v>
      </c>
      <c r="N22" s="32">
        <f t="shared" si="2"/>
        <v>0.1</v>
      </c>
      <c r="O22" s="32">
        <f t="shared" si="3"/>
        <v>0.13333333333333333</v>
      </c>
      <c r="P22" s="31">
        <f t="shared" si="4"/>
        <v>4</v>
      </c>
      <c r="Q22" s="103">
        <v>4</v>
      </c>
      <c r="R22" s="31">
        <f t="shared" si="6"/>
        <v>0</v>
      </c>
      <c r="S22" s="32">
        <f t="shared" si="5"/>
        <v>0.1</v>
      </c>
      <c r="T22" s="32">
        <f t="shared" si="7"/>
        <v>2</v>
      </c>
      <c r="U22" s="31">
        <f t="shared" si="9"/>
        <v>0.33333333333333331</v>
      </c>
      <c r="V22" s="31"/>
      <c r="W22" s="31" t="str">
        <f>VLOOKUP(A22,'ANALISIS FRANCYS'!A$3:C$195,3,0)</f>
        <v>DISPONIBLE</v>
      </c>
      <c r="X22" s="31"/>
      <c r="Y22" s="31"/>
      <c r="Z22" s="30"/>
      <c r="AA22" s="34">
        <v>23</v>
      </c>
      <c r="AB22" s="30" t="s">
        <v>334</v>
      </c>
      <c r="AC22" s="35">
        <v>185.685</v>
      </c>
      <c r="AD22" s="35">
        <v>7.544999999999999</v>
      </c>
      <c r="AE22" s="35">
        <v>13.110000000000001</v>
      </c>
      <c r="AF22" s="35">
        <v>206.34</v>
      </c>
      <c r="AG22" s="30"/>
      <c r="AH22" s="30"/>
      <c r="AI22" s="30">
        <v>4967</v>
      </c>
      <c r="AJ22" s="30" t="s">
        <v>153</v>
      </c>
      <c r="AK22" s="35">
        <v>27</v>
      </c>
      <c r="AL22" s="35"/>
      <c r="AM22" s="35"/>
      <c r="AN22" s="35">
        <v>27</v>
      </c>
      <c r="AS22" s="30"/>
    </row>
    <row r="23" spans="1:45" ht="15" customHeight="1">
      <c r="A23" s="66">
        <v>9969</v>
      </c>
      <c r="B23" s="64" t="s">
        <v>425</v>
      </c>
      <c r="C23" s="30"/>
      <c r="D23" s="30" t="s">
        <v>1288</v>
      </c>
      <c r="E23" s="30" t="s">
        <v>1292</v>
      </c>
      <c r="F23" s="30"/>
      <c r="G23" s="30" t="s">
        <v>1350</v>
      </c>
      <c r="H23" s="30">
        <v>12</v>
      </c>
      <c r="I23" s="10">
        <f t="shared" si="0"/>
        <v>7</v>
      </c>
      <c r="J23" s="31">
        <f t="shared" si="8"/>
        <v>0.23333333333333334</v>
      </c>
      <c r="K23" s="11">
        <v>6</v>
      </c>
      <c r="L23" s="31">
        <v>12</v>
      </c>
      <c r="M23" s="32">
        <f t="shared" si="1"/>
        <v>0.46666666666666667</v>
      </c>
      <c r="N23" s="32">
        <f t="shared" si="2"/>
        <v>0.7</v>
      </c>
      <c r="O23" s="32">
        <f t="shared" si="3"/>
        <v>0.93333333333333335</v>
      </c>
      <c r="P23" s="31">
        <f t="shared" si="4"/>
        <v>5</v>
      </c>
      <c r="Q23" s="103">
        <v>0</v>
      </c>
      <c r="R23" s="31">
        <f t="shared" si="6"/>
        <v>-5</v>
      </c>
      <c r="S23" s="32">
        <f t="shared" si="5"/>
        <v>0.7</v>
      </c>
      <c r="T23" s="32">
        <f t="shared" si="7"/>
        <v>6</v>
      </c>
      <c r="U23" s="31">
        <f t="shared" si="9"/>
        <v>0.5</v>
      </c>
      <c r="V23" s="31"/>
      <c r="W23" s="31" t="str">
        <f>VLOOKUP(A23,'ANALISIS FRANCYS'!A$3:C$195,3,0)</f>
        <v>DISPONIBLE</v>
      </c>
      <c r="X23" s="31"/>
      <c r="Y23" s="31"/>
      <c r="Z23" s="30"/>
      <c r="AA23" s="34">
        <v>26</v>
      </c>
      <c r="AB23" s="30" t="s">
        <v>75</v>
      </c>
      <c r="AC23" s="35">
        <v>2669.9099999999994</v>
      </c>
      <c r="AD23" s="35">
        <v>506.60000000000008</v>
      </c>
      <c r="AE23" s="35">
        <v>929.803</v>
      </c>
      <c r="AF23" s="35">
        <v>4106.3129999999992</v>
      </c>
      <c r="AG23" s="30"/>
      <c r="AH23" s="30"/>
      <c r="AI23" s="30">
        <v>5083</v>
      </c>
      <c r="AJ23" s="30" t="s">
        <v>1421</v>
      </c>
      <c r="AK23" s="35">
        <v>0</v>
      </c>
      <c r="AL23" s="35">
        <v>0</v>
      </c>
      <c r="AM23" s="35"/>
      <c r="AN23" s="35">
        <v>0</v>
      </c>
      <c r="AS23" s="30"/>
    </row>
    <row r="24" spans="1:45" ht="15" hidden="1" customHeight="1">
      <c r="A24" s="66">
        <v>10741</v>
      </c>
      <c r="B24" s="64" t="s">
        <v>1352</v>
      </c>
      <c r="C24" s="30"/>
      <c r="D24" s="30" t="s">
        <v>1288</v>
      </c>
      <c r="E24" s="30" t="s">
        <v>1292</v>
      </c>
      <c r="F24" s="30"/>
      <c r="G24" s="30" t="s">
        <v>1350</v>
      </c>
      <c r="H24" s="30">
        <v>24</v>
      </c>
      <c r="I24" s="10">
        <f t="shared" si="0"/>
        <v>0</v>
      </c>
      <c r="J24" s="31">
        <f t="shared" si="8"/>
        <v>0</v>
      </c>
      <c r="K24" s="11">
        <v>12</v>
      </c>
      <c r="L24" s="31">
        <v>24</v>
      </c>
      <c r="M24" s="32">
        <f t="shared" si="1"/>
        <v>0</v>
      </c>
      <c r="N24" s="32">
        <f t="shared" si="2"/>
        <v>0</v>
      </c>
      <c r="O24" s="32">
        <f t="shared" si="3"/>
        <v>0</v>
      </c>
      <c r="P24" s="31">
        <f t="shared" si="4"/>
        <v>0</v>
      </c>
      <c r="Q24" s="103">
        <v>4</v>
      </c>
      <c r="R24" s="31">
        <f t="shared" si="6"/>
        <v>4</v>
      </c>
      <c r="S24" s="32">
        <f t="shared" si="5"/>
        <v>0</v>
      </c>
      <c r="T24" s="32">
        <f t="shared" si="7"/>
        <v>8</v>
      </c>
      <c r="U24" s="31">
        <f t="shared" si="9"/>
        <v>0.33333333333333331</v>
      </c>
      <c r="V24" s="31"/>
      <c r="W24" s="31" t="str">
        <f>VLOOKUP(A24,'ANALISIS FRANCYS'!A$3:C$195,3,0)</f>
        <v>DISPONIBLE</v>
      </c>
      <c r="X24" s="31"/>
      <c r="Y24" s="31"/>
      <c r="Z24" s="30"/>
      <c r="AA24" s="34">
        <v>28</v>
      </c>
      <c r="AB24" s="30" t="s">
        <v>447</v>
      </c>
      <c r="AC24" s="35">
        <v>257.04000000000013</v>
      </c>
      <c r="AD24" s="35">
        <v>10.68</v>
      </c>
      <c r="AE24" s="35">
        <v>23.959999999999994</v>
      </c>
      <c r="AF24" s="35">
        <v>291.68000000000012</v>
      </c>
      <c r="AG24" s="30"/>
      <c r="AH24" s="30"/>
      <c r="AI24" s="30">
        <v>5192</v>
      </c>
      <c r="AJ24" s="30" t="s">
        <v>2677</v>
      </c>
      <c r="AK24" s="35"/>
      <c r="AL24" s="35">
        <v>0</v>
      </c>
      <c r="AM24" s="35">
        <v>0</v>
      </c>
      <c r="AN24" s="35">
        <v>0</v>
      </c>
      <c r="AS24" s="30"/>
    </row>
    <row r="25" spans="1:45" ht="15" hidden="1" customHeight="1">
      <c r="A25" s="66">
        <v>10327</v>
      </c>
      <c r="B25" s="64" t="s">
        <v>1353</v>
      </c>
      <c r="C25" s="30"/>
      <c r="D25" s="30" t="s">
        <v>1288</v>
      </c>
      <c r="E25" s="30" t="s">
        <v>1292</v>
      </c>
      <c r="F25" s="30"/>
      <c r="G25" s="30" t="s">
        <v>1350</v>
      </c>
      <c r="H25" s="30">
        <v>12</v>
      </c>
      <c r="I25" s="10">
        <f t="shared" si="0"/>
        <v>0</v>
      </c>
      <c r="J25" s="31">
        <f t="shared" si="8"/>
        <v>0</v>
      </c>
      <c r="K25" s="11">
        <v>12</v>
      </c>
      <c r="L25" s="31">
        <v>24</v>
      </c>
      <c r="M25" s="32">
        <f t="shared" si="1"/>
        <v>0</v>
      </c>
      <c r="N25" s="32">
        <f t="shared" si="2"/>
        <v>0</v>
      </c>
      <c r="O25" s="32">
        <f t="shared" si="3"/>
        <v>0</v>
      </c>
      <c r="P25" s="31">
        <f t="shared" si="4"/>
        <v>0</v>
      </c>
      <c r="Q25" s="103">
        <v>16</v>
      </c>
      <c r="R25" s="31">
        <f t="shared" si="6"/>
        <v>16</v>
      </c>
      <c r="S25" s="32">
        <f t="shared" si="5"/>
        <v>0</v>
      </c>
      <c r="T25" s="32">
        <f t="shared" si="7"/>
        <v>-4</v>
      </c>
      <c r="U25" s="31" t="str">
        <f t="shared" si="9"/>
        <v>NO COMPRAR</v>
      </c>
      <c r="V25" s="31"/>
      <c r="W25" s="31" t="str">
        <f>VLOOKUP(A25,'ANALISIS FRANCYS'!A$3:C$195,3,0)</f>
        <v>DISPONIBLE</v>
      </c>
      <c r="X25" s="31"/>
      <c r="Y25" s="31"/>
      <c r="Z25" s="30"/>
      <c r="AA25" s="34">
        <v>32</v>
      </c>
      <c r="AB25" s="30" t="s">
        <v>2027</v>
      </c>
      <c r="AC25" s="35">
        <v>3.2250000000000001</v>
      </c>
      <c r="AD25" s="35"/>
      <c r="AE25" s="35"/>
      <c r="AF25" s="35">
        <v>3.2250000000000001</v>
      </c>
      <c r="AG25" s="30"/>
      <c r="AH25" s="30"/>
      <c r="AI25" s="30">
        <v>5729</v>
      </c>
      <c r="AJ25" s="30" t="s">
        <v>1189</v>
      </c>
      <c r="AK25" s="35">
        <v>16</v>
      </c>
      <c r="AL25" s="35">
        <v>9</v>
      </c>
      <c r="AM25" s="35"/>
      <c r="AN25" s="35">
        <v>25</v>
      </c>
      <c r="AS25" s="30"/>
    </row>
    <row r="26" spans="1:45" ht="15" hidden="1" customHeight="1">
      <c r="A26" s="66">
        <v>9630</v>
      </c>
      <c r="B26" s="64" t="s">
        <v>103</v>
      </c>
      <c r="C26" s="30"/>
      <c r="D26" s="30" t="s">
        <v>1288</v>
      </c>
      <c r="E26" s="30" t="s">
        <v>1292</v>
      </c>
      <c r="F26" s="30"/>
      <c r="G26" s="30" t="s">
        <v>1350</v>
      </c>
      <c r="H26" s="30">
        <v>12</v>
      </c>
      <c r="I26" s="10">
        <f t="shared" si="0"/>
        <v>11</v>
      </c>
      <c r="J26" s="31">
        <f t="shared" si="8"/>
        <v>0.36666666666666664</v>
      </c>
      <c r="K26" s="11">
        <v>12</v>
      </c>
      <c r="L26" s="31">
        <v>24</v>
      </c>
      <c r="M26" s="32">
        <f t="shared" si="1"/>
        <v>0.73333333333333328</v>
      </c>
      <c r="N26" s="32">
        <f t="shared" si="2"/>
        <v>1.0999999999999999</v>
      </c>
      <c r="O26" s="32">
        <f t="shared" si="3"/>
        <v>1.4666666666666666</v>
      </c>
      <c r="P26" s="31">
        <f t="shared" si="4"/>
        <v>8</v>
      </c>
      <c r="Q26" s="103">
        <v>0</v>
      </c>
      <c r="R26" s="31">
        <f t="shared" si="6"/>
        <v>-8</v>
      </c>
      <c r="S26" s="32">
        <f t="shared" si="5"/>
        <v>1.0999999999999999</v>
      </c>
      <c r="T26" s="32">
        <f t="shared" si="7"/>
        <v>12</v>
      </c>
      <c r="U26" s="31">
        <f t="shared" si="9"/>
        <v>1</v>
      </c>
      <c r="V26" s="31"/>
      <c r="W26" s="31" t="str">
        <f>VLOOKUP(A26,'ANALISIS FRANCYS'!A$3:C$195,3,0)</f>
        <v>NO DISPONIBLE</v>
      </c>
      <c r="X26" s="31"/>
      <c r="Y26" s="31"/>
      <c r="Z26" s="30"/>
      <c r="AA26" s="34">
        <v>37</v>
      </c>
      <c r="AB26" s="30" t="s">
        <v>2028</v>
      </c>
      <c r="AC26" s="35">
        <v>24</v>
      </c>
      <c r="AD26" s="35"/>
      <c r="AE26" s="35"/>
      <c r="AF26" s="35">
        <v>24</v>
      </c>
      <c r="AG26" s="30"/>
      <c r="AH26" s="30"/>
      <c r="AI26" s="30">
        <v>5731</v>
      </c>
      <c r="AJ26" s="30" t="s">
        <v>1316</v>
      </c>
      <c r="AK26" s="35"/>
      <c r="AL26" s="35">
        <v>23</v>
      </c>
      <c r="AM26" s="35"/>
      <c r="AN26" s="35">
        <v>23</v>
      </c>
      <c r="AS26" s="30"/>
    </row>
    <row r="27" spans="1:45" ht="15" hidden="1" customHeight="1">
      <c r="A27" s="66">
        <v>10677</v>
      </c>
      <c r="B27" s="64" t="s">
        <v>1354</v>
      </c>
      <c r="C27" s="30"/>
      <c r="D27" s="30" t="s">
        <v>1288</v>
      </c>
      <c r="E27" s="30" t="s">
        <v>1292</v>
      </c>
      <c r="F27" s="30"/>
      <c r="G27" s="30" t="s">
        <v>1350</v>
      </c>
      <c r="H27" s="30">
        <v>24</v>
      </c>
      <c r="I27" s="10">
        <f t="shared" si="0"/>
        <v>0</v>
      </c>
      <c r="J27" s="31">
        <f t="shared" si="8"/>
        <v>0</v>
      </c>
      <c r="K27" s="11">
        <v>12</v>
      </c>
      <c r="L27" s="31">
        <v>24</v>
      </c>
      <c r="M27" s="32">
        <f t="shared" si="1"/>
        <v>0</v>
      </c>
      <c r="N27" s="32">
        <f t="shared" si="2"/>
        <v>0</v>
      </c>
      <c r="O27" s="32">
        <f t="shared" si="3"/>
        <v>0</v>
      </c>
      <c r="P27" s="31">
        <f t="shared" si="4"/>
        <v>0</v>
      </c>
      <c r="Q27" s="103">
        <v>17</v>
      </c>
      <c r="R27" s="31">
        <f t="shared" si="6"/>
        <v>17</v>
      </c>
      <c r="S27" s="32">
        <f t="shared" si="5"/>
        <v>0</v>
      </c>
      <c r="T27" s="32">
        <f t="shared" si="7"/>
        <v>-5</v>
      </c>
      <c r="U27" s="31" t="str">
        <f t="shared" si="9"/>
        <v>NO COMPRAR</v>
      </c>
      <c r="V27" s="31"/>
      <c r="W27" s="31" t="str">
        <f>VLOOKUP(A27,'ANALISIS FRANCYS'!A$3:C$195,3,0)</f>
        <v>DISPONIBLE</v>
      </c>
      <c r="X27" s="31"/>
      <c r="Y27" s="31"/>
      <c r="Z27" s="30"/>
      <c r="AA27" s="34">
        <v>38</v>
      </c>
      <c r="AB27" s="30" t="s">
        <v>1425</v>
      </c>
      <c r="AC27" s="35">
        <v>15.364999999999995</v>
      </c>
      <c r="AD27" s="35"/>
      <c r="AE27" s="35">
        <v>0.67999999999999994</v>
      </c>
      <c r="AF27" s="35">
        <v>16.044999999999995</v>
      </c>
      <c r="AG27" s="30"/>
      <c r="AH27" s="30"/>
      <c r="AI27" s="30">
        <v>5732</v>
      </c>
      <c r="AJ27" s="30" t="s">
        <v>746</v>
      </c>
      <c r="AK27" s="35"/>
      <c r="AL27" s="35">
        <v>2</v>
      </c>
      <c r="AM27" s="35"/>
      <c r="AN27" s="35">
        <v>2</v>
      </c>
      <c r="AS27" s="30"/>
    </row>
    <row r="28" spans="1:45" ht="15" hidden="1" customHeight="1">
      <c r="A28" s="66">
        <v>834</v>
      </c>
      <c r="B28" s="64" t="s">
        <v>1355</v>
      </c>
      <c r="C28" s="30"/>
      <c r="D28" s="30" t="s">
        <v>1288</v>
      </c>
      <c r="E28" s="30" t="s">
        <v>1292</v>
      </c>
      <c r="F28" s="30"/>
      <c r="G28" s="30" t="s">
        <v>1350</v>
      </c>
      <c r="H28" s="30">
        <v>12</v>
      </c>
      <c r="I28" s="10">
        <f t="shared" si="0"/>
        <v>0</v>
      </c>
      <c r="J28" s="31">
        <f t="shared" si="8"/>
        <v>0</v>
      </c>
      <c r="K28" s="11">
        <v>6</v>
      </c>
      <c r="L28" s="31">
        <v>12</v>
      </c>
      <c r="M28" s="32">
        <f t="shared" si="1"/>
        <v>0</v>
      </c>
      <c r="N28" s="32">
        <f t="shared" si="2"/>
        <v>0</v>
      </c>
      <c r="O28" s="32">
        <f t="shared" si="3"/>
        <v>0</v>
      </c>
      <c r="P28" s="31">
        <f t="shared" si="4"/>
        <v>0</v>
      </c>
      <c r="Q28" s="103">
        <v>33</v>
      </c>
      <c r="R28" s="31">
        <f t="shared" si="6"/>
        <v>33</v>
      </c>
      <c r="S28" s="32">
        <f t="shared" si="5"/>
        <v>0</v>
      </c>
      <c r="T28" s="32">
        <f t="shared" si="7"/>
        <v>-27</v>
      </c>
      <c r="U28" s="31" t="str">
        <f t="shared" si="9"/>
        <v>NO COMPRAR</v>
      </c>
      <c r="V28" s="31"/>
      <c r="W28" s="31" t="str">
        <f>VLOOKUP(A28,'ANALISIS FRANCYS'!A$3:C$195,3,0)</f>
        <v>DISPONIBLE</v>
      </c>
      <c r="X28" s="31"/>
      <c r="Y28" s="31"/>
      <c r="Z28" s="30"/>
      <c r="AA28" s="34">
        <v>39</v>
      </c>
      <c r="AB28" s="30" t="s">
        <v>2029</v>
      </c>
      <c r="AC28" s="35">
        <v>22.71</v>
      </c>
      <c r="AD28" s="35"/>
      <c r="AE28" s="35"/>
      <c r="AF28" s="35">
        <v>22.71</v>
      </c>
      <c r="AG28" s="30"/>
      <c r="AH28" s="30"/>
      <c r="AI28" s="30">
        <v>5733</v>
      </c>
      <c r="AJ28" s="30" t="s">
        <v>371</v>
      </c>
      <c r="AK28" s="35">
        <v>46</v>
      </c>
      <c r="AL28" s="35"/>
      <c r="AM28" s="35"/>
      <c r="AN28" s="35">
        <v>46</v>
      </c>
      <c r="AS28" s="30"/>
    </row>
    <row r="29" spans="1:45" ht="15" hidden="1" customHeight="1">
      <c r="A29" s="66">
        <v>822</v>
      </c>
      <c r="B29" s="64" t="s">
        <v>1356</v>
      </c>
      <c r="C29" s="30"/>
      <c r="D29" s="30" t="s">
        <v>1288</v>
      </c>
      <c r="E29" s="30" t="s">
        <v>1292</v>
      </c>
      <c r="F29" s="30"/>
      <c r="G29" s="30" t="s">
        <v>1350</v>
      </c>
      <c r="H29" s="30">
        <v>12</v>
      </c>
      <c r="I29" s="10">
        <f t="shared" si="0"/>
        <v>0</v>
      </c>
      <c r="J29" s="31">
        <f t="shared" si="8"/>
        <v>0</v>
      </c>
      <c r="K29" s="11">
        <v>6</v>
      </c>
      <c r="L29" s="31">
        <v>12</v>
      </c>
      <c r="M29" s="32">
        <f t="shared" si="1"/>
        <v>0</v>
      </c>
      <c r="N29" s="32">
        <f t="shared" si="2"/>
        <v>0</v>
      </c>
      <c r="O29" s="32">
        <f t="shared" si="3"/>
        <v>0</v>
      </c>
      <c r="P29" s="31">
        <f t="shared" si="4"/>
        <v>0</v>
      </c>
      <c r="Q29" s="103">
        <v>30</v>
      </c>
      <c r="R29" s="31">
        <f t="shared" si="6"/>
        <v>30</v>
      </c>
      <c r="S29" s="32">
        <f t="shared" si="5"/>
        <v>0</v>
      </c>
      <c r="T29" s="32">
        <f t="shared" si="7"/>
        <v>-24</v>
      </c>
      <c r="U29" s="31" t="str">
        <f t="shared" si="9"/>
        <v>NO COMPRAR</v>
      </c>
      <c r="V29" s="31"/>
      <c r="W29" s="31" t="str">
        <f>VLOOKUP(A29,'ANALISIS FRANCYS'!A$3:C$195,3,0)</f>
        <v>DISPONIBLE</v>
      </c>
      <c r="X29" s="31"/>
      <c r="Y29" s="31"/>
      <c r="Z29" s="30"/>
      <c r="AA29" s="34">
        <v>40</v>
      </c>
      <c r="AB29" s="30" t="s">
        <v>276</v>
      </c>
      <c r="AC29" s="35">
        <v>200.31999999999988</v>
      </c>
      <c r="AD29" s="35">
        <v>6.9600000000000017</v>
      </c>
      <c r="AE29" s="35">
        <v>33.566000000000003</v>
      </c>
      <c r="AF29" s="35">
        <v>240.84599999999989</v>
      </c>
      <c r="AG29" s="30"/>
      <c r="AH29" s="30"/>
      <c r="AI29" s="30">
        <v>5740</v>
      </c>
      <c r="AJ29" s="30" t="s">
        <v>1379</v>
      </c>
      <c r="AK29" s="35"/>
      <c r="AL29" s="35">
        <v>0</v>
      </c>
      <c r="AM29" s="35"/>
      <c r="AN29" s="35">
        <v>0</v>
      </c>
      <c r="AS29" s="30"/>
    </row>
    <row r="30" spans="1:45" ht="15" hidden="1" customHeight="1">
      <c r="A30" s="66">
        <v>8506</v>
      </c>
      <c r="B30" s="64" t="s">
        <v>1357</v>
      </c>
      <c r="C30" s="30"/>
      <c r="D30" s="30" t="s">
        <v>1288</v>
      </c>
      <c r="E30" s="30" t="s">
        <v>1292</v>
      </c>
      <c r="F30" s="30"/>
      <c r="G30" s="30" t="s">
        <v>1350</v>
      </c>
      <c r="H30" s="30">
        <v>12</v>
      </c>
      <c r="I30" s="10">
        <f t="shared" si="0"/>
        <v>1</v>
      </c>
      <c r="J30" s="31">
        <f t="shared" si="8"/>
        <v>3.3333333333333333E-2</v>
      </c>
      <c r="K30" s="11">
        <v>6</v>
      </c>
      <c r="L30" s="31">
        <v>12</v>
      </c>
      <c r="M30" s="32">
        <f t="shared" si="1"/>
        <v>6.6666666666666666E-2</v>
      </c>
      <c r="N30" s="32">
        <f t="shared" si="2"/>
        <v>0.1</v>
      </c>
      <c r="O30" s="32">
        <f t="shared" si="3"/>
        <v>0.13333333333333333</v>
      </c>
      <c r="P30" s="31">
        <f t="shared" si="4"/>
        <v>0</v>
      </c>
      <c r="Q30" s="103">
        <v>19</v>
      </c>
      <c r="R30" s="31">
        <f t="shared" si="6"/>
        <v>19</v>
      </c>
      <c r="S30" s="32">
        <f t="shared" si="5"/>
        <v>0.1</v>
      </c>
      <c r="T30" s="32">
        <f t="shared" si="7"/>
        <v>-13</v>
      </c>
      <c r="U30" s="31" t="str">
        <f t="shared" si="9"/>
        <v>NO COMPRAR</v>
      </c>
      <c r="V30" s="31"/>
      <c r="W30" s="31" t="str">
        <f>VLOOKUP(A30,'ANALISIS FRANCYS'!A$3:C$195,3,0)</f>
        <v>DISPONIBLE</v>
      </c>
      <c r="X30" s="31"/>
      <c r="Y30" s="31"/>
      <c r="Z30" s="30"/>
      <c r="AA30" s="34">
        <v>46</v>
      </c>
      <c r="AB30" s="30" t="s">
        <v>1426</v>
      </c>
      <c r="AC30" s="35">
        <v>53.275000000000006</v>
      </c>
      <c r="AD30" s="35"/>
      <c r="AE30" s="35">
        <v>18.764999999999997</v>
      </c>
      <c r="AF30" s="35">
        <v>72.040000000000006</v>
      </c>
      <c r="AG30" s="30"/>
      <c r="AH30" s="30"/>
      <c r="AI30" s="30">
        <v>5864</v>
      </c>
      <c r="AJ30" s="30" t="s">
        <v>459</v>
      </c>
      <c r="AK30" s="35"/>
      <c r="AL30" s="35"/>
      <c r="AM30" s="35">
        <v>66</v>
      </c>
      <c r="AN30" s="35">
        <v>66</v>
      </c>
      <c r="AS30" s="30"/>
    </row>
    <row r="31" spans="1:45" ht="15" customHeight="1">
      <c r="A31" s="66">
        <v>826</v>
      </c>
      <c r="B31" s="64" t="s">
        <v>1358</v>
      </c>
      <c r="C31" s="30"/>
      <c r="D31" s="30" t="s">
        <v>1288</v>
      </c>
      <c r="E31" s="30" t="s">
        <v>1292</v>
      </c>
      <c r="F31" s="30"/>
      <c r="G31" s="30" t="s">
        <v>1350</v>
      </c>
      <c r="H31" s="30">
        <v>12</v>
      </c>
      <c r="I31" s="10">
        <f t="shared" si="0"/>
        <v>0</v>
      </c>
      <c r="J31" s="31">
        <f t="shared" si="8"/>
        <v>0</v>
      </c>
      <c r="K31" s="11">
        <v>6</v>
      </c>
      <c r="L31" s="31">
        <v>12</v>
      </c>
      <c r="M31" s="32">
        <f t="shared" si="1"/>
        <v>0</v>
      </c>
      <c r="N31" s="32">
        <f t="shared" si="2"/>
        <v>0</v>
      </c>
      <c r="O31" s="32">
        <f t="shared" si="3"/>
        <v>0</v>
      </c>
      <c r="P31" s="31">
        <f t="shared" si="4"/>
        <v>0</v>
      </c>
      <c r="Q31" s="103">
        <v>0</v>
      </c>
      <c r="R31" s="31">
        <f t="shared" si="6"/>
        <v>0</v>
      </c>
      <c r="S31" s="32">
        <f t="shared" si="5"/>
        <v>0</v>
      </c>
      <c r="T31" s="32">
        <f t="shared" si="7"/>
        <v>6</v>
      </c>
      <c r="U31" s="31">
        <f t="shared" si="9"/>
        <v>0.5</v>
      </c>
      <c r="V31" s="31"/>
      <c r="W31" s="31" t="s">
        <v>1878</v>
      </c>
      <c r="X31" s="31"/>
      <c r="Y31" s="31"/>
      <c r="Z31" s="30"/>
      <c r="AA31" s="34">
        <v>49</v>
      </c>
      <c r="AB31" s="30" t="s">
        <v>374</v>
      </c>
      <c r="AC31" s="35">
        <v>246.70000000000005</v>
      </c>
      <c r="AD31" s="35">
        <v>6.8550000000000004</v>
      </c>
      <c r="AE31" s="35">
        <v>29.952000000000005</v>
      </c>
      <c r="AF31" s="35">
        <v>283.50700000000006</v>
      </c>
      <c r="AG31" s="30"/>
      <c r="AH31" s="30"/>
      <c r="AI31" s="30">
        <v>6748</v>
      </c>
      <c r="AJ31" s="30" t="s">
        <v>551</v>
      </c>
      <c r="AK31" s="35"/>
      <c r="AL31" s="35">
        <v>28</v>
      </c>
      <c r="AM31" s="35"/>
      <c r="AN31" s="35">
        <v>28</v>
      </c>
      <c r="AS31" s="30"/>
    </row>
    <row r="32" spans="1:45" ht="15" hidden="1" customHeight="1">
      <c r="A32" s="66">
        <v>10517</v>
      </c>
      <c r="B32" s="64" t="s">
        <v>1359</v>
      </c>
      <c r="C32" s="30"/>
      <c r="D32" s="30" t="s">
        <v>1288</v>
      </c>
      <c r="E32" s="30" t="s">
        <v>1292</v>
      </c>
      <c r="F32" s="30"/>
      <c r="G32" s="30" t="s">
        <v>1350</v>
      </c>
      <c r="H32" s="30">
        <v>12</v>
      </c>
      <c r="I32" s="10">
        <f t="shared" si="0"/>
        <v>8</v>
      </c>
      <c r="J32" s="31">
        <f t="shared" si="8"/>
        <v>0.26666666666666666</v>
      </c>
      <c r="K32" s="11">
        <v>6</v>
      </c>
      <c r="L32" s="31">
        <v>12</v>
      </c>
      <c r="M32" s="32">
        <f t="shared" si="1"/>
        <v>0.53333333333333333</v>
      </c>
      <c r="N32" s="32">
        <f t="shared" si="2"/>
        <v>0.8</v>
      </c>
      <c r="O32" s="32">
        <f t="shared" si="3"/>
        <v>1.0666666666666667</v>
      </c>
      <c r="P32" s="31">
        <f t="shared" si="4"/>
        <v>0</v>
      </c>
      <c r="Q32" s="103">
        <v>40</v>
      </c>
      <c r="R32" s="31">
        <f t="shared" si="6"/>
        <v>40</v>
      </c>
      <c r="S32" s="32">
        <f t="shared" si="5"/>
        <v>0.8</v>
      </c>
      <c r="T32" s="32">
        <f t="shared" si="7"/>
        <v>-34</v>
      </c>
      <c r="U32" s="31" t="str">
        <f t="shared" si="9"/>
        <v>NO COMPRAR</v>
      </c>
      <c r="V32" s="31"/>
      <c r="W32" s="31" t="str">
        <f>VLOOKUP(A32,'ANALISIS FRANCYS'!A$3:C$195,3,0)</f>
        <v>DISPONIBLE</v>
      </c>
      <c r="X32" s="31"/>
      <c r="Y32" s="31"/>
      <c r="Z32" s="30"/>
      <c r="AA32" s="34">
        <v>65</v>
      </c>
      <c r="AB32" s="30" t="s">
        <v>1428</v>
      </c>
      <c r="AC32" s="35">
        <v>10.295000000000007</v>
      </c>
      <c r="AD32" s="35"/>
      <c r="AE32" s="35">
        <v>1.0860000000000001</v>
      </c>
      <c r="AF32" s="35">
        <v>11.381000000000007</v>
      </c>
      <c r="AG32" s="30"/>
      <c r="AH32" s="30"/>
      <c r="AI32" s="30">
        <v>6750</v>
      </c>
      <c r="AJ32" s="30" t="s">
        <v>1378</v>
      </c>
      <c r="AK32" s="35"/>
      <c r="AL32" s="35">
        <v>0</v>
      </c>
      <c r="AM32" s="35"/>
      <c r="AN32" s="35">
        <v>0</v>
      </c>
      <c r="AS32" s="30"/>
    </row>
    <row r="33" spans="1:45" ht="15" hidden="1" customHeight="1">
      <c r="A33" s="66">
        <v>6073</v>
      </c>
      <c r="B33" s="64" t="s">
        <v>673</v>
      </c>
      <c r="C33" s="30"/>
      <c r="D33" s="30" t="s">
        <v>1288</v>
      </c>
      <c r="E33" s="30" t="s">
        <v>1292</v>
      </c>
      <c r="F33" s="30"/>
      <c r="G33" s="30" t="s">
        <v>1344</v>
      </c>
      <c r="H33" s="30">
        <v>24</v>
      </c>
      <c r="I33" s="10">
        <f t="shared" si="0"/>
        <v>1</v>
      </c>
      <c r="J33" s="31">
        <f t="shared" si="8"/>
        <v>3.3333333333333333E-2</v>
      </c>
      <c r="K33" s="11">
        <v>6</v>
      </c>
      <c r="L33" s="31">
        <v>12</v>
      </c>
      <c r="M33" s="32">
        <f t="shared" si="1"/>
        <v>6.6666666666666666E-2</v>
      </c>
      <c r="N33" s="32">
        <f t="shared" si="2"/>
        <v>0.1</v>
      </c>
      <c r="O33" s="32">
        <f t="shared" si="3"/>
        <v>0.13333333333333333</v>
      </c>
      <c r="P33" s="31">
        <f t="shared" si="4"/>
        <v>0</v>
      </c>
      <c r="Q33" s="103">
        <v>0</v>
      </c>
      <c r="R33" s="31">
        <f t="shared" si="6"/>
        <v>0</v>
      </c>
      <c r="S33" s="32">
        <f t="shared" si="5"/>
        <v>0.1</v>
      </c>
      <c r="T33" s="32">
        <f t="shared" si="7"/>
        <v>6</v>
      </c>
      <c r="U33" s="31">
        <f t="shared" si="9"/>
        <v>0.25</v>
      </c>
      <c r="V33" s="31"/>
      <c r="W33" s="31" t="str">
        <f>VLOOKUP(A33,'ANALISIS FRANCYS'!A$3:C$195,3,0)</f>
        <v>NO DISPONIBLE</v>
      </c>
      <c r="X33" s="31"/>
      <c r="Y33" s="31"/>
      <c r="Z33" s="30"/>
      <c r="AA33" s="34">
        <v>67</v>
      </c>
      <c r="AB33" s="30" t="s">
        <v>53</v>
      </c>
      <c r="AC33" s="35">
        <v>317.9249999999999</v>
      </c>
      <c r="AD33" s="35">
        <v>19.165000000000006</v>
      </c>
      <c r="AE33" s="35">
        <v>46.648999999999994</v>
      </c>
      <c r="AF33" s="35">
        <v>383.73899999999992</v>
      </c>
      <c r="AG33" s="30"/>
      <c r="AH33" s="30"/>
      <c r="AI33" s="30">
        <v>5223</v>
      </c>
      <c r="AJ33" s="30" t="s">
        <v>1381</v>
      </c>
      <c r="AK33" s="35">
        <v>0</v>
      </c>
      <c r="AL33" s="35"/>
      <c r="AM33" s="35">
        <v>8</v>
      </c>
      <c r="AN33" s="35">
        <v>8</v>
      </c>
      <c r="AS33" s="30"/>
    </row>
    <row r="34" spans="1:45" ht="15" hidden="1" customHeight="1">
      <c r="A34" s="66">
        <v>10015</v>
      </c>
      <c r="B34" s="64" t="s">
        <v>1060</v>
      </c>
      <c r="C34" s="30"/>
      <c r="D34" s="30" t="s">
        <v>1288</v>
      </c>
      <c r="E34" s="30" t="s">
        <v>1292</v>
      </c>
      <c r="F34" s="30"/>
      <c r="G34" s="30" t="s">
        <v>1310</v>
      </c>
      <c r="H34" s="30">
        <v>8</v>
      </c>
      <c r="I34" s="10">
        <f t="shared" si="0"/>
        <v>3</v>
      </c>
      <c r="J34" s="31">
        <f t="shared" si="8"/>
        <v>0.1</v>
      </c>
      <c r="K34" s="11">
        <v>8</v>
      </c>
      <c r="L34" s="31">
        <v>12</v>
      </c>
      <c r="M34" s="32">
        <f t="shared" si="1"/>
        <v>0.2</v>
      </c>
      <c r="N34" s="32">
        <f t="shared" si="2"/>
        <v>0.30000000000000004</v>
      </c>
      <c r="O34" s="32">
        <f t="shared" si="3"/>
        <v>0.4</v>
      </c>
      <c r="P34" s="31">
        <f t="shared" si="4"/>
        <v>0</v>
      </c>
      <c r="Q34" s="103">
        <v>0</v>
      </c>
      <c r="R34" s="31">
        <f t="shared" si="6"/>
        <v>0</v>
      </c>
      <c r="S34" s="32">
        <f t="shared" si="5"/>
        <v>0.30000000000000004</v>
      </c>
      <c r="T34" s="32">
        <f t="shared" si="7"/>
        <v>8</v>
      </c>
      <c r="U34" s="31">
        <f t="shared" si="9"/>
        <v>1</v>
      </c>
      <c r="V34" s="31"/>
      <c r="W34" s="31" t="str">
        <f>VLOOKUP(A34,'ANALISIS FRANCYS'!A$3:C$195,3,0)</f>
        <v>NO DISPONIBLE</v>
      </c>
      <c r="X34" s="31"/>
      <c r="Y34" s="31"/>
      <c r="Z34" s="30"/>
      <c r="AA34" s="34">
        <v>31</v>
      </c>
      <c r="AB34" s="30" t="s">
        <v>8</v>
      </c>
      <c r="AC34" s="35">
        <v>127.77999999999997</v>
      </c>
      <c r="AD34" s="35">
        <v>11.069999999999997</v>
      </c>
      <c r="AE34" s="35">
        <v>20.165000000000006</v>
      </c>
      <c r="AF34" s="35">
        <v>159.01499999999999</v>
      </c>
      <c r="AG34" s="30"/>
      <c r="AH34" s="30"/>
      <c r="AI34" s="30">
        <v>5735</v>
      </c>
      <c r="AJ34" s="30" t="s">
        <v>281</v>
      </c>
      <c r="AK34" s="35">
        <v>41</v>
      </c>
      <c r="AL34" s="35"/>
      <c r="AM34" s="35"/>
      <c r="AN34" s="35">
        <v>41</v>
      </c>
      <c r="AS34" s="30"/>
    </row>
    <row r="35" spans="1:45" ht="15" hidden="1" customHeight="1">
      <c r="A35" s="66">
        <v>8208</v>
      </c>
      <c r="B35" s="64" t="s">
        <v>1363</v>
      </c>
      <c r="C35" s="30"/>
      <c r="D35" s="30" t="s">
        <v>1288</v>
      </c>
      <c r="E35" s="30" t="s">
        <v>1296</v>
      </c>
      <c r="F35" s="30"/>
      <c r="G35" s="30" t="s">
        <v>1364</v>
      </c>
      <c r="H35" s="30">
        <v>12</v>
      </c>
      <c r="I35" s="10">
        <f t="shared" si="0"/>
        <v>0</v>
      </c>
      <c r="J35" s="31">
        <f t="shared" si="8"/>
        <v>0</v>
      </c>
      <c r="K35" s="11">
        <v>12</v>
      </c>
      <c r="L35" s="31">
        <v>18</v>
      </c>
      <c r="M35" s="32">
        <f t="shared" si="1"/>
        <v>0</v>
      </c>
      <c r="N35" s="32">
        <f t="shared" si="2"/>
        <v>0</v>
      </c>
      <c r="O35" s="32">
        <f t="shared" si="3"/>
        <v>0</v>
      </c>
      <c r="P35" s="31">
        <f t="shared" si="4"/>
        <v>0</v>
      </c>
      <c r="Q35" s="103">
        <v>11</v>
      </c>
      <c r="R35" s="31">
        <f t="shared" si="6"/>
        <v>11</v>
      </c>
      <c r="S35" s="32">
        <f t="shared" si="5"/>
        <v>0</v>
      </c>
      <c r="T35" s="32">
        <f t="shared" si="7"/>
        <v>1</v>
      </c>
      <c r="U35" s="31">
        <f t="shared" si="9"/>
        <v>8.3333333333333329E-2</v>
      </c>
      <c r="V35" s="31"/>
      <c r="W35" s="31" t="str">
        <f>VLOOKUP(A35,'ANALISIS FRANCYS'!A$3:C$195,3,0)</f>
        <v>DISPONIBLE</v>
      </c>
      <c r="X35" s="31"/>
      <c r="Y35" s="31"/>
      <c r="Z35" s="30"/>
      <c r="AA35" s="34">
        <v>50</v>
      </c>
      <c r="AB35" s="30" t="s">
        <v>229</v>
      </c>
      <c r="AC35" s="35">
        <v>777.77499999999998</v>
      </c>
      <c r="AD35" s="35">
        <v>43.815000000000005</v>
      </c>
      <c r="AE35" s="35">
        <v>96.024999999999963</v>
      </c>
      <c r="AF35" s="35">
        <v>917.61500000000001</v>
      </c>
      <c r="AG35" s="30"/>
      <c r="AH35" s="30"/>
      <c r="AI35" s="30">
        <v>6360</v>
      </c>
      <c r="AJ35" s="30" t="s">
        <v>1333</v>
      </c>
      <c r="AK35" s="35">
        <v>26</v>
      </c>
      <c r="AL35" s="35"/>
      <c r="AM35" s="35"/>
      <c r="AN35" s="35">
        <v>26</v>
      </c>
      <c r="AS35" s="30"/>
    </row>
    <row r="36" spans="1:45" ht="15" customHeight="1">
      <c r="A36" s="66">
        <v>6360</v>
      </c>
      <c r="B36" s="64" t="s">
        <v>1333</v>
      </c>
      <c r="C36" s="30"/>
      <c r="D36" s="30" t="s">
        <v>1288</v>
      </c>
      <c r="E36" s="30" t="s">
        <v>1296</v>
      </c>
      <c r="F36" s="30"/>
      <c r="G36" s="30" t="s">
        <v>1334</v>
      </c>
      <c r="H36" s="30">
        <v>12</v>
      </c>
      <c r="I36" s="10">
        <f t="shared" si="0"/>
        <v>6</v>
      </c>
      <c r="J36" s="31">
        <f t="shared" si="8"/>
        <v>0.2</v>
      </c>
      <c r="K36" s="11">
        <v>12</v>
      </c>
      <c r="L36" s="31">
        <v>24</v>
      </c>
      <c r="M36" s="32">
        <f t="shared" si="1"/>
        <v>0.4</v>
      </c>
      <c r="N36" s="32">
        <f t="shared" si="2"/>
        <v>0.60000000000000009</v>
      </c>
      <c r="O36" s="32">
        <f t="shared" si="3"/>
        <v>0.8</v>
      </c>
      <c r="P36" s="31">
        <f t="shared" si="4"/>
        <v>0</v>
      </c>
      <c r="Q36" s="103">
        <v>0</v>
      </c>
      <c r="R36" s="31">
        <f t="shared" si="6"/>
        <v>0</v>
      </c>
      <c r="S36" s="32">
        <f t="shared" si="5"/>
        <v>0.60000000000000009</v>
      </c>
      <c r="T36" s="32">
        <f t="shared" si="7"/>
        <v>12</v>
      </c>
      <c r="U36" s="31">
        <f t="shared" si="9"/>
        <v>1</v>
      </c>
      <c r="V36" s="31"/>
      <c r="W36" s="31" t="str">
        <f>VLOOKUP(A36,'ANALISIS FRANCYS'!A$3:C$195,3,0)</f>
        <v>DISPONIBLE</v>
      </c>
      <c r="X36" s="31"/>
      <c r="Y36" s="31"/>
      <c r="Z36" s="30"/>
      <c r="AA36" s="34">
        <v>70</v>
      </c>
      <c r="AB36" s="30" t="s">
        <v>381</v>
      </c>
      <c r="AC36" s="35">
        <v>94.675000000000054</v>
      </c>
      <c r="AD36" s="35">
        <v>1.35</v>
      </c>
      <c r="AE36" s="35">
        <v>2.0149999999999997</v>
      </c>
      <c r="AF36" s="35">
        <v>98.040000000000049</v>
      </c>
      <c r="AG36" s="30"/>
      <c r="AH36" s="30"/>
      <c r="AI36" s="30">
        <v>7794</v>
      </c>
      <c r="AJ36" s="30" t="s">
        <v>1327</v>
      </c>
      <c r="AK36" s="35">
        <v>0</v>
      </c>
      <c r="AL36" s="35">
        <v>1</v>
      </c>
      <c r="AM36" s="35"/>
      <c r="AN36" s="35">
        <v>1</v>
      </c>
      <c r="AS36" s="30"/>
    </row>
    <row r="37" spans="1:45" ht="15" customHeight="1">
      <c r="A37" s="66">
        <v>6362</v>
      </c>
      <c r="B37" s="64" t="s">
        <v>927</v>
      </c>
      <c r="C37" s="30"/>
      <c r="D37" s="30" t="s">
        <v>1288</v>
      </c>
      <c r="E37" s="30" t="s">
        <v>1296</v>
      </c>
      <c r="F37" s="30"/>
      <c r="G37" s="30" t="s">
        <v>1334</v>
      </c>
      <c r="H37" s="30">
        <v>12</v>
      </c>
      <c r="I37" s="10">
        <f t="shared" si="0"/>
        <v>2</v>
      </c>
      <c r="J37" s="31">
        <f t="shared" si="8"/>
        <v>6.6666666666666666E-2</v>
      </c>
      <c r="K37" s="11">
        <v>12</v>
      </c>
      <c r="L37" s="31">
        <v>24</v>
      </c>
      <c r="M37" s="32">
        <f t="shared" si="1"/>
        <v>0.13333333333333333</v>
      </c>
      <c r="N37" s="32">
        <f t="shared" si="2"/>
        <v>0.2</v>
      </c>
      <c r="O37" s="32">
        <f t="shared" si="3"/>
        <v>0.26666666666666666</v>
      </c>
      <c r="P37" s="31">
        <f t="shared" si="4"/>
        <v>0</v>
      </c>
      <c r="Q37" s="103">
        <v>0</v>
      </c>
      <c r="R37" s="31">
        <f t="shared" si="6"/>
        <v>0</v>
      </c>
      <c r="S37" s="32">
        <f t="shared" si="5"/>
        <v>0.2</v>
      </c>
      <c r="T37" s="32">
        <f t="shared" si="7"/>
        <v>12</v>
      </c>
      <c r="U37" s="31">
        <f t="shared" si="9"/>
        <v>1</v>
      </c>
      <c r="V37" s="31"/>
      <c r="W37" s="31" t="str">
        <f>VLOOKUP(A37,'ANALISIS FRANCYS'!A$3:C$195,3,0)</f>
        <v>DISPONIBLE</v>
      </c>
      <c r="X37" s="31"/>
      <c r="Y37" s="31"/>
      <c r="Z37" s="30"/>
      <c r="AA37" s="34">
        <v>71</v>
      </c>
      <c r="AB37" s="30" t="s">
        <v>442</v>
      </c>
      <c r="AC37" s="35">
        <v>339.81000000000006</v>
      </c>
      <c r="AD37" s="35">
        <v>22.044999999999998</v>
      </c>
      <c r="AE37" s="35">
        <v>73.125</v>
      </c>
      <c r="AF37" s="35">
        <v>434.98000000000008</v>
      </c>
      <c r="AG37" s="30"/>
      <c r="AH37" s="30"/>
      <c r="AI37" s="30">
        <v>7886</v>
      </c>
      <c r="AJ37" s="30" t="s">
        <v>982</v>
      </c>
      <c r="AK37" s="35">
        <v>78</v>
      </c>
      <c r="AL37" s="35"/>
      <c r="AM37" s="35"/>
      <c r="AN37" s="35">
        <v>78</v>
      </c>
      <c r="AS37" s="30"/>
    </row>
    <row r="38" spans="1:45" ht="15" customHeight="1">
      <c r="A38" s="66">
        <v>6537</v>
      </c>
      <c r="B38" s="64" t="s">
        <v>721</v>
      </c>
      <c r="C38" s="30"/>
      <c r="D38" s="30" t="s">
        <v>1288</v>
      </c>
      <c r="E38" s="30" t="s">
        <v>1296</v>
      </c>
      <c r="F38" s="30"/>
      <c r="G38" s="30" t="s">
        <v>1334</v>
      </c>
      <c r="H38" s="30">
        <v>12</v>
      </c>
      <c r="I38" s="10">
        <f t="shared" si="0"/>
        <v>6</v>
      </c>
      <c r="J38" s="31">
        <f t="shared" si="8"/>
        <v>0.2</v>
      </c>
      <c r="K38" s="11">
        <v>12</v>
      </c>
      <c r="L38" s="31">
        <v>24</v>
      </c>
      <c r="M38" s="32">
        <f t="shared" si="1"/>
        <v>0.4</v>
      </c>
      <c r="N38" s="32">
        <f t="shared" si="2"/>
        <v>0.60000000000000009</v>
      </c>
      <c r="O38" s="32">
        <f t="shared" si="3"/>
        <v>0.8</v>
      </c>
      <c r="P38" s="31">
        <f t="shared" si="4"/>
        <v>0</v>
      </c>
      <c r="Q38" s="103">
        <v>0</v>
      </c>
      <c r="R38" s="31">
        <f t="shared" si="6"/>
        <v>0</v>
      </c>
      <c r="S38" s="32">
        <f t="shared" si="5"/>
        <v>0.60000000000000009</v>
      </c>
      <c r="T38" s="32">
        <f t="shared" si="7"/>
        <v>12</v>
      </c>
      <c r="U38" s="31">
        <f t="shared" si="9"/>
        <v>1</v>
      </c>
      <c r="V38" s="31"/>
      <c r="W38" s="31" t="str">
        <f>VLOOKUP(A38,'ANALISIS FRANCYS'!A$3:C$195,3,0)</f>
        <v>DISPONIBLE</v>
      </c>
      <c r="X38" s="31"/>
      <c r="Y38" s="31"/>
      <c r="Z38" s="30"/>
      <c r="AA38" s="34">
        <v>72</v>
      </c>
      <c r="AB38" s="30" t="s">
        <v>1431</v>
      </c>
      <c r="AC38" s="35">
        <v>26.89</v>
      </c>
      <c r="AD38" s="35"/>
      <c r="AE38" s="35">
        <v>4.6899999999999995</v>
      </c>
      <c r="AF38" s="35">
        <v>31.58</v>
      </c>
      <c r="AG38" s="30"/>
      <c r="AH38" s="30"/>
      <c r="AI38" s="30">
        <v>8092</v>
      </c>
      <c r="AJ38" s="30" t="s">
        <v>87</v>
      </c>
      <c r="AK38" s="35">
        <v>101</v>
      </c>
      <c r="AL38" s="35"/>
      <c r="AM38" s="35"/>
      <c r="AN38" s="35">
        <v>101</v>
      </c>
      <c r="AS38" s="30"/>
    </row>
    <row r="39" spans="1:45" ht="15" hidden="1" customHeight="1">
      <c r="A39" s="66">
        <v>6546</v>
      </c>
      <c r="B39" s="64" t="s">
        <v>1347</v>
      </c>
      <c r="C39" s="30"/>
      <c r="D39" s="30" t="s">
        <v>1288</v>
      </c>
      <c r="E39" s="30" t="s">
        <v>1296</v>
      </c>
      <c r="F39" s="30"/>
      <c r="G39" s="30" t="s">
        <v>1348</v>
      </c>
      <c r="H39" s="30">
        <v>1</v>
      </c>
      <c r="I39" s="10">
        <f t="shared" si="0"/>
        <v>0</v>
      </c>
      <c r="J39" s="31">
        <f t="shared" si="8"/>
        <v>0</v>
      </c>
      <c r="K39" s="11">
        <v>2</v>
      </c>
      <c r="L39" s="31">
        <v>3</v>
      </c>
      <c r="M39" s="32">
        <f t="shared" si="1"/>
        <v>0</v>
      </c>
      <c r="N39" s="32">
        <f t="shared" si="2"/>
        <v>0</v>
      </c>
      <c r="O39" s="32">
        <f t="shared" si="3"/>
        <v>0</v>
      </c>
      <c r="P39" s="31">
        <f t="shared" si="4"/>
        <v>0</v>
      </c>
      <c r="Q39" s="103">
        <v>5</v>
      </c>
      <c r="R39" s="31">
        <f t="shared" si="6"/>
        <v>5</v>
      </c>
      <c r="S39" s="32">
        <f t="shared" si="5"/>
        <v>0</v>
      </c>
      <c r="T39" s="32">
        <f t="shared" si="7"/>
        <v>-3</v>
      </c>
      <c r="U39" s="31" t="str">
        <f t="shared" si="9"/>
        <v>NO COMPRAR</v>
      </c>
      <c r="V39" s="31"/>
      <c r="W39" s="31" t="str">
        <f>VLOOKUP(A39,'ANALISIS FRANCYS'!A$3:C$195,3,0)</f>
        <v>NO DISPONIBLE</v>
      </c>
      <c r="X39" s="31"/>
      <c r="Y39" s="31"/>
      <c r="Z39" s="30"/>
      <c r="AA39" s="34">
        <v>75</v>
      </c>
      <c r="AB39" s="30" t="s">
        <v>1433</v>
      </c>
      <c r="AC39" s="35">
        <v>0.375</v>
      </c>
      <c r="AD39" s="35"/>
      <c r="AE39" s="35">
        <v>0.57500000000000007</v>
      </c>
      <c r="AF39" s="35">
        <v>0.95000000000000007</v>
      </c>
      <c r="AG39" s="30"/>
      <c r="AH39" s="30"/>
      <c r="AI39" s="30">
        <v>8737</v>
      </c>
      <c r="AJ39" s="30" t="s">
        <v>1326</v>
      </c>
      <c r="AK39" s="35">
        <v>0</v>
      </c>
      <c r="AL39" s="35"/>
      <c r="AM39" s="35"/>
      <c r="AN39" s="35">
        <v>0</v>
      </c>
      <c r="AS39" s="30"/>
    </row>
    <row r="40" spans="1:45" ht="15" hidden="1" customHeight="1">
      <c r="A40" s="66">
        <v>4102</v>
      </c>
      <c r="B40" s="64" t="s">
        <v>1365</v>
      </c>
      <c r="C40" s="30"/>
      <c r="D40" s="30" t="s">
        <v>1288</v>
      </c>
      <c r="E40" s="30" t="s">
        <v>1296</v>
      </c>
      <c r="F40" s="30"/>
      <c r="G40" s="30" t="s">
        <v>1364</v>
      </c>
      <c r="H40" s="30">
        <v>12</v>
      </c>
      <c r="I40" s="10">
        <f t="shared" si="0"/>
        <v>0</v>
      </c>
      <c r="J40" s="31">
        <f t="shared" si="8"/>
        <v>0</v>
      </c>
      <c r="K40" s="11">
        <v>12</v>
      </c>
      <c r="L40" s="31">
        <v>24</v>
      </c>
      <c r="M40" s="32">
        <f t="shared" si="1"/>
        <v>0</v>
      </c>
      <c r="N40" s="32">
        <f t="shared" si="2"/>
        <v>0</v>
      </c>
      <c r="O40" s="32">
        <f t="shared" si="3"/>
        <v>0</v>
      </c>
      <c r="P40" s="31">
        <f t="shared" si="4"/>
        <v>0</v>
      </c>
      <c r="Q40" s="103">
        <v>8</v>
      </c>
      <c r="R40" s="31">
        <f t="shared" si="6"/>
        <v>8</v>
      </c>
      <c r="S40" s="32">
        <f t="shared" si="5"/>
        <v>0</v>
      </c>
      <c r="T40" s="32">
        <f t="shared" si="7"/>
        <v>4</v>
      </c>
      <c r="U40" s="31">
        <f t="shared" si="9"/>
        <v>0.33333333333333331</v>
      </c>
      <c r="V40" s="31"/>
      <c r="W40" s="31" t="str">
        <f>VLOOKUP(A40,'ANALISIS FRANCYS'!A$3:C$195,3,0)</f>
        <v>DISPONIBLE</v>
      </c>
      <c r="X40" s="31"/>
      <c r="Y40" s="31"/>
      <c r="Z40" s="30"/>
      <c r="AA40" s="34">
        <v>78</v>
      </c>
      <c r="AB40" s="30" t="s">
        <v>13</v>
      </c>
      <c r="AC40" s="35">
        <v>1327.4949999999988</v>
      </c>
      <c r="AD40" s="35">
        <v>72.285000000000039</v>
      </c>
      <c r="AE40" s="35">
        <v>158.59299999999993</v>
      </c>
      <c r="AF40" s="35">
        <v>1558.3729999999987</v>
      </c>
      <c r="AG40" s="30"/>
      <c r="AH40" s="30"/>
      <c r="AI40" s="30">
        <v>8898</v>
      </c>
      <c r="AJ40" s="30" t="s">
        <v>994</v>
      </c>
      <c r="AK40" s="35"/>
      <c r="AL40" s="35"/>
      <c r="AM40" s="35">
        <v>19</v>
      </c>
      <c r="AN40" s="35">
        <v>19</v>
      </c>
      <c r="AS40" s="30"/>
    </row>
    <row r="41" spans="1:45" ht="15" hidden="1" customHeight="1">
      <c r="A41" s="66">
        <v>10712</v>
      </c>
      <c r="B41" s="162" t="s">
        <v>2765</v>
      </c>
      <c r="C41" s="30"/>
      <c r="D41" s="30" t="s">
        <v>1288</v>
      </c>
      <c r="E41" s="30" t="s">
        <v>1296</v>
      </c>
      <c r="F41" s="30"/>
      <c r="G41" s="30" t="s">
        <v>1362</v>
      </c>
      <c r="H41" s="30">
        <v>15</v>
      </c>
      <c r="I41" s="10">
        <f t="shared" si="0"/>
        <v>0</v>
      </c>
      <c r="J41" s="31">
        <f t="shared" si="8"/>
        <v>0</v>
      </c>
      <c r="K41" s="11">
        <v>6</v>
      </c>
      <c r="L41" s="31">
        <v>15</v>
      </c>
      <c r="M41" s="32">
        <f t="shared" si="1"/>
        <v>0</v>
      </c>
      <c r="N41" s="32">
        <f t="shared" si="2"/>
        <v>0</v>
      </c>
      <c r="O41" s="32">
        <f t="shared" si="3"/>
        <v>0</v>
      </c>
      <c r="P41" s="31">
        <f t="shared" si="4"/>
        <v>0</v>
      </c>
      <c r="Q41" s="103">
        <v>0</v>
      </c>
      <c r="R41" s="31">
        <f t="shared" si="6"/>
        <v>0</v>
      </c>
      <c r="S41" s="32">
        <f t="shared" si="5"/>
        <v>0</v>
      </c>
      <c r="T41" s="32">
        <f t="shared" si="7"/>
        <v>6</v>
      </c>
      <c r="U41" s="31">
        <f t="shared" si="9"/>
        <v>0.4</v>
      </c>
      <c r="V41" s="31"/>
      <c r="W41" s="31">
        <f>VLOOKUP(A41,'ANALISIS FRANCYS'!A$3:C$195,3,0)</f>
        <v>0</v>
      </c>
      <c r="X41" s="31"/>
      <c r="Y41" s="31"/>
      <c r="Z41" s="30"/>
      <c r="AA41" s="34">
        <v>79</v>
      </c>
      <c r="AB41" s="30" t="s">
        <v>1434</v>
      </c>
      <c r="AC41" s="35"/>
      <c r="AD41" s="35"/>
      <c r="AE41" s="35">
        <v>0.51500000000000001</v>
      </c>
      <c r="AF41" s="35">
        <v>0.51500000000000001</v>
      </c>
      <c r="AG41" s="30"/>
      <c r="AH41" s="30"/>
      <c r="AI41" s="30">
        <v>9006</v>
      </c>
      <c r="AJ41" s="30" t="s">
        <v>138</v>
      </c>
      <c r="AK41" s="35">
        <v>61</v>
      </c>
      <c r="AL41" s="35"/>
      <c r="AM41" s="35"/>
      <c r="AN41" s="35">
        <v>61</v>
      </c>
      <c r="AS41" s="30"/>
    </row>
    <row r="42" spans="1:45" ht="15" customHeight="1">
      <c r="A42" s="71">
        <v>8038</v>
      </c>
      <c r="B42" s="10" t="s">
        <v>1395</v>
      </c>
      <c r="C42" s="30"/>
      <c r="D42" s="30" t="s">
        <v>1288</v>
      </c>
      <c r="E42" s="30" t="s">
        <v>1296</v>
      </c>
      <c r="F42" s="30"/>
      <c r="G42" s="30" t="s">
        <v>1396</v>
      </c>
      <c r="H42" s="30">
        <v>12</v>
      </c>
      <c r="I42" s="10">
        <f t="shared" si="0"/>
        <v>0</v>
      </c>
      <c r="J42" s="31">
        <f t="shared" si="8"/>
        <v>0</v>
      </c>
      <c r="K42" s="11">
        <v>12</v>
      </c>
      <c r="L42" s="31">
        <v>18</v>
      </c>
      <c r="M42" s="32">
        <f t="shared" si="1"/>
        <v>0</v>
      </c>
      <c r="N42" s="32">
        <f t="shared" si="2"/>
        <v>0</v>
      </c>
      <c r="O42" s="32">
        <f t="shared" si="3"/>
        <v>0</v>
      </c>
      <c r="P42" s="31">
        <f t="shared" si="4"/>
        <v>0</v>
      </c>
      <c r="Q42" s="103">
        <v>1</v>
      </c>
      <c r="R42" s="31">
        <f t="shared" si="6"/>
        <v>1</v>
      </c>
      <c r="S42" s="32">
        <f t="shared" si="5"/>
        <v>0</v>
      </c>
      <c r="T42" s="32">
        <f t="shared" si="7"/>
        <v>11</v>
      </c>
      <c r="U42" s="31">
        <f t="shared" si="9"/>
        <v>0.91666666666666663</v>
      </c>
      <c r="V42" s="31"/>
      <c r="W42" s="31" t="s">
        <v>1878</v>
      </c>
      <c r="X42" s="31"/>
      <c r="Y42" s="31"/>
      <c r="Z42" s="30"/>
      <c r="AA42" s="34">
        <v>85</v>
      </c>
      <c r="AB42" s="30" t="s">
        <v>228</v>
      </c>
      <c r="AC42" s="35">
        <v>673.73000000000059</v>
      </c>
      <c r="AD42" s="35">
        <v>35.540000000000006</v>
      </c>
      <c r="AE42" s="35">
        <v>82.729999999999976</v>
      </c>
      <c r="AF42" s="35">
        <v>792.00000000000057</v>
      </c>
      <c r="AG42" s="30"/>
      <c r="AH42" s="30"/>
      <c r="AI42" s="30">
        <v>9588</v>
      </c>
      <c r="AJ42" s="30" t="s">
        <v>703</v>
      </c>
      <c r="AK42" s="35">
        <v>12</v>
      </c>
      <c r="AL42" s="35"/>
      <c r="AM42" s="35"/>
      <c r="AN42" s="35">
        <v>12</v>
      </c>
      <c r="AS42" s="30"/>
    </row>
    <row r="43" spans="1:45" ht="15" hidden="1" customHeight="1">
      <c r="A43" s="66">
        <v>9018</v>
      </c>
      <c r="B43" s="64" t="s">
        <v>1388</v>
      </c>
      <c r="C43" s="30"/>
      <c r="D43" s="30" t="s">
        <v>1288</v>
      </c>
      <c r="E43" s="30" t="s">
        <v>1296</v>
      </c>
      <c r="F43" s="30"/>
      <c r="G43" s="30" t="s">
        <v>1389</v>
      </c>
      <c r="H43" s="30">
        <v>12</v>
      </c>
      <c r="I43" s="10">
        <f t="shared" si="0"/>
        <v>6</v>
      </c>
      <c r="J43" s="31">
        <f t="shared" si="8"/>
        <v>0.2</v>
      </c>
      <c r="K43" s="11">
        <v>6</v>
      </c>
      <c r="L43" s="31">
        <v>12</v>
      </c>
      <c r="M43" s="32">
        <f t="shared" si="1"/>
        <v>0.4</v>
      </c>
      <c r="N43" s="32">
        <f t="shared" si="2"/>
        <v>0.60000000000000009</v>
      </c>
      <c r="O43" s="32">
        <f t="shared" si="3"/>
        <v>0.8</v>
      </c>
      <c r="P43" s="31">
        <f t="shared" si="4"/>
        <v>0</v>
      </c>
      <c r="Q43" s="103">
        <v>10</v>
      </c>
      <c r="R43" s="31">
        <f t="shared" si="6"/>
        <v>10</v>
      </c>
      <c r="S43" s="32">
        <f t="shared" si="5"/>
        <v>0.60000000000000009</v>
      </c>
      <c r="T43" s="32">
        <f t="shared" si="7"/>
        <v>-4</v>
      </c>
      <c r="U43" s="31" t="str">
        <f t="shared" si="9"/>
        <v>NO COMPRAR</v>
      </c>
      <c r="V43" s="31"/>
      <c r="W43" s="31" t="str">
        <f>VLOOKUP(A43,'ANALISIS FRANCYS'!A$3:C$195,3,0)</f>
        <v>DISPONIBLE</v>
      </c>
      <c r="X43" s="31"/>
      <c r="Y43" s="31"/>
      <c r="Z43" s="30"/>
      <c r="AA43" s="34">
        <v>90</v>
      </c>
      <c r="AB43" s="30" t="s">
        <v>1436</v>
      </c>
      <c r="AC43" s="35"/>
      <c r="AD43" s="35"/>
      <c r="AE43" s="35">
        <v>3.2800000000000002</v>
      </c>
      <c r="AF43" s="35">
        <v>3.2800000000000002</v>
      </c>
      <c r="AG43" s="30"/>
      <c r="AH43" s="30"/>
      <c r="AI43" s="30">
        <v>9630</v>
      </c>
      <c r="AJ43" s="30" t="s">
        <v>103</v>
      </c>
      <c r="AK43" s="35">
        <v>1</v>
      </c>
      <c r="AL43" s="35">
        <v>8</v>
      </c>
      <c r="AM43" s="35">
        <v>5</v>
      </c>
      <c r="AN43" s="35">
        <v>14</v>
      </c>
      <c r="AS43" s="30"/>
    </row>
    <row r="44" spans="1:45" ht="15" hidden="1" customHeight="1">
      <c r="A44" s="66">
        <v>9016</v>
      </c>
      <c r="B44" s="64" t="s">
        <v>1152</v>
      </c>
      <c r="C44" s="30"/>
      <c r="D44" s="30" t="s">
        <v>1288</v>
      </c>
      <c r="E44" s="30" t="s">
        <v>1296</v>
      </c>
      <c r="F44" s="30"/>
      <c r="G44" s="30" t="s">
        <v>1389</v>
      </c>
      <c r="H44" s="30">
        <v>12</v>
      </c>
      <c r="I44" s="10">
        <f t="shared" si="0"/>
        <v>0</v>
      </c>
      <c r="J44" s="31">
        <f t="shared" si="8"/>
        <v>0</v>
      </c>
      <c r="K44" s="11">
        <v>6</v>
      </c>
      <c r="L44" s="31">
        <v>12</v>
      </c>
      <c r="M44" s="32">
        <f t="shared" si="1"/>
        <v>0</v>
      </c>
      <c r="N44" s="32">
        <f t="shared" si="2"/>
        <v>0</v>
      </c>
      <c r="O44" s="32">
        <f t="shared" si="3"/>
        <v>0</v>
      </c>
      <c r="P44" s="31">
        <f t="shared" si="4"/>
        <v>0</v>
      </c>
      <c r="Q44" s="103">
        <v>12</v>
      </c>
      <c r="R44" s="31">
        <f t="shared" si="6"/>
        <v>12</v>
      </c>
      <c r="S44" s="32">
        <f t="shared" si="5"/>
        <v>0</v>
      </c>
      <c r="T44" s="32">
        <f t="shared" si="7"/>
        <v>-6</v>
      </c>
      <c r="U44" s="31" t="str">
        <f t="shared" si="9"/>
        <v>NO COMPRAR</v>
      </c>
      <c r="V44" s="31"/>
      <c r="W44" s="31" t="str">
        <f>VLOOKUP(A44,'ANALISIS FRANCYS'!A$3:C$195,3,0)</f>
        <v>DISPONIBLE</v>
      </c>
      <c r="X44" s="31"/>
      <c r="Y44" s="31"/>
      <c r="Z44" s="30"/>
      <c r="AA44" s="34">
        <v>91</v>
      </c>
      <c r="AB44" s="30" t="s">
        <v>1437</v>
      </c>
      <c r="AC44" s="35">
        <v>1.9</v>
      </c>
      <c r="AD44" s="35"/>
      <c r="AE44" s="35">
        <v>43.760000000000005</v>
      </c>
      <c r="AF44" s="35">
        <v>45.660000000000004</v>
      </c>
      <c r="AG44" s="30"/>
      <c r="AH44" s="30"/>
      <c r="AI44" s="30">
        <v>9631</v>
      </c>
      <c r="AJ44" s="30" t="s">
        <v>795</v>
      </c>
      <c r="AK44" s="35">
        <v>33</v>
      </c>
      <c r="AL44" s="35">
        <v>26</v>
      </c>
      <c r="AM44" s="35">
        <v>15</v>
      </c>
      <c r="AN44" s="35">
        <v>74</v>
      </c>
      <c r="AS44" s="30"/>
    </row>
    <row r="45" spans="1:45" ht="15" hidden="1" customHeight="1">
      <c r="A45" s="66">
        <v>10596</v>
      </c>
      <c r="B45" s="64" t="s">
        <v>1016</v>
      </c>
      <c r="C45" s="30"/>
      <c r="D45" s="30" t="s">
        <v>1288</v>
      </c>
      <c r="E45" s="30" t="s">
        <v>1296</v>
      </c>
      <c r="F45" s="30"/>
      <c r="G45" s="30" t="s">
        <v>1389</v>
      </c>
      <c r="H45" s="30">
        <v>12</v>
      </c>
      <c r="I45" s="10">
        <f t="shared" si="0"/>
        <v>13</v>
      </c>
      <c r="J45" s="31">
        <f t="shared" si="8"/>
        <v>0.43333333333333335</v>
      </c>
      <c r="K45" s="11">
        <v>6</v>
      </c>
      <c r="L45" s="31">
        <v>12</v>
      </c>
      <c r="M45" s="32">
        <f t="shared" si="1"/>
        <v>0.8666666666666667</v>
      </c>
      <c r="N45" s="32">
        <f t="shared" si="2"/>
        <v>1.3</v>
      </c>
      <c r="O45" s="32">
        <f t="shared" si="3"/>
        <v>1.7333333333333334</v>
      </c>
      <c r="P45" s="31">
        <f t="shared" si="4"/>
        <v>0</v>
      </c>
      <c r="Q45" s="103">
        <v>2</v>
      </c>
      <c r="R45" s="31">
        <f t="shared" si="6"/>
        <v>2</v>
      </c>
      <c r="S45" s="32">
        <f t="shared" si="5"/>
        <v>1.3</v>
      </c>
      <c r="T45" s="32">
        <f t="shared" si="7"/>
        <v>4</v>
      </c>
      <c r="U45" s="31">
        <f t="shared" si="9"/>
        <v>0.33333333333333331</v>
      </c>
      <c r="V45" s="31"/>
      <c r="W45" s="31" t="str">
        <f>VLOOKUP(A45,'ANALISIS FRANCYS'!A$3:C$195,3,0)</f>
        <v>DISPONIBLE</v>
      </c>
      <c r="X45" s="31"/>
      <c r="Y45" s="31"/>
      <c r="Z45" s="30"/>
      <c r="AA45" s="34">
        <v>93</v>
      </c>
      <c r="AB45" s="30" t="s">
        <v>681</v>
      </c>
      <c r="AC45" s="35">
        <v>17.045000000000002</v>
      </c>
      <c r="AD45" s="35">
        <v>1.595</v>
      </c>
      <c r="AE45" s="35">
        <v>5.29</v>
      </c>
      <c r="AF45" s="35">
        <v>23.93</v>
      </c>
      <c r="AG45" s="30"/>
      <c r="AH45" s="30"/>
      <c r="AI45" s="30">
        <v>9632</v>
      </c>
      <c r="AJ45" s="30" t="s">
        <v>1322</v>
      </c>
      <c r="AK45" s="35">
        <v>0</v>
      </c>
      <c r="AL45" s="35">
        <v>1</v>
      </c>
      <c r="AM45" s="35">
        <v>0</v>
      </c>
      <c r="AN45" s="35">
        <v>1</v>
      </c>
      <c r="AS45" s="30"/>
    </row>
    <row r="46" spans="1:45" ht="15" hidden="1" customHeight="1">
      <c r="A46" s="66">
        <v>9017</v>
      </c>
      <c r="B46" s="64" t="s">
        <v>802</v>
      </c>
      <c r="C46" s="30"/>
      <c r="D46" s="30" t="s">
        <v>1288</v>
      </c>
      <c r="E46" s="30" t="s">
        <v>1296</v>
      </c>
      <c r="F46" s="30"/>
      <c r="G46" s="30" t="s">
        <v>1389</v>
      </c>
      <c r="H46" s="30">
        <v>12</v>
      </c>
      <c r="I46" s="10">
        <f t="shared" si="0"/>
        <v>9</v>
      </c>
      <c r="J46" s="31">
        <f t="shared" si="8"/>
        <v>0.3</v>
      </c>
      <c r="K46" s="11">
        <v>6</v>
      </c>
      <c r="L46" s="31">
        <v>12</v>
      </c>
      <c r="M46" s="32">
        <f t="shared" si="1"/>
        <v>0.6</v>
      </c>
      <c r="N46" s="32">
        <f t="shared" si="2"/>
        <v>0.89999999999999991</v>
      </c>
      <c r="O46" s="32">
        <f t="shared" si="3"/>
        <v>1.2</v>
      </c>
      <c r="P46" s="31">
        <f t="shared" si="4"/>
        <v>0</v>
      </c>
      <c r="Q46" s="103">
        <v>30</v>
      </c>
      <c r="R46" s="31">
        <f t="shared" si="6"/>
        <v>30</v>
      </c>
      <c r="S46" s="32">
        <f t="shared" si="5"/>
        <v>0.89999999999999991</v>
      </c>
      <c r="T46" s="32">
        <f t="shared" si="7"/>
        <v>-24</v>
      </c>
      <c r="U46" s="31" t="str">
        <f t="shared" si="9"/>
        <v>NO COMPRAR</v>
      </c>
      <c r="V46" s="31"/>
      <c r="W46" s="31" t="str">
        <f>VLOOKUP(A46,'ANALISIS FRANCYS'!A$3:C$195,3,0)</f>
        <v>DISPONIBLE</v>
      </c>
      <c r="X46" s="31"/>
      <c r="Y46" s="31"/>
      <c r="Z46" s="30"/>
      <c r="AA46" s="34">
        <v>97</v>
      </c>
      <c r="AB46" s="30" t="s">
        <v>1438</v>
      </c>
      <c r="AC46" s="35"/>
      <c r="AD46" s="35"/>
      <c r="AE46" s="35">
        <v>3</v>
      </c>
      <c r="AF46" s="35">
        <v>3</v>
      </c>
      <c r="AG46" s="30"/>
      <c r="AH46" s="30"/>
      <c r="AI46" s="30">
        <v>9765</v>
      </c>
      <c r="AJ46" s="30" t="s">
        <v>1343</v>
      </c>
      <c r="AK46" s="35">
        <v>6</v>
      </c>
      <c r="AL46" s="35">
        <v>9</v>
      </c>
      <c r="AM46" s="35">
        <v>10</v>
      </c>
      <c r="AN46" s="35">
        <v>25</v>
      </c>
      <c r="AS46" s="30"/>
    </row>
    <row r="47" spans="1:45" ht="15" hidden="1" customHeight="1">
      <c r="A47" s="66">
        <v>9015</v>
      </c>
      <c r="B47" s="64" t="s">
        <v>1255</v>
      </c>
      <c r="C47" s="30"/>
      <c r="D47" s="30" t="s">
        <v>1288</v>
      </c>
      <c r="E47" s="30" t="s">
        <v>1296</v>
      </c>
      <c r="F47" s="30"/>
      <c r="G47" s="30" t="s">
        <v>1389</v>
      </c>
      <c r="H47" s="30">
        <v>12</v>
      </c>
      <c r="I47" s="10">
        <f t="shared" si="0"/>
        <v>5</v>
      </c>
      <c r="J47" s="31">
        <f t="shared" si="8"/>
        <v>0.16666666666666666</v>
      </c>
      <c r="K47" s="11">
        <v>6</v>
      </c>
      <c r="L47" s="31">
        <v>12</v>
      </c>
      <c r="M47" s="32">
        <f t="shared" si="1"/>
        <v>0.33333333333333331</v>
      </c>
      <c r="N47" s="32">
        <f t="shared" si="2"/>
        <v>0.5</v>
      </c>
      <c r="O47" s="32">
        <f t="shared" si="3"/>
        <v>0.66666666666666663</v>
      </c>
      <c r="P47" s="31">
        <f t="shared" si="4"/>
        <v>0</v>
      </c>
      <c r="Q47" s="103">
        <v>1</v>
      </c>
      <c r="R47" s="31">
        <f t="shared" si="6"/>
        <v>1</v>
      </c>
      <c r="S47" s="32">
        <f t="shared" si="5"/>
        <v>0.5</v>
      </c>
      <c r="T47" s="32">
        <f t="shared" si="7"/>
        <v>5</v>
      </c>
      <c r="U47" s="31">
        <f t="shared" si="9"/>
        <v>0.41666666666666669</v>
      </c>
      <c r="V47" s="31"/>
      <c r="W47" s="31" t="str">
        <f>VLOOKUP(A47,'ANALISIS FRANCYS'!A$3:C$195,3,0)</f>
        <v>DISPONIBLE</v>
      </c>
      <c r="X47" s="31"/>
      <c r="Y47" s="31"/>
      <c r="Z47" s="30"/>
      <c r="AA47" s="34">
        <v>100</v>
      </c>
      <c r="AB47" s="30" t="s">
        <v>2032</v>
      </c>
      <c r="AC47" s="35">
        <v>5</v>
      </c>
      <c r="AD47" s="35"/>
      <c r="AE47" s="35"/>
      <c r="AF47" s="35">
        <v>5</v>
      </c>
      <c r="AG47" s="30"/>
      <c r="AH47" s="30"/>
      <c r="AI47" s="30">
        <v>9937</v>
      </c>
      <c r="AJ47" s="30" t="s">
        <v>749</v>
      </c>
      <c r="AK47" s="35">
        <v>150</v>
      </c>
      <c r="AL47" s="35">
        <v>60</v>
      </c>
      <c r="AM47" s="35">
        <v>112</v>
      </c>
      <c r="AN47" s="35">
        <v>322</v>
      </c>
      <c r="AS47" s="30"/>
    </row>
    <row r="48" spans="1:45" ht="15" hidden="1" customHeight="1">
      <c r="A48" s="66">
        <v>9019</v>
      </c>
      <c r="B48" s="64" t="s">
        <v>787</v>
      </c>
      <c r="C48" s="30"/>
      <c r="D48" s="30" t="s">
        <v>1288</v>
      </c>
      <c r="E48" s="30" t="s">
        <v>1296</v>
      </c>
      <c r="F48" s="30"/>
      <c r="G48" s="30" t="s">
        <v>1389</v>
      </c>
      <c r="H48" s="30">
        <v>12</v>
      </c>
      <c r="I48" s="10">
        <f t="shared" si="0"/>
        <v>11</v>
      </c>
      <c r="J48" s="31">
        <f t="shared" si="8"/>
        <v>0.36666666666666664</v>
      </c>
      <c r="K48" s="11">
        <v>12</v>
      </c>
      <c r="L48" s="31">
        <v>18</v>
      </c>
      <c r="M48" s="32">
        <f t="shared" si="1"/>
        <v>0.73333333333333328</v>
      </c>
      <c r="N48" s="32">
        <f t="shared" si="2"/>
        <v>1.0999999999999999</v>
      </c>
      <c r="O48" s="32">
        <f t="shared" si="3"/>
        <v>1.4666666666666666</v>
      </c>
      <c r="P48" s="31">
        <f t="shared" si="4"/>
        <v>0</v>
      </c>
      <c r="Q48" s="103">
        <v>18</v>
      </c>
      <c r="R48" s="31">
        <f t="shared" si="6"/>
        <v>18</v>
      </c>
      <c r="S48" s="32">
        <f t="shared" si="5"/>
        <v>1.0999999999999999</v>
      </c>
      <c r="T48" s="32">
        <f t="shared" si="7"/>
        <v>-6</v>
      </c>
      <c r="U48" s="31" t="str">
        <f t="shared" si="9"/>
        <v>NO COMPRAR</v>
      </c>
      <c r="V48" s="31"/>
      <c r="W48" s="31" t="str">
        <f>VLOOKUP(A48,'ANALISIS FRANCYS'!A$3:C$195,3,0)</f>
        <v>DISPONIBLE</v>
      </c>
      <c r="X48" s="31"/>
      <c r="Y48" s="31"/>
      <c r="Z48" s="30"/>
      <c r="AA48" s="34">
        <v>102</v>
      </c>
      <c r="AB48" s="30" t="s">
        <v>1439</v>
      </c>
      <c r="AC48" s="35">
        <v>2</v>
      </c>
      <c r="AD48" s="35"/>
      <c r="AE48" s="35">
        <v>6</v>
      </c>
      <c r="AF48" s="35">
        <v>8</v>
      </c>
      <c r="AG48" s="30"/>
      <c r="AH48" s="30"/>
      <c r="AI48" s="30">
        <v>9969</v>
      </c>
      <c r="AJ48" s="30" t="s">
        <v>425</v>
      </c>
      <c r="AK48" s="35">
        <v>47</v>
      </c>
      <c r="AL48" s="35">
        <v>5</v>
      </c>
      <c r="AM48" s="35">
        <v>26</v>
      </c>
      <c r="AN48" s="35">
        <v>78</v>
      </c>
      <c r="AS48" s="30"/>
    </row>
    <row r="49" spans="1:45" ht="15" hidden="1" customHeight="1">
      <c r="A49" s="66">
        <v>4970</v>
      </c>
      <c r="B49" s="64" t="s">
        <v>544</v>
      </c>
      <c r="C49" s="30"/>
      <c r="D49" s="30" t="s">
        <v>1288</v>
      </c>
      <c r="E49" s="30" t="s">
        <v>1296</v>
      </c>
      <c r="F49" s="30"/>
      <c r="G49" s="30" t="s">
        <v>1396</v>
      </c>
      <c r="H49" s="30">
        <v>24</v>
      </c>
      <c r="I49" s="10">
        <f t="shared" si="0"/>
        <v>33</v>
      </c>
      <c r="J49" s="31">
        <f t="shared" si="8"/>
        <v>1.1000000000000001</v>
      </c>
      <c r="K49" s="11">
        <v>6</v>
      </c>
      <c r="L49" s="31">
        <v>12</v>
      </c>
      <c r="M49" s="32">
        <f t="shared" si="1"/>
        <v>2.2000000000000002</v>
      </c>
      <c r="N49" s="32">
        <f t="shared" si="2"/>
        <v>3.3000000000000003</v>
      </c>
      <c r="O49" s="32">
        <f t="shared" si="3"/>
        <v>4.4000000000000004</v>
      </c>
      <c r="P49" s="31">
        <f t="shared" si="4"/>
        <v>0</v>
      </c>
      <c r="Q49" s="103">
        <v>41</v>
      </c>
      <c r="R49" s="31">
        <f t="shared" si="6"/>
        <v>41</v>
      </c>
      <c r="S49" s="32">
        <f t="shared" si="5"/>
        <v>3.3000000000000003</v>
      </c>
      <c r="T49" s="32">
        <f t="shared" si="7"/>
        <v>-35</v>
      </c>
      <c r="U49" s="31" t="str">
        <f t="shared" si="9"/>
        <v>NO COMPRAR</v>
      </c>
      <c r="V49" s="31"/>
      <c r="W49" s="31" t="str">
        <f>VLOOKUP(A49,'ANALISIS FRANCYS'!A$3:C$195,3,0)</f>
        <v>DISPONIBLE</v>
      </c>
      <c r="X49" s="31"/>
      <c r="Y49" s="31"/>
      <c r="Z49" s="30"/>
      <c r="AA49" s="34">
        <v>103</v>
      </c>
      <c r="AB49" s="30" t="s">
        <v>564</v>
      </c>
      <c r="AC49" s="35"/>
      <c r="AD49" s="35">
        <v>5</v>
      </c>
      <c r="AE49" s="35"/>
      <c r="AF49" s="35">
        <v>5</v>
      </c>
      <c r="AG49" s="30"/>
      <c r="AH49" s="30"/>
      <c r="AI49" s="30">
        <v>10126</v>
      </c>
      <c r="AJ49" s="30" t="s">
        <v>1305</v>
      </c>
      <c r="AK49" s="35">
        <v>0</v>
      </c>
      <c r="AL49" s="35">
        <v>0</v>
      </c>
      <c r="AM49" s="35">
        <v>0</v>
      </c>
      <c r="AN49" s="35">
        <v>0</v>
      </c>
      <c r="AS49" s="30"/>
    </row>
    <row r="50" spans="1:45" ht="15" hidden="1" customHeight="1">
      <c r="A50" s="66">
        <v>2184</v>
      </c>
      <c r="B50" s="64" t="s">
        <v>1397</v>
      </c>
      <c r="C50" s="30"/>
      <c r="D50" s="30" t="s">
        <v>1288</v>
      </c>
      <c r="E50" s="30" t="s">
        <v>1296</v>
      </c>
      <c r="F50" s="30"/>
      <c r="G50" s="30" t="s">
        <v>1396</v>
      </c>
      <c r="H50" s="30">
        <v>1</v>
      </c>
      <c r="I50" s="10">
        <f t="shared" si="0"/>
        <v>1</v>
      </c>
      <c r="J50" s="31">
        <f t="shared" si="8"/>
        <v>3.3333333333333333E-2</v>
      </c>
      <c r="K50" s="11">
        <v>2</v>
      </c>
      <c r="L50" s="31">
        <v>3</v>
      </c>
      <c r="M50" s="32">
        <f t="shared" si="1"/>
        <v>6.6666666666666666E-2</v>
      </c>
      <c r="N50" s="32">
        <f t="shared" si="2"/>
        <v>0.1</v>
      </c>
      <c r="O50" s="32">
        <f t="shared" si="3"/>
        <v>0.13333333333333333</v>
      </c>
      <c r="P50" s="31">
        <f t="shared" si="4"/>
        <v>0</v>
      </c>
      <c r="Q50" s="103">
        <v>9</v>
      </c>
      <c r="R50" s="31">
        <f t="shared" si="6"/>
        <v>9</v>
      </c>
      <c r="S50" s="32">
        <f t="shared" si="5"/>
        <v>0.1</v>
      </c>
      <c r="T50" s="32">
        <f t="shared" si="7"/>
        <v>-7</v>
      </c>
      <c r="U50" s="31" t="str">
        <f t="shared" si="9"/>
        <v>NO COMPRAR</v>
      </c>
      <c r="V50" s="31"/>
      <c r="W50" s="31" t="str">
        <f>VLOOKUP(A50,'ANALISIS FRANCYS'!A$3:C$195,3,0)</f>
        <v>DISPONIBLE</v>
      </c>
      <c r="X50" s="31"/>
      <c r="Y50" s="31"/>
      <c r="Z50" s="30"/>
      <c r="AA50" s="34">
        <v>105</v>
      </c>
      <c r="AB50" s="30" t="s">
        <v>221</v>
      </c>
      <c r="AC50" s="35">
        <v>75</v>
      </c>
      <c r="AD50" s="35">
        <v>50</v>
      </c>
      <c r="AE50" s="35">
        <v>48</v>
      </c>
      <c r="AF50" s="35">
        <v>173</v>
      </c>
      <c r="AG50" s="30"/>
      <c r="AH50" s="30"/>
      <c r="AI50" s="30">
        <v>10226</v>
      </c>
      <c r="AJ50" s="30" t="s">
        <v>513</v>
      </c>
      <c r="AK50" s="35"/>
      <c r="AL50" s="35">
        <v>0</v>
      </c>
      <c r="AM50" s="35"/>
      <c r="AN50" s="35">
        <v>0</v>
      </c>
      <c r="AS50" s="30"/>
    </row>
    <row r="51" spans="1:45" ht="15" hidden="1" customHeight="1">
      <c r="A51" s="66">
        <v>4971</v>
      </c>
      <c r="B51" s="64" t="s">
        <v>1398</v>
      </c>
      <c r="C51" s="30"/>
      <c r="D51" s="30" t="s">
        <v>1288</v>
      </c>
      <c r="E51" s="30" t="s">
        <v>1296</v>
      </c>
      <c r="F51" s="30"/>
      <c r="G51" s="30" t="s">
        <v>1396</v>
      </c>
      <c r="H51" s="30">
        <v>1</v>
      </c>
      <c r="I51" s="10">
        <f t="shared" si="0"/>
        <v>0</v>
      </c>
      <c r="J51" s="31">
        <f t="shared" si="8"/>
        <v>0</v>
      </c>
      <c r="K51" s="11">
        <v>2</v>
      </c>
      <c r="L51" s="31">
        <v>3</v>
      </c>
      <c r="M51" s="32">
        <f t="shared" si="1"/>
        <v>0</v>
      </c>
      <c r="N51" s="32">
        <f t="shared" si="2"/>
        <v>0</v>
      </c>
      <c r="O51" s="32">
        <f t="shared" si="3"/>
        <v>0</v>
      </c>
      <c r="P51" s="31">
        <f t="shared" si="4"/>
        <v>0</v>
      </c>
      <c r="Q51" s="103">
        <v>4</v>
      </c>
      <c r="R51" s="31">
        <f t="shared" si="6"/>
        <v>4</v>
      </c>
      <c r="S51" s="32">
        <f t="shared" si="5"/>
        <v>0</v>
      </c>
      <c r="T51" s="32">
        <f t="shared" si="7"/>
        <v>-2</v>
      </c>
      <c r="U51" s="31" t="str">
        <f t="shared" si="9"/>
        <v>NO COMPRAR</v>
      </c>
      <c r="V51" s="31"/>
      <c r="W51" s="31" t="s">
        <v>1878</v>
      </c>
      <c r="X51" s="31"/>
      <c r="Y51" s="31"/>
      <c r="Z51" s="30"/>
      <c r="AA51" s="34">
        <v>106</v>
      </c>
      <c r="AB51" s="30" t="s">
        <v>954</v>
      </c>
      <c r="AC51" s="35">
        <v>69</v>
      </c>
      <c r="AD51" s="35">
        <v>2</v>
      </c>
      <c r="AE51" s="35">
        <v>10</v>
      </c>
      <c r="AF51" s="35">
        <v>81</v>
      </c>
      <c r="AG51" s="30"/>
      <c r="AH51" s="30"/>
      <c r="AI51" s="30">
        <v>10234</v>
      </c>
      <c r="AJ51" s="30" t="s">
        <v>2685</v>
      </c>
      <c r="AK51" s="35">
        <v>0</v>
      </c>
      <c r="AL51" s="35">
        <v>0</v>
      </c>
      <c r="AM51" s="35">
        <v>0</v>
      </c>
      <c r="AN51" s="35">
        <v>0</v>
      </c>
      <c r="AS51" s="30"/>
    </row>
    <row r="52" spans="1:45" ht="15" hidden="1" customHeight="1">
      <c r="A52" s="66">
        <v>4975</v>
      </c>
      <c r="B52" s="64" t="s">
        <v>1399</v>
      </c>
      <c r="C52" s="30"/>
      <c r="D52" s="30" t="s">
        <v>1288</v>
      </c>
      <c r="E52" s="30" t="s">
        <v>1296</v>
      </c>
      <c r="F52" s="30"/>
      <c r="G52" s="30" t="s">
        <v>1396</v>
      </c>
      <c r="H52" s="30">
        <v>1</v>
      </c>
      <c r="I52" s="10">
        <f t="shared" si="0"/>
        <v>0</v>
      </c>
      <c r="J52" s="31">
        <f t="shared" si="8"/>
        <v>0</v>
      </c>
      <c r="K52" s="11"/>
      <c r="L52" s="31"/>
      <c r="M52" s="32">
        <f t="shared" si="1"/>
        <v>0</v>
      </c>
      <c r="N52" s="32">
        <f t="shared" si="2"/>
        <v>0</v>
      </c>
      <c r="O52" s="32">
        <f t="shared" si="3"/>
        <v>0</v>
      </c>
      <c r="P52" s="31">
        <f t="shared" si="4"/>
        <v>0</v>
      </c>
      <c r="Q52" s="103">
        <v>0</v>
      </c>
      <c r="R52" s="31">
        <f t="shared" si="6"/>
        <v>0</v>
      </c>
      <c r="S52" s="32">
        <f t="shared" si="5"/>
        <v>0</v>
      </c>
      <c r="T52" s="32">
        <f t="shared" si="7"/>
        <v>0</v>
      </c>
      <c r="U52" s="31" t="str">
        <f t="shared" si="9"/>
        <v>NO COMPRAR</v>
      </c>
      <c r="V52" s="31"/>
      <c r="W52" s="31" t="str">
        <f>VLOOKUP(A52,'ANALISIS FRANCYS'!A$3:C$195,3,0)</f>
        <v>DISPONIBLE</v>
      </c>
      <c r="X52" s="31"/>
      <c r="Y52" s="31"/>
      <c r="Z52" s="30"/>
      <c r="AA52" s="34">
        <v>121</v>
      </c>
      <c r="AB52" s="30" t="s">
        <v>301</v>
      </c>
      <c r="AC52" s="35"/>
      <c r="AD52" s="35">
        <v>2</v>
      </c>
      <c r="AE52" s="35"/>
      <c r="AF52" s="35">
        <v>2</v>
      </c>
      <c r="AG52" s="30"/>
      <c r="AH52" s="30"/>
      <c r="AI52" s="30">
        <v>10235</v>
      </c>
      <c r="AJ52" s="30" t="s">
        <v>2686</v>
      </c>
      <c r="AK52" s="35">
        <v>0</v>
      </c>
      <c r="AL52" s="35">
        <v>0</v>
      </c>
      <c r="AM52" s="35">
        <v>0</v>
      </c>
      <c r="AN52" s="35">
        <v>0</v>
      </c>
      <c r="AS52" s="30"/>
    </row>
    <row r="53" spans="1:45" ht="15" customHeight="1">
      <c r="A53" s="66">
        <v>4974</v>
      </c>
      <c r="B53" s="64" t="s">
        <v>1400</v>
      </c>
      <c r="C53" s="30"/>
      <c r="D53" s="30" t="s">
        <v>1288</v>
      </c>
      <c r="E53" s="30" t="s">
        <v>1296</v>
      </c>
      <c r="F53" s="30"/>
      <c r="G53" s="30" t="s">
        <v>1396</v>
      </c>
      <c r="H53" s="30">
        <v>1</v>
      </c>
      <c r="I53" s="10">
        <f t="shared" si="0"/>
        <v>0</v>
      </c>
      <c r="J53" s="31">
        <f t="shared" si="8"/>
        <v>0</v>
      </c>
      <c r="K53" s="11">
        <v>2</v>
      </c>
      <c r="L53" s="31">
        <v>3</v>
      </c>
      <c r="M53" s="32">
        <f t="shared" si="1"/>
        <v>0</v>
      </c>
      <c r="N53" s="32">
        <f t="shared" si="2"/>
        <v>0</v>
      </c>
      <c r="O53" s="32">
        <f t="shared" si="3"/>
        <v>0</v>
      </c>
      <c r="P53" s="31">
        <f t="shared" si="4"/>
        <v>0</v>
      </c>
      <c r="Q53" s="103">
        <v>1</v>
      </c>
      <c r="R53" s="31">
        <f t="shared" si="6"/>
        <v>1</v>
      </c>
      <c r="S53" s="32">
        <f t="shared" si="5"/>
        <v>0</v>
      </c>
      <c r="T53" s="32">
        <f t="shared" si="7"/>
        <v>1</v>
      </c>
      <c r="U53" s="31">
        <f t="shared" si="9"/>
        <v>1</v>
      </c>
      <c r="V53" s="31"/>
      <c r="W53" s="31" t="str">
        <f>VLOOKUP(A53,'ANALISIS FRANCYS'!A$3:C$195,3,0)</f>
        <v>DISPONIBLE</v>
      </c>
      <c r="X53" s="31"/>
      <c r="Y53" s="31"/>
      <c r="Z53" s="30"/>
      <c r="AA53" s="34">
        <v>128</v>
      </c>
      <c r="AB53" s="30" t="s">
        <v>569</v>
      </c>
      <c r="AC53" s="35"/>
      <c r="AD53" s="35">
        <v>4</v>
      </c>
      <c r="AE53" s="35"/>
      <c r="AF53" s="35">
        <v>4</v>
      </c>
      <c r="AG53" s="30"/>
      <c r="AH53" s="30"/>
      <c r="AI53" s="30">
        <v>10280</v>
      </c>
      <c r="AJ53" s="30" t="s">
        <v>1308</v>
      </c>
      <c r="AK53" s="35"/>
      <c r="AL53" s="35">
        <v>0</v>
      </c>
      <c r="AM53" s="35">
        <v>0</v>
      </c>
      <c r="AN53" s="35">
        <v>0</v>
      </c>
      <c r="AS53" s="30"/>
    </row>
    <row r="54" spans="1:45" ht="15" hidden="1" customHeight="1">
      <c r="A54" s="66">
        <v>4101</v>
      </c>
      <c r="B54" s="64" t="s">
        <v>1401</v>
      </c>
      <c r="C54" s="30"/>
      <c r="D54" s="30" t="s">
        <v>1288</v>
      </c>
      <c r="E54" s="30" t="s">
        <v>1296</v>
      </c>
      <c r="F54" s="30"/>
      <c r="G54" s="30" t="s">
        <v>1396</v>
      </c>
      <c r="H54" s="30">
        <v>12</v>
      </c>
      <c r="I54" s="10">
        <f t="shared" si="0"/>
        <v>15</v>
      </c>
      <c r="J54" s="31">
        <f t="shared" si="8"/>
        <v>0.5</v>
      </c>
      <c r="K54" s="11">
        <v>12</v>
      </c>
      <c r="L54" s="31">
        <v>18</v>
      </c>
      <c r="M54" s="32">
        <f t="shared" si="1"/>
        <v>1</v>
      </c>
      <c r="N54" s="32">
        <f t="shared" si="2"/>
        <v>1.5</v>
      </c>
      <c r="O54" s="32">
        <f t="shared" si="3"/>
        <v>2</v>
      </c>
      <c r="P54" s="31">
        <f t="shared" si="4"/>
        <v>0</v>
      </c>
      <c r="Q54" s="103">
        <v>9</v>
      </c>
      <c r="R54" s="31">
        <f t="shared" si="6"/>
        <v>9</v>
      </c>
      <c r="S54" s="32">
        <f t="shared" si="5"/>
        <v>1.5</v>
      </c>
      <c r="T54" s="32">
        <f t="shared" si="7"/>
        <v>3</v>
      </c>
      <c r="U54" s="31">
        <f t="shared" si="9"/>
        <v>0.25</v>
      </c>
      <c r="V54" s="31"/>
      <c r="W54" s="31" t="str">
        <f>VLOOKUP(A54,'ANALISIS FRANCYS'!A$3:C$195,3,0)</f>
        <v>DISPONIBLE</v>
      </c>
      <c r="X54" s="31"/>
      <c r="Y54" s="31"/>
      <c r="Z54" s="30"/>
      <c r="AA54" s="34">
        <v>133</v>
      </c>
      <c r="AB54" s="30" t="s">
        <v>1022</v>
      </c>
      <c r="AC54" s="35"/>
      <c r="AD54" s="35">
        <v>1</v>
      </c>
      <c r="AE54" s="35">
        <v>1</v>
      </c>
      <c r="AF54" s="35">
        <v>2</v>
      </c>
      <c r="AG54" s="30"/>
      <c r="AH54" s="30"/>
      <c r="AI54" s="30">
        <v>10345</v>
      </c>
      <c r="AJ54" s="30" t="s">
        <v>510</v>
      </c>
      <c r="AK54" s="35">
        <v>2</v>
      </c>
      <c r="AL54" s="35">
        <v>4</v>
      </c>
      <c r="AM54" s="35">
        <v>5</v>
      </c>
      <c r="AN54" s="35">
        <v>11</v>
      </c>
      <c r="AS54" s="30"/>
    </row>
    <row r="55" spans="1:45" ht="15" hidden="1" customHeight="1">
      <c r="A55" s="66">
        <v>4109</v>
      </c>
      <c r="B55" s="64" t="s">
        <v>1402</v>
      </c>
      <c r="C55" s="30"/>
      <c r="D55" s="30" t="s">
        <v>1288</v>
      </c>
      <c r="E55" s="30" t="s">
        <v>1296</v>
      </c>
      <c r="F55" s="30"/>
      <c r="G55" s="30" t="s">
        <v>1396</v>
      </c>
      <c r="H55" s="30">
        <v>1</v>
      </c>
      <c r="I55" s="10">
        <f t="shared" si="0"/>
        <v>0</v>
      </c>
      <c r="J55" s="31">
        <f t="shared" si="8"/>
        <v>0</v>
      </c>
      <c r="K55" s="11">
        <v>2</v>
      </c>
      <c r="L55" s="31">
        <v>3</v>
      </c>
      <c r="M55" s="32">
        <f t="shared" si="1"/>
        <v>0</v>
      </c>
      <c r="N55" s="32">
        <f t="shared" si="2"/>
        <v>0</v>
      </c>
      <c r="O55" s="32">
        <f t="shared" si="3"/>
        <v>0</v>
      </c>
      <c r="P55" s="31">
        <f t="shared" si="4"/>
        <v>0</v>
      </c>
      <c r="Q55" s="103">
        <v>1</v>
      </c>
      <c r="R55" s="31">
        <f t="shared" si="6"/>
        <v>1</v>
      </c>
      <c r="S55" s="32">
        <f t="shared" si="5"/>
        <v>0</v>
      </c>
      <c r="T55" s="32">
        <f t="shared" si="7"/>
        <v>1</v>
      </c>
      <c r="U55" s="31">
        <f t="shared" si="9"/>
        <v>1</v>
      </c>
      <c r="V55" s="31"/>
      <c r="W55" s="31" t="s">
        <v>2708</v>
      </c>
      <c r="X55" s="31"/>
      <c r="Y55" s="31"/>
      <c r="Z55" s="30"/>
      <c r="AA55" s="34">
        <v>153</v>
      </c>
      <c r="AB55" s="30" t="s">
        <v>2033</v>
      </c>
      <c r="AC55" s="35">
        <v>1</v>
      </c>
      <c r="AD55" s="35"/>
      <c r="AE55" s="35"/>
      <c r="AF55" s="35">
        <v>1</v>
      </c>
      <c r="AG55" s="30"/>
      <c r="AH55" s="30"/>
      <c r="AI55" s="30">
        <v>10431</v>
      </c>
      <c r="AJ55" s="30" t="s">
        <v>1975</v>
      </c>
      <c r="AK55" s="35">
        <v>9</v>
      </c>
      <c r="AL55" s="35">
        <v>0</v>
      </c>
      <c r="AM55" s="35">
        <v>8</v>
      </c>
      <c r="AN55" s="35">
        <v>17</v>
      </c>
      <c r="AS55" s="30"/>
    </row>
    <row r="56" spans="1:45" ht="15" hidden="1" customHeight="1">
      <c r="A56" s="66">
        <v>4100</v>
      </c>
      <c r="B56" s="64" t="s">
        <v>272</v>
      </c>
      <c r="C56" s="30"/>
      <c r="D56" s="30" t="s">
        <v>1288</v>
      </c>
      <c r="E56" s="30" t="s">
        <v>1296</v>
      </c>
      <c r="F56" s="30"/>
      <c r="G56" s="30" t="s">
        <v>1396</v>
      </c>
      <c r="H56" s="30">
        <v>25</v>
      </c>
      <c r="I56" s="10">
        <f t="shared" si="0"/>
        <v>32</v>
      </c>
      <c r="J56" s="31">
        <f t="shared" si="8"/>
        <v>1.0666666666666667</v>
      </c>
      <c r="K56" s="11">
        <v>24</v>
      </c>
      <c r="L56" s="31">
        <v>36</v>
      </c>
      <c r="M56" s="32">
        <f t="shared" si="1"/>
        <v>2.1333333333333333</v>
      </c>
      <c r="N56" s="32">
        <f t="shared" si="2"/>
        <v>3.2</v>
      </c>
      <c r="O56" s="32">
        <f t="shared" si="3"/>
        <v>4.2666666666666666</v>
      </c>
      <c r="P56" s="31">
        <f t="shared" si="4"/>
        <v>0</v>
      </c>
      <c r="Q56" s="103">
        <v>24</v>
      </c>
      <c r="R56" s="31">
        <f t="shared" si="6"/>
        <v>24</v>
      </c>
      <c r="S56" s="32">
        <f t="shared" si="5"/>
        <v>3.2</v>
      </c>
      <c r="T56" s="32">
        <f t="shared" si="7"/>
        <v>0</v>
      </c>
      <c r="U56" s="31" t="str">
        <f t="shared" si="9"/>
        <v>NO COMPRAR</v>
      </c>
      <c r="V56" s="31"/>
      <c r="W56" s="31" t="str">
        <f>VLOOKUP(A56,'ANALISIS FRANCYS'!A$3:C$195,3,0)</f>
        <v>DISPONIBLE</v>
      </c>
      <c r="X56" s="31"/>
      <c r="Y56" s="31"/>
      <c r="Z56" s="30"/>
      <c r="AA56" s="34">
        <v>155</v>
      </c>
      <c r="AB56" s="30" t="s">
        <v>2034</v>
      </c>
      <c r="AC56" s="35">
        <v>1</v>
      </c>
      <c r="AD56" s="35"/>
      <c r="AE56" s="35"/>
      <c r="AF56" s="35">
        <v>1</v>
      </c>
      <c r="AG56" s="30"/>
      <c r="AH56" s="30"/>
      <c r="AI56" s="30">
        <v>10432</v>
      </c>
      <c r="AJ56" s="30" t="s">
        <v>1300</v>
      </c>
      <c r="AK56" s="35">
        <v>4</v>
      </c>
      <c r="AL56" s="35">
        <v>0</v>
      </c>
      <c r="AM56" s="35">
        <v>9</v>
      </c>
      <c r="AN56" s="35">
        <v>13</v>
      </c>
      <c r="AS56" s="30"/>
    </row>
    <row r="57" spans="1:45" ht="15" hidden="1" customHeight="1">
      <c r="A57" s="66">
        <v>10715</v>
      </c>
      <c r="B57" s="64" t="s">
        <v>1295</v>
      </c>
      <c r="C57" s="30"/>
      <c r="D57" s="30" t="s">
        <v>1288</v>
      </c>
      <c r="E57" s="30" t="s">
        <v>1296</v>
      </c>
      <c r="F57" s="30"/>
      <c r="G57" s="30" t="s">
        <v>1297</v>
      </c>
      <c r="H57" s="30">
        <v>18</v>
      </c>
      <c r="I57" s="10">
        <f t="shared" si="0"/>
        <v>0</v>
      </c>
      <c r="J57" s="31">
        <f t="shared" si="8"/>
        <v>0</v>
      </c>
      <c r="K57" s="11">
        <v>18</v>
      </c>
      <c r="L57" s="31">
        <v>24</v>
      </c>
      <c r="M57" s="32">
        <f t="shared" si="1"/>
        <v>0</v>
      </c>
      <c r="N57" s="32">
        <f t="shared" si="2"/>
        <v>0</v>
      </c>
      <c r="O57" s="32">
        <f t="shared" si="3"/>
        <v>0</v>
      </c>
      <c r="P57" s="31">
        <f t="shared" si="4"/>
        <v>36</v>
      </c>
      <c r="Q57" s="103">
        <v>28</v>
      </c>
      <c r="R57" s="31">
        <f t="shared" si="6"/>
        <v>-8</v>
      </c>
      <c r="S57" s="32">
        <f t="shared" si="5"/>
        <v>0</v>
      </c>
      <c r="T57" s="32">
        <f t="shared" si="7"/>
        <v>-10</v>
      </c>
      <c r="U57" s="31" t="str">
        <f t="shared" si="9"/>
        <v>NO COMPRAR</v>
      </c>
      <c r="V57" s="31"/>
      <c r="W57" s="31" t="str">
        <f>VLOOKUP(A57,'ANALISIS FRANCYS'!A$3:C$195,3,0)</f>
        <v>DISPONIBLE</v>
      </c>
      <c r="X57" s="31"/>
      <c r="Y57" s="31"/>
      <c r="Z57" s="30"/>
      <c r="AA57" s="34">
        <v>164</v>
      </c>
      <c r="AB57" s="30" t="s">
        <v>492</v>
      </c>
      <c r="AC57" s="35"/>
      <c r="AD57" s="35">
        <v>10</v>
      </c>
      <c r="AE57" s="35"/>
      <c r="AF57" s="35">
        <v>10</v>
      </c>
      <c r="AG57" s="30"/>
      <c r="AH57" s="30"/>
      <c r="AI57" s="30">
        <v>10599</v>
      </c>
      <c r="AJ57" s="30" t="s">
        <v>2688</v>
      </c>
      <c r="AK57" s="35">
        <v>3</v>
      </c>
      <c r="AL57" s="35">
        <v>0</v>
      </c>
      <c r="AM57" s="35">
        <v>0</v>
      </c>
      <c r="AN57" s="35">
        <v>3</v>
      </c>
      <c r="AS57" s="30"/>
    </row>
    <row r="58" spans="1:45" ht="15" customHeight="1">
      <c r="A58" s="66">
        <v>10711</v>
      </c>
      <c r="B58" s="64" t="s">
        <v>1298</v>
      </c>
      <c r="C58" s="30"/>
      <c r="D58" s="30" t="s">
        <v>1288</v>
      </c>
      <c r="E58" s="30" t="s">
        <v>1296</v>
      </c>
      <c r="F58" s="30"/>
      <c r="G58" s="30" t="s">
        <v>1297</v>
      </c>
      <c r="H58" s="30">
        <v>18</v>
      </c>
      <c r="I58" s="10">
        <f t="shared" si="0"/>
        <v>2</v>
      </c>
      <c r="J58" s="31">
        <f t="shared" si="8"/>
        <v>6.6666666666666666E-2</v>
      </c>
      <c r="K58" s="11">
        <v>18</v>
      </c>
      <c r="L58" s="31">
        <v>24</v>
      </c>
      <c r="M58" s="32">
        <f t="shared" si="1"/>
        <v>0.13333333333333333</v>
      </c>
      <c r="N58" s="32">
        <f t="shared" si="2"/>
        <v>0.2</v>
      </c>
      <c r="O58" s="32">
        <f t="shared" si="3"/>
        <v>0.26666666666666666</v>
      </c>
      <c r="P58" s="31">
        <f t="shared" si="4"/>
        <v>0</v>
      </c>
      <c r="Q58" s="103">
        <v>2</v>
      </c>
      <c r="R58" s="31">
        <f t="shared" si="6"/>
        <v>2</v>
      </c>
      <c r="S58" s="32">
        <f t="shared" si="5"/>
        <v>0.2</v>
      </c>
      <c r="T58" s="32">
        <f t="shared" si="7"/>
        <v>16</v>
      </c>
      <c r="U58" s="31">
        <f t="shared" si="9"/>
        <v>0.88888888888888884</v>
      </c>
      <c r="V58" s="31"/>
      <c r="W58" s="31" t="str">
        <f>VLOOKUP(A58,'ANALISIS FRANCYS'!A$3:C$195,3,0)</f>
        <v>DISPONIBLE</v>
      </c>
      <c r="X58" s="31"/>
      <c r="Y58" s="31"/>
      <c r="Z58" s="30"/>
      <c r="AA58" s="34">
        <v>178</v>
      </c>
      <c r="AB58" s="30" t="s">
        <v>1440</v>
      </c>
      <c r="AC58" s="35">
        <v>5</v>
      </c>
      <c r="AD58" s="35"/>
      <c r="AE58" s="35">
        <v>1</v>
      </c>
      <c r="AF58" s="35">
        <v>6</v>
      </c>
      <c r="AG58" s="30"/>
      <c r="AH58" s="30"/>
      <c r="AI58" s="30">
        <v>10613</v>
      </c>
      <c r="AJ58" s="30" t="s">
        <v>1032</v>
      </c>
      <c r="AK58" s="35">
        <v>58</v>
      </c>
      <c r="AL58" s="35">
        <v>14</v>
      </c>
      <c r="AM58" s="35">
        <v>57</v>
      </c>
      <c r="AN58" s="35">
        <v>129</v>
      </c>
      <c r="AS58" s="30"/>
    </row>
    <row r="59" spans="1:45" ht="15" hidden="1" customHeight="1">
      <c r="A59" s="66">
        <v>10431</v>
      </c>
      <c r="B59" s="64" t="s">
        <v>1299</v>
      </c>
      <c r="C59" s="30"/>
      <c r="D59" s="30" t="s">
        <v>1288</v>
      </c>
      <c r="E59" s="30" t="s">
        <v>1296</v>
      </c>
      <c r="F59" s="30"/>
      <c r="G59" s="30" t="s">
        <v>1297</v>
      </c>
      <c r="H59" s="30">
        <v>18</v>
      </c>
      <c r="I59" s="10">
        <f t="shared" si="0"/>
        <v>4</v>
      </c>
      <c r="J59" s="31">
        <f t="shared" si="8"/>
        <v>0.13333333333333333</v>
      </c>
      <c r="K59" s="11">
        <v>18</v>
      </c>
      <c r="L59" s="31">
        <v>24</v>
      </c>
      <c r="M59" s="32">
        <f t="shared" si="1"/>
        <v>0.26666666666666666</v>
      </c>
      <c r="N59" s="32">
        <f t="shared" si="2"/>
        <v>0.4</v>
      </c>
      <c r="O59" s="32">
        <f t="shared" si="3"/>
        <v>0.53333333333333333</v>
      </c>
      <c r="P59" s="31">
        <f t="shared" si="4"/>
        <v>0</v>
      </c>
      <c r="Q59" s="103">
        <v>0</v>
      </c>
      <c r="R59" s="31">
        <f t="shared" si="6"/>
        <v>0</v>
      </c>
      <c r="S59" s="32">
        <f t="shared" si="5"/>
        <v>0.4</v>
      </c>
      <c r="T59" s="32">
        <f t="shared" si="7"/>
        <v>18</v>
      </c>
      <c r="U59" s="31">
        <f t="shared" si="9"/>
        <v>1</v>
      </c>
      <c r="V59" s="31"/>
      <c r="W59" s="31" t="s">
        <v>2708</v>
      </c>
      <c r="X59" s="31"/>
      <c r="Y59" s="31"/>
      <c r="Z59" s="30"/>
      <c r="AA59" s="34">
        <v>183</v>
      </c>
      <c r="AB59" s="30" t="s">
        <v>2035</v>
      </c>
      <c r="AC59" s="35">
        <v>1</v>
      </c>
      <c r="AD59" s="35"/>
      <c r="AE59" s="35"/>
      <c r="AF59" s="35">
        <v>1</v>
      </c>
      <c r="AG59" s="30"/>
      <c r="AH59" s="30"/>
      <c r="AI59" s="30">
        <v>10677</v>
      </c>
      <c r="AJ59" s="30" t="s">
        <v>1354</v>
      </c>
      <c r="AK59" s="35">
        <v>21</v>
      </c>
      <c r="AL59" s="35">
        <v>0</v>
      </c>
      <c r="AM59" s="35">
        <v>0</v>
      </c>
      <c r="AN59" s="35">
        <v>21</v>
      </c>
      <c r="AS59" s="30"/>
    </row>
    <row r="60" spans="1:45" ht="15" hidden="1" customHeight="1">
      <c r="A60" s="66">
        <v>10432</v>
      </c>
      <c r="B60" s="64" t="s">
        <v>1300</v>
      </c>
      <c r="C60" s="30"/>
      <c r="D60" s="30" t="s">
        <v>1288</v>
      </c>
      <c r="E60" s="30" t="s">
        <v>1296</v>
      </c>
      <c r="F60" s="30"/>
      <c r="G60" s="30" t="s">
        <v>1297</v>
      </c>
      <c r="H60" s="30">
        <v>18</v>
      </c>
      <c r="I60" s="10">
        <f t="shared" si="0"/>
        <v>4</v>
      </c>
      <c r="J60" s="31">
        <f t="shared" si="8"/>
        <v>0.13333333333333333</v>
      </c>
      <c r="K60" s="11">
        <v>18</v>
      </c>
      <c r="L60" s="31">
        <v>24</v>
      </c>
      <c r="M60" s="32">
        <f t="shared" si="1"/>
        <v>0.26666666666666666</v>
      </c>
      <c r="N60" s="32">
        <f t="shared" si="2"/>
        <v>0.4</v>
      </c>
      <c r="O60" s="32">
        <f t="shared" si="3"/>
        <v>0.53333333333333333</v>
      </c>
      <c r="P60" s="31">
        <f t="shared" si="4"/>
        <v>0</v>
      </c>
      <c r="Q60" s="103">
        <v>17</v>
      </c>
      <c r="R60" s="31">
        <f t="shared" si="6"/>
        <v>17</v>
      </c>
      <c r="S60" s="32">
        <f t="shared" si="5"/>
        <v>0.4</v>
      </c>
      <c r="T60" s="32">
        <f t="shared" si="7"/>
        <v>1</v>
      </c>
      <c r="U60" s="31">
        <f t="shared" si="9"/>
        <v>5.5555555555555552E-2</v>
      </c>
      <c r="V60" s="31"/>
      <c r="W60" s="31" t="s">
        <v>2708</v>
      </c>
      <c r="X60" s="31"/>
      <c r="Y60" s="31"/>
      <c r="Z60" s="30"/>
      <c r="AA60" s="34">
        <v>195</v>
      </c>
      <c r="AB60" s="30" t="s">
        <v>2036</v>
      </c>
      <c r="AC60" s="35">
        <v>3</v>
      </c>
      <c r="AD60" s="35"/>
      <c r="AE60" s="35"/>
      <c r="AF60" s="35">
        <v>3</v>
      </c>
      <c r="AG60" s="30"/>
      <c r="AH60" s="30"/>
      <c r="AI60" s="30">
        <v>10715</v>
      </c>
      <c r="AJ60" s="30" t="s">
        <v>1295</v>
      </c>
      <c r="AK60" s="35">
        <v>71</v>
      </c>
      <c r="AL60" s="35">
        <v>36</v>
      </c>
      <c r="AM60" s="35">
        <v>36</v>
      </c>
      <c r="AN60" s="35">
        <v>143</v>
      </c>
      <c r="AS60" s="30"/>
    </row>
    <row r="61" spans="1:45" ht="15" hidden="1" customHeight="1">
      <c r="A61" s="66">
        <v>765</v>
      </c>
      <c r="B61" s="64" t="s">
        <v>1418</v>
      </c>
      <c r="C61" s="30"/>
      <c r="D61" s="30" t="s">
        <v>1288</v>
      </c>
      <c r="E61" s="30" t="s">
        <v>1391</v>
      </c>
      <c r="F61" s="30"/>
      <c r="G61" s="30" t="s">
        <v>1419</v>
      </c>
      <c r="H61" s="30">
        <v>48</v>
      </c>
      <c r="I61" s="10">
        <f t="shared" si="0"/>
        <v>2</v>
      </c>
      <c r="J61" s="31">
        <f t="shared" si="8"/>
        <v>6.6666666666666666E-2</v>
      </c>
      <c r="K61" s="11">
        <v>24</v>
      </c>
      <c r="L61" s="31">
        <v>48</v>
      </c>
      <c r="M61" s="32">
        <f t="shared" si="1"/>
        <v>0.13333333333333333</v>
      </c>
      <c r="N61" s="32">
        <f t="shared" si="2"/>
        <v>0.2</v>
      </c>
      <c r="O61" s="32">
        <f t="shared" si="3"/>
        <v>0.26666666666666666</v>
      </c>
      <c r="P61" s="31">
        <f t="shared" si="4"/>
        <v>0</v>
      </c>
      <c r="Q61" s="103">
        <v>41</v>
      </c>
      <c r="R61" s="31">
        <f t="shared" si="6"/>
        <v>41</v>
      </c>
      <c r="S61" s="32">
        <f t="shared" si="5"/>
        <v>0.2</v>
      </c>
      <c r="T61" s="32">
        <f t="shared" si="7"/>
        <v>-17</v>
      </c>
      <c r="U61" s="31" t="str">
        <f t="shared" si="9"/>
        <v>NO COMPRAR</v>
      </c>
      <c r="V61" s="31"/>
      <c r="W61" s="31" t="str">
        <f>VLOOKUP(A61,'ANALISIS FRANCYS'!A$3:C$195,3,0)</f>
        <v>DISPONIBLE</v>
      </c>
      <c r="X61" s="31"/>
      <c r="Y61" s="31"/>
      <c r="Z61" s="30"/>
      <c r="AA61" s="34">
        <v>200</v>
      </c>
      <c r="AB61" s="30" t="s">
        <v>972</v>
      </c>
      <c r="AC61" s="35">
        <v>2</v>
      </c>
      <c r="AD61" s="35">
        <v>1</v>
      </c>
      <c r="AE61" s="35">
        <v>4</v>
      </c>
      <c r="AF61" s="35">
        <v>7</v>
      </c>
      <c r="AG61" s="30"/>
      <c r="AH61" s="30"/>
      <c r="AI61" s="30" t="s">
        <v>2669</v>
      </c>
      <c r="AJ61" s="30"/>
      <c r="AK61" s="35">
        <v>1515</v>
      </c>
      <c r="AL61" s="35">
        <v>588</v>
      </c>
      <c r="AM61" s="35">
        <v>780</v>
      </c>
      <c r="AN61" s="35">
        <v>2883</v>
      </c>
      <c r="AS61" s="30"/>
    </row>
    <row r="62" spans="1:45" ht="15" customHeight="1">
      <c r="A62" s="66">
        <v>10613</v>
      </c>
      <c r="B62" s="64" t="s">
        <v>1032</v>
      </c>
      <c r="C62" s="30"/>
      <c r="D62" s="30" t="s">
        <v>1288</v>
      </c>
      <c r="E62" s="30" t="s">
        <v>1367</v>
      </c>
      <c r="F62" s="30"/>
      <c r="G62" s="30" t="s">
        <v>1368</v>
      </c>
      <c r="H62" s="30">
        <v>14</v>
      </c>
      <c r="I62" s="10">
        <f t="shared" si="0"/>
        <v>27</v>
      </c>
      <c r="J62" s="31">
        <f t="shared" si="8"/>
        <v>0.9</v>
      </c>
      <c r="K62" s="11">
        <v>60</v>
      </c>
      <c r="L62" s="31">
        <v>90</v>
      </c>
      <c r="M62" s="32">
        <f t="shared" si="1"/>
        <v>1.8</v>
      </c>
      <c r="N62" s="32">
        <f t="shared" si="2"/>
        <v>2.7</v>
      </c>
      <c r="O62" s="32">
        <f t="shared" si="3"/>
        <v>3.6</v>
      </c>
      <c r="P62" s="31">
        <f t="shared" si="4"/>
        <v>14</v>
      </c>
      <c r="Q62" s="103">
        <v>16</v>
      </c>
      <c r="R62" s="31">
        <f t="shared" si="6"/>
        <v>2</v>
      </c>
      <c r="S62" s="32">
        <f t="shared" si="5"/>
        <v>2.7</v>
      </c>
      <c r="T62" s="32">
        <f t="shared" si="7"/>
        <v>44</v>
      </c>
      <c r="U62" s="31">
        <f t="shared" si="9"/>
        <v>3.1428571428571428</v>
      </c>
      <c r="V62" s="31"/>
      <c r="W62" s="31" t="str">
        <f>VLOOKUP(A62,'ANALISIS FRANCYS'!A$3:C$195,3,0)</f>
        <v>DISPONIBLE</v>
      </c>
      <c r="X62" s="31"/>
      <c r="Y62" s="31"/>
      <c r="Z62" s="30"/>
      <c r="AA62" s="34">
        <v>213</v>
      </c>
      <c r="AB62" s="30" t="s">
        <v>192</v>
      </c>
      <c r="AC62" s="35"/>
      <c r="AD62" s="35">
        <v>11</v>
      </c>
      <c r="AE62" s="35"/>
      <c r="AF62" s="35">
        <v>11</v>
      </c>
      <c r="AG62" s="30"/>
      <c r="AH62" s="30"/>
      <c r="AI62" s="30"/>
      <c r="AJ62" s="30"/>
      <c r="AK62" s="30"/>
      <c r="AL62" s="30"/>
      <c r="AM62" s="30"/>
      <c r="AN62" s="30"/>
      <c r="AS62" s="30"/>
    </row>
    <row r="63" spans="1:45" ht="15" customHeight="1">
      <c r="A63" s="66">
        <v>1146</v>
      </c>
      <c r="B63" s="64" t="s">
        <v>617</v>
      </c>
      <c r="C63" s="30"/>
      <c r="D63" s="30" t="s">
        <v>1288</v>
      </c>
      <c r="E63" s="30" t="s">
        <v>1367</v>
      </c>
      <c r="F63" s="30"/>
      <c r="G63" s="30" t="s">
        <v>1368</v>
      </c>
      <c r="H63" s="30">
        <v>14</v>
      </c>
      <c r="I63" s="10">
        <f t="shared" si="0"/>
        <v>114</v>
      </c>
      <c r="J63" s="31">
        <f t="shared" si="8"/>
        <v>3.8</v>
      </c>
      <c r="K63" s="11">
        <v>60</v>
      </c>
      <c r="L63" s="31">
        <v>90</v>
      </c>
      <c r="M63" s="32">
        <f t="shared" si="1"/>
        <v>7.6</v>
      </c>
      <c r="N63" s="32">
        <f t="shared" si="2"/>
        <v>11.399999999999999</v>
      </c>
      <c r="O63" s="32">
        <f t="shared" si="3"/>
        <v>15.2</v>
      </c>
      <c r="P63" s="31">
        <f t="shared" si="4"/>
        <v>0</v>
      </c>
      <c r="Q63" s="103">
        <v>1</v>
      </c>
      <c r="R63" s="31">
        <f t="shared" si="6"/>
        <v>1</v>
      </c>
      <c r="S63" s="32">
        <f t="shared" si="5"/>
        <v>11.399999999999999</v>
      </c>
      <c r="T63" s="32">
        <f t="shared" si="7"/>
        <v>59</v>
      </c>
      <c r="U63" s="31">
        <f t="shared" si="9"/>
        <v>4.2142857142857144</v>
      </c>
      <c r="V63" s="31"/>
      <c r="W63" s="31" t="str">
        <f>VLOOKUP(A63,'ANALISIS FRANCYS'!A$3:C$195,3,0)</f>
        <v>DISPONIBLE</v>
      </c>
      <c r="X63" s="31"/>
      <c r="Y63" s="31"/>
      <c r="Z63" s="30"/>
      <c r="AA63" s="34">
        <v>218</v>
      </c>
      <c r="AB63" s="30" t="s">
        <v>1441</v>
      </c>
      <c r="AC63" s="35">
        <v>4</v>
      </c>
      <c r="AD63" s="35"/>
      <c r="AE63" s="35">
        <v>1</v>
      </c>
      <c r="AF63" s="35">
        <v>5</v>
      </c>
      <c r="AG63" s="30"/>
      <c r="AH63" s="30"/>
      <c r="AI63" s="30"/>
      <c r="AJ63" s="30"/>
      <c r="AK63" s="30"/>
      <c r="AL63" s="30"/>
      <c r="AM63" s="30"/>
      <c r="AN63" s="30"/>
      <c r="AS63" s="30"/>
    </row>
    <row r="64" spans="1:45" ht="15" customHeight="1">
      <c r="A64" s="66">
        <v>3581</v>
      </c>
      <c r="B64" s="64" t="s">
        <v>541</v>
      </c>
      <c r="C64" s="30"/>
      <c r="D64" s="30" t="s">
        <v>1288</v>
      </c>
      <c r="E64" s="30" t="s">
        <v>1367</v>
      </c>
      <c r="F64" s="30"/>
      <c r="G64" s="30" t="s">
        <v>1368</v>
      </c>
      <c r="H64" s="30">
        <v>20</v>
      </c>
      <c r="I64" s="10">
        <v>120</v>
      </c>
      <c r="J64" s="31">
        <f t="shared" si="8"/>
        <v>4</v>
      </c>
      <c r="K64" s="11">
        <v>120</v>
      </c>
      <c r="L64" s="31">
        <v>120</v>
      </c>
      <c r="M64" s="32">
        <f t="shared" si="1"/>
        <v>8</v>
      </c>
      <c r="N64" s="32">
        <f t="shared" si="2"/>
        <v>12</v>
      </c>
      <c r="O64" s="32">
        <f t="shared" si="3"/>
        <v>16</v>
      </c>
      <c r="P64" s="31">
        <f t="shared" si="4"/>
        <v>0</v>
      </c>
      <c r="Q64" s="103">
        <v>13</v>
      </c>
      <c r="R64" s="31">
        <f t="shared" si="6"/>
        <v>13</v>
      </c>
      <c r="S64" s="32">
        <f t="shared" si="5"/>
        <v>12</v>
      </c>
      <c r="T64" s="32">
        <f t="shared" si="7"/>
        <v>107</v>
      </c>
      <c r="U64" s="31">
        <f t="shared" si="9"/>
        <v>5.35</v>
      </c>
      <c r="V64" s="31"/>
      <c r="W64" s="31" t="str">
        <f>VLOOKUP(A64,'ANALISIS FRANCYS'!A$3:C$195,3,0)</f>
        <v>DISPONIBLE</v>
      </c>
      <c r="X64" s="31"/>
      <c r="Y64" s="31"/>
      <c r="Z64" s="30"/>
      <c r="AA64" s="34">
        <v>237</v>
      </c>
      <c r="AB64" s="30" t="s">
        <v>2037</v>
      </c>
      <c r="AC64" s="35">
        <v>2</v>
      </c>
      <c r="AD64" s="35"/>
      <c r="AE64" s="35"/>
      <c r="AF64" s="35">
        <v>2</v>
      </c>
      <c r="AG64" s="30"/>
      <c r="AH64" s="30"/>
      <c r="AI64" s="30"/>
      <c r="AJ64" s="30"/>
      <c r="AK64" s="30"/>
      <c r="AL64" s="30"/>
      <c r="AM64" s="30"/>
      <c r="AN64" s="30"/>
      <c r="AS64" s="30"/>
    </row>
    <row r="65" spans="1:45" ht="15" customHeight="1">
      <c r="A65" s="66">
        <v>1433</v>
      </c>
      <c r="B65" s="64" t="s">
        <v>295</v>
      </c>
      <c r="C65" s="30"/>
      <c r="D65" s="30" t="s">
        <v>1288</v>
      </c>
      <c r="E65" s="30" t="s">
        <v>1367</v>
      </c>
      <c r="F65" s="30"/>
      <c r="G65" s="30" t="s">
        <v>1368</v>
      </c>
      <c r="H65" s="30">
        <v>20</v>
      </c>
      <c r="I65" s="10">
        <f t="shared" ref="I65:I128" si="10">IFERROR(VLOOKUP(A65,AA$3:AF$2486,5,0),0)</f>
        <v>28</v>
      </c>
      <c r="J65" s="31">
        <f t="shared" si="8"/>
        <v>0.93333333333333335</v>
      </c>
      <c r="K65" s="11">
        <v>48</v>
      </c>
      <c r="L65" s="31">
        <v>72</v>
      </c>
      <c r="M65" s="32">
        <f t="shared" si="1"/>
        <v>1.8666666666666667</v>
      </c>
      <c r="N65" s="32">
        <f t="shared" si="2"/>
        <v>2.8</v>
      </c>
      <c r="O65" s="32">
        <f t="shared" si="3"/>
        <v>3.7333333333333334</v>
      </c>
      <c r="P65" s="31">
        <f t="shared" si="4"/>
        <v>0</v>
      </c>
      <c r="Q65" s="103">
        <v>24</v>
      </c>
      <c r="R65" s="31">
        <f t="shared" si="6"/>
        <v>24</v>
      </c>
      <c r="S65" s="32">
        <f t="shared" si="5"/>
        <v>2.8</v>
      </c>
      <c r="T65" s="32">
        <f t="shared" si="7"/>
        <v>24</v>
      </c>
      <c r="U65" s="31">
        <f t="shared" si="9"/>
        <v>1.2</v>
      </c>
      <c r="V65" s="31"/>
      <c r="W65" s="31" t="str">
        <f>VLOOKUP(A65,'ANALISIS FRANCYS'!A$3:C$195,3,0)</f>
        <v>DISPONIBLE</v>
      </c>
      <c r="X65" s="31"/>
      <c r="Y65" s="31"/>
      <c r="Z65" s="30"/>
      <c r="AA65" s="34">
        <v>243</v>
      </c>
      <c r="AB65" s="30" t="s">
        <v>1442</v>
      </c>
      <c r="AC65" s="35"/>
      <c r="AD65" s="35"/>
      <c r="AE65" s="35">
        <v>1</v>
      </c>
      <c r="AF65" s="35">
        <v>1</v>
      </c>
      <c r="AG65" s="30"/>
      <c r="AH65" s="30"/>
      <c r="AI65" s="30"/>
      <c r="AJ65" s="30"/>
      <c r="AK65" s="30"/>
      <c r="AL65" s="30"/>
      <c r="AM65" s="30"/>
      <c r="AN65" s="30"/>
      <c r="AS65" s="30"/>
    </row>
    <row r="66" spans="1:45" ht="15" hidden="1" customHeight="1">
      <c r="A66" s="66">
        <v>9006</v>
      </c>
      <c r="B66" s="64" t="s">
        <v>138</v>
      </c>
      <c r="C66" s="30"/>
      <c r="D66" s="30" t="s">
        <v>1288</v>
      </c>
      <c r="E66" s="30" t="s">
        <v>1367</v>
      </c>
      <c r="F66" s="30"/>
      <c r="G66" s="30" t="s">
        <v>1368</v>
      </c>
      <c r="H66" s="30">
        <v>32</v>
      </c>
      <c r="I66" s="10">
        <f t="shared" si="10"/>
        <v>61</v>
      </c>
      <c r="J66" s="31">
        <f t="shared" si="8"/>
        <v>2.0333333333333332</v>
      </c>
      <c r="K66" s="11">
        <v>30</v>
      </c>
      <c r="L66" s="31">
        <v>60</v>
      </c>
      <c r="M66" s="32">
        <f t="shared" si="1"/>
        <v>4.0666666666666664</v>
      </c>
      <c r="N66" s="32">
        <f t="shared" si="2"/>
        <v>6.1</v>
      </c>
      <c r="O66" s="32">
        <f t="shared" si="3"/>
        <v>8.1333333333333329</v>
      </c>
      <c r="P66" s="31">
        <f t="shared" si="4"/>
        <v>0</v>
      </c>
      <c r="Q66" s="103">
        <v>34</v>
      </c>
      <c r="R66" s="31">
        <f t="shared" si="6"/>
        <v>34</v>
      </c>
      <c r="S66" s="32">
        <f t="shared" si="5"/>
        <v>6.1</v>
      </c>
      <c r="T66" s="32">
        <f t="shared" si="7"/>
        <v>-4</v>
      </c>
      <c r="U66" s="31" t="str">
        <f t="shared" si="9"/>
        <v>NO COMPRAR</v>
      </c>
      <c r="V66" s="31"/>
      <c r="W66" s="31" t="str">
        <f>VLOOKUP(A66,'ANALISIS FRANCYS'!A$3:C$195,3,0)</f>
        <v>DISPONIBLE</v>
      </c>
      <c r="X66" s="31"/>
      <c r="Y66" s="31"/>
      <c r="Z66" s="30"/>
      <c r="AA66" s="34">
        <v>252</v>
      </c>
      <c r="AB66" s="30" t="s">
        <v>1036</v>
      </c>
      <c r="AC66" s="35">
        <v>1</v>
      </c>
      <c r="AD66" s="35">
        <v>2</v>
      </c>
      <c r="AE66" s="35"/>
      <c r="AF66" s="35">
        <v>3</v>
      </c>
      <c r="AG66" s="30"/>
      <c r="AH66" s="30"/>
      <c r="AI66" s="30"/>
      <c r="AJ66" s="30"/>
      <c r="AK66" s="30"/>
      <c r="AL66" s="30"/>
      <c r="AM66" s="30"/>
      <c r="AN66" s="30"/>
      <c r="AS66" s="30"/>
    </row>
    <row r="67" spans="1:45" ht="15" customHeight="1">
      <c r="A67" s="66">
        <v>1388</v>
      </c>
      <c r="B67" s="64" t="s">
        <v>1223</v>
      </c>
      <c r="C67" s="30"/>
      <c r="D67" s="30" t="s">
        <v>1288</v>
      </c>
      <c r="E67" s="30" t="s">
        <v>1367</v>
      </c>
      <c r="F67" s="30"/>
      <c r="G67" s="30" t="s">
        <v>1368</v>
      </c>
      <c r="H67" s="30">
        <v>24</v>
      </c>
      <c r="I67" s="10">
        <f t="shared" si="10"/>
        <v>4</v>
      </c>
      <c r="J67" s="31">
        <f t="shared" si="8"/>
        <v>0.13333333333333333</v>
      </c>
      <c r="K67" s="11">
        <v>24</v>
      </c>
      <c r="L67" s="31">
        <v>24</v>
      </c>
      <c r="M67" s="32">
        <f t="shared" ref="M67:M130" si="11">+J67*2</f>
        <v>0.26666666666666666</v>
      </c>
      <c r="N67" s="32">
        <f t="shared" ref="N67:N130" si="12">+M67+((3-2)*J67)</f>
        <v>0.4</v>
      </c>
      <c r="O67" s="32">
        <f t="shared" ref="O67:O130" si="13">+M67*2</f>
        <v>0.53333333333333333</v>
      </c>
      <c r="P67" s="31">
        <f t="shared" ref="P67:P130" si="14">+IFERROR(VLOOKUP(A67,AI$3:AN$2485,4,0),0)</f>
        <v>0</v>
      </c>
      <c r="Q67" s="103">
        <v>0</v>
      </c>
      <c r="R67" s="31">
        <f t="shared" si="6"/>
        <v>0</v>
      </c>
      <c r="S67" s="32">
        <f t="shared" ref="S67:S130" si="15">+N67</f>
        <v>0.4</v>
      </c>
      <c r="T67" s="32">
        <f t="shared" si="7"/>
        <v>24</v>
      </c>
      <c r="U67" s="31">
        <f t="shared" si="9"/>
        <v>1</v>
      </c>
      <c r="V67" s="31"/>
      <c r="W67" s="31" t="str">
        <f>VLOOKUP(A67,'ANALISIS FRANCYS'!A$3:C$195,3,0)</f>
        <v>DISPONIBLE</v>
      </c>
      <c r="X67" s="31"/>
      <c r="Y67" s="31"/>
      <c r="Z67" s="30"/>
      <c r="AA67" s="34">
        <v>253</v>
      </c>
      <c r="AB67" s="30" t="s">
        <v>2038</v>
      </c>
      <c r="AC67" s="35">
        <v>6</v>
      </c>
      <c r="AD67" s="35"/>
      <c r="AE67" s="35"/>
      <c r="AF67" s="35">
        <v>6</v>
      </c>
      <c r="AG67" s="30"/>
      <c r="AH67" s="30"/>
      <c r="AI67" s="30"/>
      <c r="AJ67" s="30"/>
      <c r="AK67" s="30"/>
      <c r="AL67" s="30"/>
      <c r="AM67" s="30"/>
      <c r="AN67" s="30"/>
      <c r="AS67" s="30"/>
    </row>
    <row r="68" spans="1:45" ht="15" customHeight="1">
      <c r="A68" s="66">
        <v>6441</v>
      </c>
      <c r="B68" s="64" t="s">
        <v>411</v>
      </c>
      <c r="C68" s="30"/>
      <c r="D68" s="30" t="s">
        <v>1288</v>
      </c>
      <c r="E68" s="30" t="s">
        <v>1367</v>
      </c>
      <c r="F68" s="30"/>
      <c r="G68" s="30" t="s">
        <v>1368</v>
      </c>
      <c r="H68" s="30">
        <v>24</v>
      </c>
      <c r="I68" s="10">
        <f t="shared" si="10"/>
        <v>57</v>
      </c>
      <c r="J68" s="31">
        <f t="shared" si="8"/>
        <v>1.9</v>
      </c>
      <c r="K68" s="11">
        <v>24</v>
      </c>
      <c r="L68" s="31">
        <v>36</v>
      </c>
      <c r="M68" s="32">
        <f t="shared" si="11"/>
        <v>3.8</v>
      </c>
      <c r="N68" s="32">
        <f t="shared" si="12"/>
        <v>5.6999999999999993</v>
      </c>
      <c r="O68" s="32">
        <f t="shared" si="13"/>
        <v>7.6</v>
      </c>
      <c r="P68" s="31">
        <f t="shared" si="14"/>
        <v>0</v>
      </c>
      <c r="Q68" s="103">
        <v>4</v>
      </c>
      <c r="R68" s="31">
        <f t="shared" ref="R68:R130" si="16">+Q68-P68</f>
        <v>4</v>
      </c>
      <c r="S68" s="32">
        <f t="shared" si="15"/>
        <v>5.6999999999999993</v>
      </c>
      <c r="T68" s="32">
        <f t="shared" ref="T68:T131" si="17">+K68-Q68</f>
        <v>20</v>
      </c>
      <c r="U68" s="31">
        <f t="shared" si="9"/>
        <v>0.83333333333333337</v>
      </c>
      <c r="V68" s="31"/>
      <c r="W68" s="31" t="str">
        <f>VLOOKUP(A68,'ANALISIS FRANCYS'!A$3:C$195,3,0)</f>
        <v>DISPONIBLE</v>
      </c>
      <c r="X68" s="31"/>
      <c r="Y68" s="31"/>
      <c r="Z68" s="30"/>
      <c r="AA68" s="34">
        <v>255</v>
      </c>
      <c r="AB68" s="30" t="s">
        <v>2039</v>
      </c>
      <c r="AC68" s="35">
        <v>7</v>
      </c>
      <c r="AD68" s="35"/>
      <c r="AE68" s="35"/>
      <c r="AF68" s="35">
        <v>7</v>
      </c>
      <c r="AG68" s="30"/>
      <c r="AH68" s="30"/>
      <c r="AI68" s="30"/>
      <c r="AJ68" s="30"/>
      <c r="AK68" s="30"/>
      <c r="AL68" s="30"/>
      <c r="AM68" s="30"/>
      <c r="AN68" s="30"/>
      <c r="AS68" s="30"/>
    </row>
    <row r="69" spans="1:45" ht="15" hidden="1" customHeight="1">
      <c r="A69" s="66">
        <v>4966</v>
      </c>
      <c r="B69" s="64" t="s">
        <v>1053</v>
      </c>
      <c r="C69" s="30"/>
      <c r="D69" s="30" t="s">
        <v>1288</v>
      </c>
      <c r="E69" s="30" t="s">
        <v>1367</v>
      </c>
      <c r="F69" s="30"/>
      <c r="G69" s="30" t="s">
        <v>1373</v>
      </c>
      <c r="H69" s="30">
        <v>48</v>
      </c>
      <c r="I69" s="10">
        <f t="shared" si="10"/>
        <v>0</v>
      </c>
      <c r="J69" s="31">
        <f t="shared" ref="J69:J130" si="18">+I69/30</f>
        <v>0</v>
      </c>
      <c r="K69" s="11">
        <v>12</v>
      </c>
      <c r="L69" s="31">
        <v>20</v>
      </c>
      <c r="M69" s="32">
        <f t="shared" si="11"/>
        <v>0</v>
      </c>
      <c r="N69" s="32">
        <f t="shared" si="12"/>
        <v>0</v>
      </c>
      <c r="O69" s="32">
        <f t="shared" si="13"/>
        <v>0</v>
      </c>
      <c r="P69" s="31">
        <f t="shared" si="14"/>
        <v>0</v>
      </c>
      <c r="Q69" s="103">
        <v>0</v>
      </c>
      <c r="R69" s="31">
        <f t="shared" si="16"/>
        <v>0</v>
      </c>
      <c r="S69" s="32">
        <f t="shared" si="15"/>
        <v>0</v>
      </c>
      <c r="T69" s="32">
        <f t="shared" si="17"/>
        <v>12</v>
      </c>
      <c r="U69" s="31">
        <f t="shared" ref="U69:U132" si="19">IFERROR(IF(T69&gt;0.1,(T69/H69),"NO COMPRAR"),0)</f>
        <v>0.25</v>
      </c>
      <c r="V69" s="31"/>
      <c r="W69" s="31" t="str">
        <f>VLOOKUP(A69,'ANALISIS FRANCYS'!A$3:C$195,3,0)</f>
        <v>DISPONIBLE</v>
      </c>
      <c r="X69" s="31"/>
      <c r="Y69" s="31"/>
      <c r="Z69" s="30"/>
      <c r="AA69" s="34">
        <v>260</v>
      </c>
      <c r="AB69" s="30" t="s">
        <v>646</v>
      </c>
      <c r="AC69" s="35">
        <v>3</v>
      </c>
      <c r="AD69" s="35">
        <v>8</v>
      </c>
      <c r="AE69" s="35"/>
      <c r="AF69" s="35">
        <v>11</v>
      </c>
      <c r="AG69" s="30"/>
      <c r="AH69" s="30"/>
      <c r="AI69" s="30"/>
      <c r="AJ69" s="30"/>
      <c r="AK69" s="30"/>
      <c r="AL69" s="30"/>
      <c r="AM69" s="30"/>
      <c r="AN69" s="30"/>
      <c r="AS69" s="30"/>
    </row>
    <row r="70" spans="1:45" ht="15" hidden="1" customHeight="1">
      <c r="A70" s="66">
        <v>6185</v>
      </c>
      <c r="B70" s="64" t="s">
        <v>1046</v>
      </c>
      <c r="C70" s="30"/>
      <c r="D70" s="30" t="s">
        <v>1288</v>
      </c>
      <c r="E70" s="30" t="s">
        <v>1367</v>
      </c>
      <c r="F70" s="30"/>
      <c r="G70" s="30" t="s">
        <v>1368</v>
      </c>
      <c r="H70" s="30">
        <v>20</v>
      </c>
      <c r="I70" s="10">
        <f t="shared" si="10"/>
        <v>16</v>
      </c>
      <c r="J70" s="31">
        <f t="shared" si="18"/>
        <v>0.53333333333333333</v>
      </c>
      <c r="K70" s="11">
        <v>12</v>
      </c>
      <c r="L70" s="31">
        <v>48</v>
      </c>
      <c r="M70" s="32">
        <f t="shared" si="11"/>
        <v>1.0666666666666667</v>
      </c>
      <c r="N70" s="32">
        <f t="shared" si="12"/>
        <v>1.6</v>
      </c>
      <c r="O70" s="32">
        <f t="shared" si="13"/>
        <v>2.1333333333333333</v>
      </c>
      <c r="P70" s="31">
        <f t="shared" si="14"/>
        <v>0</v>
      </c>
      <c r="Q70" s="103">
        <v>20</v>
      </c>
      <c r="R70" s="31">
        <f t="shared" si="16"/>
        <v>20</v>
      </c>
      <c r="S70" s="32">
        <f t="shared" si="15"/>
        <v>1.6</v>
      </c>
      <c r="T70" s="32">
        <f t="shared" si="17"/>
        <v>-8</v>
      </c>
      <c r="U70" s="31" t="str">
        <f t="shared" si="19"/>
        <v>NO COMPRAR</v>
      </c>
      <c r="V70" s="31"/>
      <c r="W70" s="31" t="str">
        <f>VLOOKUP(A70,'ANALISIS FRANCYS'!A$3:C$195,3,0)</f>
        <v>DISPONIBLE</v>
      </c>
      <c r="X70" s="31"/>
      <c r="Y70" s="31"/>
      <c r="Z70" s="30"/>
      <c r="AA70" s="34">
        <v>264</v>
      </c>
      <c r="AB70" s="30" t="s">
        <v>2040</v>
      </c>
      <c r="AC70" s="35">
        <v>2</v>
      </c>
      <c r="AD70" s="35"/>
      <c r="AE70" s="35"/>
      <c r="AF70" s="35">
        <v>2</v>
      </c>
      <c r="AG70" s="30"/>
      <c r="AH70" s="30"/>
      <c r="AI70" s="30"/>
      <c r="AJ70" s="30"/>
      <c r="AK70" s="30"/>
      <c r="AL70" s="30"/>
      <c r="AM70" s="30"/>
      <c r="AN70" s="30"/>
      <c r="AS70" s="30"/>
    </row>
    <row r="71" spans="1:45" ht="15" hidden="1" customHeight="1">
      <c r="A71" s="66">
        <v>9086</v>
      </c>
      <c r="B71" s="64" t="s">
        <v>1369</v>
      </c>
      <c r="C71" s="30"/>
      <c r="D71" s="30" t="s">
        <v>1288</v>
      </c>
      <c r="E71" s="30" t="s">
        <v>1367</v>
      </c>
      <c r="F71" s="30"/>
      <c r="G71" s="30" t="s">
        <v>1368</v>
      </c>
      <c r="H71" s="30">
        <v>48</v>
      </c>
      <c r="I71" s="10">
        <f t="shared" si="10"/>
        <v>0</v>
      </c>
      <c r="J71" s="31">
        <f t="shared" si="18"/>
        <v>0</v>
      </c>
      <c r="K71" s="11">
        <v>12</v>
      </c>
      <c r="L71" s="31">
        <v>24</v>
      </c>
      <c r="M71" s="32">
        <f t="shared" si="11"/>
        <v>0</v>
      </c>
      <c r="N71" s="32">
        <f t="shared" si="12"/>
        <v>0</v>
      </c>
      <c r="O71" s="32">
        <f t="shared" si="13"/>
        <v>0</v>
      </c>
      <c r="P71" s="31">
        <f t="shared" si="14"/>
        <v>0</v>
      </c>
      <c r="Q71" s="103">
        <v>0</v>
      </c>
      <c r="R71" s="31">
        <f t="shared" si="16"/>
        <v>0</v>
      </c>
      <c r="S71" s="32">
        <f t="shared" si="15"/>
        <v>0</v>
      </c>
      <c r="T71" s="32">
        <f t="shared" si="17"/>
        <v>12</v>
      </c>
      <c r="U71" s="31">
        <f t="shared" si="19"/>
        <v>0.25</v>
      </c>
      <c r="V71" s="31"/>
      <c r="W71" s="31" t="str">
        <f>VLOOKUP(A71,'ANALISIS FRANCYS'!A$3:C$195,3,0)</f>
        <v>DISPONIBLE</v>
      </c>
      <c r="X71" s="31"/>
      <c r="Y71" s="31"/>
      <c r="Z71" s="30"/>
      <c r="AA71" s="34">
        <v>300</v>
      </c>
      <c r="AB71" s="30" t="s">
        <v>803</v>
      </c>
      <c r="AC71" s="35">
        <v>43</v>
      </c>
      <c r="AD71" s="35">
        <v>2</v>
      </c>
      <c r="AE71" s="35">
        <v>2</v>
      </c>
      <c r="AF71" s="35">
        <v>47</v>
      </c>
      <c r="AG71" s="30"/>
      <c r="AH71" s="30"/>
      <c r="AI71" s="30"/>
      <c r="AJ71" s="30"/>
      <c r="AK71" s="30"/>
      <c r="AL71" s="30"/>
      <c r="AM71" s="30"/>
      <c r="AN71" s="30"/>
      <c r="AS71" s="30"/>
    </row>
    <row r="72" spans="1:45" ht="15" customHeight="1">
      <c r="A72" s="66">
        <v>9439</v>
      </c>
      <c r="B72" s="64" t="s">
        <v>1366</v>
      </c>
      <c r="C72" s="30"/>
      <c r="D72" s="30" t="s">
        <v>1288</v>
      </c>
      <c r="E72" s="30" t="s">
        <v>1367</v>
      </c>
      <c r="F72" s="30"/>
      <c r="G72" s="30" t="s">
        <v>1368</v>
      </c>
      <c r="H72" s="30">
        <v>24</v>
      </c>
      <c r="I72" s="10">
        <f t="shared" si="10"/>
        <v>36</v>
      </c>
      <c r="J72" s="31">
        <f t="shared" si="18"/>
        <v>1.2</v>
      </c>
      <c r="K72" s="11">
        <v>48</v>
      </c>
      <c r="L72" s="31">
        <v>36</v>
      </c>
      <c r="M72" s="32">
        <f t="shared" si="11"/>
        <v>2.4</v>
      </c>
      <c r="N72" s="32">
        <f t="shared" si="12"/>
        <v>3.5999999999999996</v>
      </c>
      <c r="O72" s="32">
        <f t="shared" si="13"/>
        <v>4.8</v>
      </c>
      <c r="P72" s="31">
        <f t="shared" si="14"/>
        <v>0</v>
      </c>
      <c r="Q72" s="103">
        <v>0</v>
      </c>
      <c r="R72" s="31">
        <f t="shared" si="16"/>
        <v>0</v>
      </c>
      <c r="S72" s="32">
        <f t="shared" si="15"/>
        <v>3.5999999999999996</v>
      </c>
      <c r="T72" s="32">
        <f t="shared" si="17"/>
        <v>48</v>
      </c>
      <c r="U72" s="31">
        <f t="shared" si="19"/>
        <v>2</v>
      </c>
      <c r="V72" s="31"/>
      <c r="W72" s="31" t="str">
        <f>VLOOKUP(A72,'ANALISIS FRANCYS'!A$3:C$195,3,0)</f>
        <v>DISPONIBLE</v>
      </c>
      <c r="X72" s="31"/>
      <c r="Y72" s="31"/>
      <c r="Z72" s="30"/>
      <c r="AA72" s="34">
        <v>301</v>
      </c>
      <c r="AB72" s="30" t="s">
        <v>2041</v>
      </c>
      <c r="AC72" s="35">
        <v>7</v>
      </c>
      <c r="AD72" s="35"/>
      <c r="AE72" s="35"/>
      <c r="AF72" s="35">
        <v>7</v>
      </c>
      <c r="AG72" s="30"/>
      <c r="AH72" s="30"/>
      <c r="AI72" s="30"/>
      <c r="AJ72" s="30"/>
      <c r="AK72" s="30"/>
      <c r="AL72" s="30"/>
      <c r="AM72" s="30"/>
      <c r="AN72" s="30"/>
      <c r="AS72" s="30"/>
    </row>
    <row r="73" spans="1:45" ht="15" hidden="1" customHeight="1">
      <c r="A73" s="66">
        <v>1391</v>
      </c>
      <c r="B73" s="64" t="s">
        <v>1370</v>
      </c>
      <c r="C73" s="30"/>
      <c r="D73" s="30" t="s">
        <v>1288</v>
      </c>
      <c r="E73" s="30" t="s">
        <v>1367</v>
      </c>
      <c r="F73" s="30"/>
      <c r="G73" s="30" t="s">
        <v>1368</v>
      </c>
      <c r="H73" s="30">
        <v>48</v>
      </c>
      <c r="I73" s="10">
        <f t="shared" si="10"/>
        <v>0</v>
      </c>
      <c r="J73" s="31">
        <f t="shared" si="18"/>
        <v>0</v>
      </c>
      <c r="K73" s="11">
        <v>12</v>
      </c>
      <c r="L73" s="31">
        <v>24</v>
      </c>
      <c r="M73" s="32">
        <f t="shared" si="11"/>
        <v>0</v>
      </c>
      <c r="N73" s="32">
        <f t="shared" si="12"/>
        <v>0</v>
      </c>
      <c r="O73" s="32">
        <f t="shared" si="13"/>
        <v>0</v>
      </c>
      <c r="P73" s="31">
        <f t="shared" si="14"/>
        <v>1</v>
      </c>
      <c r="Q73" s="103">
        <v>5</v>
      </c>
      <c r="R73" s="31">
        <f t="shared" si="16"/>
        <v>4</v>
      </c>
      <c r="S73" s="32">
        <f t="shared" si="15"/>
        <v>0</v>
      </c>
      <c r="T73" s="32">
        <f t="shared" si="17"/>
        <v>7</v>
      </c>
      <c r="U73" s="31">
        <f t="shared" si="19"/>
        <v>0.14583333333333334</v>
      </c>
      <c r="V73" s="31"/>
      <c r="W73" s="31" t="str">
        <f>VLOOKUP(A73,'ANALISIS FRANCYS'!A$3:C$195,3,0)</f>
        <v>DISPONIBLE</v>
      </c>
      <c r="X73" s="31"/>
      <c r="Y73" s="31"/>
      <c r="Z73" s="30"/>
      <c r="AA73" s="34">
        <v>313</v>
      </c>
      <c r="AB73" s="30" t="s">
        <v>2042</v>
      </c>
      <c r="AC73" s="35">
        <v>7</v>
      </c>
      <c r="AD73" s="35"/>
      <c r="AE73" s="35"/>
      <c r="AF73" s="35">
        <v>7</v>
      </c>
      <c r="AG73" s="30"/>
      <c r="AH73" s="30"/>
      <c r="AI73" s="30"/>
      <c r="AJ73" s="30"/>
      <c r="AK73" s="30"/>
      <c r="AL73" s="30"/>
      <c r="AM73" s="30"/>
      <c r="AN73" s="30"/>
      <c r="AS73" s="30"/>
    </row>
    <row r="74" spans="1:45" ht="15" customHeight="1">
      <c r="A74" s="66">
        <v>8745</v>
      </c>
      <c r="B74" s="64" t="s">
        <v>606</v>
      </c>
      <c r="C74" s="30"/>
      <c r="D74" s="30" t="s">
        <v>1288</v>
      </c>
      <c r="E74" s="30" t="s">
        <v>1367</v>
      </c>
      <c r="F74" s="30"/>
      <c r="G74" s="30" t="s">
        <v>1368</v>
      </c>
      <c r="H74" s="30">
        <v>24</v>
      </c>
      <c r="I74" s="10">
        <f t="shared" si="10"/>
        <v>20</v>
      </c>
      <c r="J74" s="31">
        <f t="shared" si="18"/>
        <v>0.66666666666666663</v>
      </c>
      <c r="K74" s="11">
        <v>48</v>
      </c>
      <c r="L74" s="31">
        <v>72</v>
      </c>
      <c r="M74" s="32">
        <f t="shared" si="11"/>
        <v>1.3333333333333333</v>
      </c>
      <c r="N74" s="32">
        <f t="shared" si="12"/>
        <v>2</v>
      </c>
      <c r="O74" s="32">
        <f t="shared" si="13"/>
        <v>2.6666666666666665</v>
      </c>
      <c r="P74" s="31">
        <f t="shared" si="14"/>
        <v>0</v>
      </c>
      <c r="Q74" s="103">
        <v>9</v>
      </c>
      <c r="R74" s="31">
        <f t="shared" si="16"/>
        <v>9</v>
      </c>
      <c r="S74" s="32">
        <f t="shared" si="15"/>
        <v>2</v>
      </c>
      <c r="T74" s="32">
        <f t="shared" si="17"/>
        <v>39</v>
      </c>
      <c r="U74" s="31">
        <f t="shared" si="19"/>
        <v>1.625</v>
      </c>
      <c r="V74" s="31"/>
      <c r="W74" s="31" t="str">
        <f>VLOOKUP(A74,'ANALISIS FRANCYS'!A$3:C$195,3,0)</f>
        <v>DISPONIBLE</v>
      </c>
      <c r="X74" s="31"/>
      <c r="Y74" s="31"/>
      <c r="Z74" s="30"/>
      <c r="AA74" s="34">
        <v>314</v>
      </c>
      <c r="AB74" s="30" t="s">
        <v>593</v>
      </c>
      <c r="AC74" s="35">
        <v>7</v>
      </c>
      <c r="AD74" s="35">
        <v>1</v>
      </c>
      <c r="AE74" s="35"/>
      <c r="AF74" s="35">
        <v>8</v>
      </c>
      <c r="AG74" s="30"/>
      <c r="AH74" s="30"/>
      <c r="AI74" s="30"/>
      <c r="AJ74" s="30"/>
      <c r="AK74" s="30"/>
      <c r="AL74" s="30"/>
      <c r="AM74" s="30"/>
      <c r="AN74" s="30"/>
      <c r="AS74" s="30"/>
    </row>
    <row r="75" spans="1:45" ht="15" customHeight="1">
      <c r="A75" s="66">
        <v>8092</v>
      </c>
      <c r="B75" s="64" t="s">
        <v>1374</v>
      </c>
      <c r="C75" s="30"/>
      <c r="D75" s="30" t="s">
        <v>1288</v>
      </c>
      <c r="E75" s="30" t="s">
        <v>1367</v>
      </c>
      <c r="F75" s="30"/>
      <c r="G75" s="30" t="s">
        <v>1373</v>
      </c>
      <c r="H75" s="30">
        <v>20</v>
      </c>
      <c r="I75" s="10">
        <f t="shared" si="10"/>
        <v>26</v>
      </c>
      <c r="J75" s="31">
        <f t="shared" si="18"/>
        <v>0.8666666666666667</v>
      </c>
      <c r="K75" s="11">
        <v>40</v>
      </c>
      <c r="L75" s="31">
        <v>60</v>
      </c>
      <c r="M75" s="32">
        <f t="shared" si="11"/>
        <v>1.7333333333333334</v>
      </c>
      <c r="N75" s="32">
        <f t="shared" si="12"/>
        <v>2.6</v>
      </c>
      <c r="O75" s="32">
        <f t="shared" si="13"/>
        <v>3.4666666666666668</v>
      </c>
      <c r="P75" s="31">
        <f t="shared" si="14"/>
        <v>0</v>
      </c>
      <c r="Q75" s="103">
        <v>8</v>
      </c>
      <c r="R75" s="31">
        <f t="shared" si="16"/>
        <v>8</v>
      </c>
      <c r="S75" s="32">
        <f t="shared" si="15"/>
        <v>2.6</v>
      </c>
      <c r="T75" s="32">
        <f t="shared" si="17"/>
        <v>32</v>
      </c>
      <c r="U75" s="31">
        <f t="shared" si="19"/>
        <v>1.6</v>
      </c>
      <c r="V75" s="31"/>
      <c r="W75" s="31" t="str">
        <f>VLOOKUP(A75,'ANALISIS FRANCYS'!A$3:C$195,3,0)</f>
        <v>DISPONIBLE</v>
      </c>
      <c r="X75" s="31"/>
      <c r="Y75" s="31"/>
      <c r="Z75" s="30"/>
      <c r="AA75" s="34">
        <v>328</v>
      </c>
      <c r="AB75" s="30" t="s">
        <v>820</v>
      </c>
      <c r="AC75" s="35"/>
      <c r="AD75" s="35">
        <v>1</v>
      </c>
      <c r="AE75" s="35"/>
      <c r="AF75" s="35">
        <v>1</v>
      </c>
      <c r="AG75" s="30"/>
      <c r="AH75" s="30"/>
      <c r="AI75" s="30"/>
      <c r="AJ75" s="30"/>
      <c r="AK75" s="30"/>
      <c r="AL75" s="30"/>
      <c r="AM75" s="30"/>
      <c r="AN75" s="30"/>
      <c r="AS75" s="30"/>
    </row>
    <row r="76" spans="1:45" ht="15" customHeight="1">
      <c r="A76" s="66">
        <v>7730</v>
      </c>
      <c r="B76" s="64" t="s">
        <v>1371</v>
      </c>
      <c r="C76" s="30"/>
      <c r="D76" s="30" t="s">
        <v>1288</v>
      </c>
      <c r="E76" s="30" t="s">
        <v>1367</v>
      </c>
      <c r="F76" s="30"/>
      <c r="G76" s="30" t="s">
        <v>1368</v>
      </c>
      <c r="H76" s="30">
        <v>12</v>
      </c>
      <c r="I76" s="10">
        <f t="shared" si="10"/>
        <v>4</v>
      </c>
      <c r="J76" s="31">
        <f t="shared" si="18"/>
        <v>0.13333333333333333</v>
      </c>
      <c r="K76" s="11">
        <v>12</v>
      </c>
      <c r="L76" s="31">
        <v>24</v>
      </c>
      <c r="M76" s="32">
        <f t="shared" si="11"/>
        <v>0.26666666666666666</v>
      </c>
      <c r="N76" s="32">
        <f t="shared" si="12"/>
        <v>0.4</v>
      </c>
      <c r="O76" s="32">
        <f t="shared" si="13"/>
        <v>0.53333333333333333</v>
      </c>
      <c r="P76" s="31">
        <f t="shared" si="14"/>
        <v>0</v>
      </c>
      <c r="Q76" s="103">
        <v>0</v>
      </c>
      <c r="R76" s="31">
        <f t="shared" si="16"/>
        <v>0</v>
      </c>
      <c r="S76" s="32">
        <f t="shared" si="15"/>
        <v>0.4</v>
      </c>
      <c r="T76" s="32">
        <f t="shared" si="17"/>
        <v>12</v>
      </c>
      <c r="U76" s="31">
        <f t="shared" si="19"/>
        <v>1</v>
      </c>
      <c r="V76" s="31"/>
      <c r="W76" s="31" t="str">
        <f>VLOOKUP(A76,'ANALISIS FRANCYS'!A$3:C$195,3,0)</f>
        <v>DISPONIBLE</v>
      </c>
      <c r="X76" s="31"/>
      <c r="Y76" s="31"/>
      <c r="Z76" s="30"/>
      <c r="AA76" s="34">
        <v>386</v>
      </c>
      <c r="AB76" s="30" t="s">
        <v>2043</v>
      </c>
      <c r="AC76" s="35">
        <v>2</v>
      </c>
      <c r="AD76" s="35"/>
      <c r="AE76" s="35"/>
      <c r="AF76" s="35">
        <v>2</v>
      </c>
      <c r="AG76" s="30"/>
      <c r="AH76" s="30"/>
      <c r="AI76" s="30"/>
      <c r="AJ76" s="30"/>
      <c r="AK76" s="30"/>
      <c r="AL76" s="30"/>
      <c r="AM76" s="30"/>
      <c r="AN76" s="30"/>
      <c r="AS76" s="30"/>
    </row>
    <row r="77" spans="1:45" ht="15" hidden="1" customHeight="1">
      <c r="A77" s="66">
        <v>6440</v>
      </c>
      <c r="B77" s="64" t="s">
        <v>1372</v>
      </c>
      <c r="C77" s="30"/>
      <c r="D77" s="30" t="s">
        <v>1288</v>
      </c>
      <c r="E77" s="30" t="s">
        <v>1367</v>
      </c>
      <c r="F77" s="30"/>
      <c r="G77" s="30" t="s">
        <v>1368</v>
      </c>
      <c r="H77" s="30">
        <v>28</v>
      </c>
      <c r="I77" s="10">
        <f t="shared" si="10"/>
        <v>13</v>
      </c>
      <c r="J77" s="31">
        <f t="shared" si="18"/>
        <v>0.43333333333333335</v>
      </c>
      <c r="K77" s="11">
        <v>12</v>
      </c>
      <c r="L77" s="31">
        <v>24</v>
      </c>
      <c r="M77" s="32">
        <f t="shared" si="11"/>
        <v>0.8666666666666667</v>
      </c>
      <c r="N77" s="32">
        <f t="shared" si="12"/>
        <v>1.3</v>
      </c>
      <c r="O77" s="32">
        <f t="shared" si="13"/>
        <v>1.7333333333333334</v>
      </c>
      <c r="P77" s="31">
        <f t="shared" si="14"/>
        <v>0</v>
      </c>
      <c r="Q77" s="103">
        <v>0</v>
      </c>
      <c r="R77" s="31">
        <f t="shared" si="16"/>
        <v>0</v>
      </c>
      <c r="S77" s="32">
        <f t="shared" si="15"/>
        <v>1.3</v>
      </c>
      <c r="T77" s="32">
        <f t="shared" si="17"/>
        <v>12</v>
      </c>
      <c r="U77" s="31">
        <f t="shared" si="19"/>
        <v>0.42857142857142855</v>
      </c>
      <c r="V77" s="31"/>
      <c r="W77" s="31" t="str">
        <f>VLOOKUP(A77,'ANALISIS FRANCYS'!A$3:C$195,3,0)</f>
        <v>DISPONIBLE</v>
      </c>
      <c r="X77" s="31"/>
      <c r="Y77" s="31"/>
      <c r="Z77" s="30"/>
      <c r="AA77" s="34">
        <v>393</v>
      </c>
      <c r="AB77" s="30" t="s">
        <v>321</v>
      </c>
      <c r="AC77" s="35">
        <v>47</v>
      </c>
      <c r="AD77" s="35">
        <v>7</v>
      </c>
      <c r="AE77" s="35"/>
      <c r="AF77" s="35">
        <v>54</v>
      </c>
      <c r="AG77" s="30"/>
      <c r="AH77" s="30"/>
      <c r="AI77" s="30"/>
      <c r="AJ77" s="30"/>
      <c r="AK77" s="30"/>
      <c r="AL77" s="30"/>
      <c r="AM77" s="30"/>
      <c r="AN77" s="30"/>
      <c r="AS77" s="30"/>
    </row>
    <row r="78" spans="1:45" ht="15" hidden="1" customHeight="1">
      <c r="A78" s="66">
        <v>10126</v>
      </c>
      <c r="B78" s="64" t="s">
        <v>1305</v>
      </c>
      <c r="C78" s="30"/>
      <c r="D78" s="30" t="s">
        <v>1288</v>
      </c>
      <c r="E78" s="30" t="s">
        <v>1306</v>
      </c>
      <c r="F78" s="30"/>
      <c r="G78" s="30" t="s">
        <v>1307</v>
      </c>
      <c r="H78" s="30">
        <v>28</v>
      </c>
      <c r="I78" s="10">
        <f t="shared" si="10"/>
        <v>0</v>
      </c>
      <c r="J78" s="31">
        <f t="shared" si="18"/>
        <v>0</v>
      </c>
      <c r="K78" s="11">
        <v>12</v>
      </c>
      <c r="L78" s="31">
        <v>24</v>
      </c>
      <c r="M78" s="32">
        <f t="shared" si="11"/>
        <v>0</v>
      </c>
      <c r="N78" s="32">
        <f t="shared" si="12"/>
        <v>0</v>
      </c>
      <c r="O78" s="32">
        <f t="shared" si="13"/>
        <v>0</v>
      </c>
      <c r="P78" s="31">
        <f t="shared" si="14"/>
        <v>0</v>
      </c>
      <c r="Q78" s="103">
        <v>0</v>
      </c>
      <c r="R78" s="31">
        <f t="shared" si="16"/>
        <v>0</v>
      </c>
      <c r="S78" s="32">
        <f t="shared" si="15"/>
        <v>0</v>
      </c>
      <c r="T78" s="32">
        <f t="shared" si="17"/>
        <v>12</v>
      </c>
      <c r="U78" s="31">
        <f t="shared" si="19"/>
        <v>0.42857142857142855</v>
      </c>
      <c r="V78" s="31"/>
      <c r="W78" s="31" t="str">
        <f>VLOOKUP(A78,'ANALISIS FRANCYS'!A$3:C$195,3,0)</f>
        <v>NO DISPONIBLE</v>
      </c>
      <c r="X78" s="31"/>
      <c r="Y78" s="31"/>
      <c r="Z78" s="30"/>
      <c r="AA78" s="34">
        <v>394</v>
      </c>
      <c r="AB78" s="30" t="s">
        <v>452</v>
      </c>
      <c r="AC78" s="35">
        <v>23</v>
      </c>
      <c r="AD78" s="35">
        <v>2</v>
      </c>
      <c r="AE78" s="35"/>
      <c r="AF78" s="35">
        <v>25</v>
      </c>
      <c r="AG78" s="30"/>
      <c r="AH78" s="30"/>
      <c r="AI78" s="30"/>
      <c r="AJ78" s="30"/>
      <c r="AK78" s="30"/>
      <c r="AL78" s="30"/>
      <c r="AM78" s="30"/>
      <c r="AN78" s="30"/>
      <c r="AS78" s="30"/>
    </row>
    <row r="79" spans="1:45" ht="15" hidden="1" customHeight="1">
      <c r="A79" s="66">
        <v>10280</v>
      </c>
      <c r="B79" s="64" t="s">
        <v>1308</v>
      </c>
      <c r="C79" s="30"/>
      <c r="D79" s="30" t="s">
        <v>1288</v>
      </c>
      <c r="E79" s="30" t="s">
        <v>1306</v>
      </c>
      <c r="F79" s="30"/>
      <c r="G79" s="30" t="s">
        <v>1307</v>
      </c>
      <c r="H79" s="30">
        <v>12</v>
      </c>
      <c r="I79" s="10">
        <f t="shared" si="10"/>
        <v>0</v>
      </c>
      <c r="J79" s="31">
        <f t="shared" si="18"/>
        <v>0</v>
      </c>
      <c r="K79" s="11">
        <v>12</v>
      </c>
      <c r="L79" s="31">
        <v>24</v>
      </c>
      <c r="M79" s="32">
        <f t="shared" si="11"/>
        <v>0</v>
      </c>
      <c r="N79" s="32">
        <f t="shared" si="12"/>
        <v>0</v>
      </c>
      <c r="O79" s="32">
        <f t="shared" si="13"/>
        <v>0</v>
      </c>
      <c r="P79" s="31">
        <f t="shared" si="14"/>
        <v>0</v>
      </c>
      <c r="Q79" s="103">
        <v>0</v>
      </c>
      <c r="R79" s="31">
        <f t="shared" si="16"/>
        <v>0</v>
      </c>
      <c r="S79" s="32">
        <f t="shared" si="15"/>
        <v>0</v>
      </c>
      <c r="T79" s="32">
        <f t="shared" si="17"/>
        <v>12</v>
      </c>
      <c r="U79" s="31">
        <f t="shared" si="19"/>
        <v>1</v>
      </c>
      <c r="V79" s="31"/>
      <c r="W79" s="31" t="str">
        <f>VLOOKUP(A79,'ANALISIS FRANCYS'!A$3:C$195,3,0)</f>
        <v>NO DISPONIBLE</v>
      </c>
      <c r="X79" s="31"/>
      <c r="Y79" s="31"/>
      <c r="Z79" s="30"/>
      <c r="AA79" s="34">
        <v>396</v>
      </c>
      <c r="AB79" s="30" t="s">
        <v>800</v>
      </c>
      <c r="AC79" s="35">
        <v>4</v>
      </c>
      <c r="AD79" s="35">
        <v>3</v>
      </c>
      <c r="AE79" s="35">
        <v>3</v>
      </c>
      <c r="AF79" s="35">
        <v>10</v>
      </c>
      <c r="AG79" s="30"/>
      <c r="AH79" s="30"/>
      <c r="AI79" s="30"/>
      <c r="AJ79" s="30"/>
      <c r="AK79" s="30"/>
      <c r="AL79" s="30"/>
      <c r="AM79" s="30"/>
      <c r="AN79" s="30"/>
      <c r="AS79" s="30"/>
    </row>
    <row r="80" spans="1:45" ht="15" hidden="1" customHeight="1">
      <c r="A80" s="66">
        <v>10226</v>
      </c>
      <c r="B80" s="64" t="s">
        <v>513</v>
      </c>
      <c r="C80" s="30"/>
      <c r="D80" s="30" t="s">
        <v>1288</v>
      </c>
      <c r="E80" s="30" t="s">
        <v>1306</v>
      </c>
      <c r="F80" s="30"/>
      <c r="G80" s="30" t="s">
        <v>1307</v>
      </c>
      <c r="H80" s="30">
        <v>12</v>
      </c>
      <c r="I80" s="10">
        <f t="shared" si="10"/>
        <v>0</v>
      </c>
      <c r="J80" s="31">
        <f t="shared" si="18"/>
        <v>0</v>
      </c>
      <c r="K80" s="11">
        <v>12</v>
      </c>
      <c r="L80" s="31">
        <v>24</v>
      </c>
      <c r="M80" s="32">
        <f t="shared" si="11"/>
        <v>0</v>
      </c>
      <c r="N80" s="32">
        <f t="shared" si="12"/>
        <v>0</v>
      </c>
      <c r="O80" s="32">
        <f t="shared" si="13"/>
        <v>0</v>
      </c>
      <c r="P80" s="31">
        <f t="shared" si="14"/>
        <v>0</v>
      </c>
      <c r="Q80" s="103">
        <v>0</v>
      </c>
      <c r="R80" s="31">
        <f t="shared" si="16"/>
        <v>0</v>
      </c>
      <c r="S80" s="32">
        <f t="shared" si="15"/>
        <v>0</v>
      </c>
      <c r="T80" s="32">
        <f t="shared" si="17"/>
        <v>12</v>
      </c>
      <c r="U80" s="31">
        <f t="shared" si="19"/>
        <v>1</v>
      </c>
      <c r="V80" s="31"/>
      <c r="W80" s="31" t="str">
        <f>VLOOKUP(A80,'ANALISIS FRANCYS'!A$3:C$195,3,0)</f>
        <v>NO DISPONIBLE</v>
      </c>
      <c r="X80" s="31"/>
      <c r="Y80" s="31"/>
      <c r="Z80" s="30"/>
      <c r="AA80" s="34">
        <v>399</v>
      </c>
      <c r="AB80" s="30" t="s">
        <v>1443</v>
      </c>
      <c r="AC80" s="35"/>
      <c r="AD80" s="35"/>
      <c r="AE80" s="35">
        <v>175</v>
      </c>
      <c r="AF80" s="35">
        <v>175</v>
      </c>
      <c r="AG80" s="30"/>
      <c r="AH80" s="30"/>
      <c r="AI80" s="30"/>
      <c r="AJ80" s="30"/>
      <c r="AK80" s="30"/>
      <c r="AL80" s="30"/>
      <c r="AM80" s="30"/>
      <c r="AN80" s="30"/>
      <c r="AS80" s="30"/>
    </row>
    <row r="81" spans="1:45" ht="15" hidden="1" customHeight="1">
      <c r="A81" s="66">
        <v>8201</v>
      </c>
      <c r="B81" s="64" t="s">
        <v>1405</v>
      </c>
      <c r="C81" s="30"/>
      <c r="D81" s="30" t="s">
        <v>1288</v>
      </c>
      <c r="E81" s="30" t="s">
        <v>1306</v>
      </c>
      <c r="F81" s="30"/>
      <c r="G81" s="30" t="s">
        <v>1406</v>
      </c>
      <c r="H81" s="30">
        <v>12</v>
      </c>
      <c r="I81" s="10">
        <f t="shared" si="10"/>
        <v>0</v>
      </c>
      <c r="J81" s="31">
        <f t="shared" si="18"/>
        <v>0</v>
      </c>
      <c r="K81" s="11">
        <v>8</v>
      </c>
      <c r="L81" s="31">
        <v>12</v>
      </c>
      <c r="M81" s="32">
        <f t="shared" si="11"/>
        <v>0</v>
      </c>
      <c r="N81" s="32">
        <f t="shared" si="12"/>
        <v>0</v>
      </c>
      <c r="O81" s="32">
        <f t="shared" si="13"/>
        <v>0</v>
      </c>
      <c r="P81" s="31">
        <f t="shared" si="14"/>
        <v>0</v>
      </c>
      <c r="Q81" s="103">
        <v>0</v>
      </c>
      <c r="R81" s="31">
        <f t="shared" si="16"/>
        <v>0</v>
      </c>
      <c r="S81" s="32">
        <f t="shared" si="15"/>
        <v>0</v>
      </c>
      <c r="T81" s="32">
        <f t="shared" si="17"/>
        <v>8</v>
      </c>
      <c r="U81" s="31">
        <f t="shared" si="19"/>
        <v>0.66666666666666663</v>
      </c>
      <c r="V81" s="31"/>
      <c r="W81" s="31" t="str">
        <f>VLOOKUP(A81,'ANALISIS FRANCYS'!A$3:C$195,3,0)</f>
        <v>NO DISPONIBLE</v>
      </c>
      <c r="X81" s="31"/>
      <c r="Y81" s="31"/>
      <c r="Z81" s="30"/>
      <c r="AA81" s="34">
        <v>400</v>
      </c>
      <c r="AB81" s="30" t="s">
        <v>1444</v>
      </c>
      <c r="AC81" s="35">
        <v>5</v>
      </c>
      <c r="AD81" s="35"/>
      <c r="AE81" s="35">
        <v>2</v>
      </c>
      <c r="AF81" s="35">
        <v>7</v>
      </c>
      <c r="AG81" s="30"/>
      <c r="AH81" s="30"/>
      <c r="AI81" s="30"/>
      <c r="AJ81" s="30"/>
      <c r="AK81" s="30"/>
      <c r="AL81" s="30"/>
      <c r="AM81" s="30"/>
      <c r="AN81" s="30"/>
      <c r="AS81" s="30"/>
    </row>
    <row r="82" spans="1:45" ht="15" customHeight="1">
      <c r="A82" s="66">
        <v>10597</v>
      </c>
      <c r="B82" s="64" t="s">
        <v>854</v>
      </c>
      <c r="C82" s="30"/>
      <c r="D82" s="30" t="s">
        <v>1288</v>
      </c>
      <c r="E82" s="30" t="s">
        <v>1306</v>
      </c>
      <c r="F82" s="30"/>
      <c r="G82" s="30" t="s">
        <v>1408</v>
      </c>
      <c r="H82" s="30">
        <v>8</v>
      </c>
      <c r="I82" s="10">
        <f t="shared" si="10"/>
        <v>8</v>
      </c>
      <c r="J82" s="31">
        <f t="shared" si="18"/>
        <v>0.26666666666666666</v>
      </c>
      <c r="K82" s="11">
        <v>6</v>
      </c>
      <c r="L82" s="31">
        <v>12</v>
      </c>
      <c r="M82" s="32">
        <f t="shared" si="11"/>
        <v>0.53333333333333333</v>
      </c>
      <c r="N82" s="32">
        <f t="shared" si="12"/>
        <v>0.8</v>
      </c>
      <c r="O82" s="32">
        <f t="shared" si="13"/>
        <v>1.0666666666666667</v>
      </c>
      <c r="P82" s="31">
        <f t="shared" si="14"/>
        <v>0</v>
      </c>
      <c r="Q82" s="103">
        <v>0</v>
      </c>
      <c r="R82" s="31">
        <f t="shared" si="16"/>
        <v>0</v>
      </c>
      <c r="S82" s="32">
        <f t="shared" si="15"/>
        <v>0.8</v>
      </c>
      <c r="T82" s="32">
        <f t="shared" si="17"/>
        <v>6</v>
      </c>
      <c r="U82" s="31">
        <f t="shared" si="19"/>
        <v>0.75</v>
      </c>
      <c r="V82" s="31"/>
      <c r="W82" s="31" t="str">
        <f>VLOOKUP(A82,'ANALISIS FRANCYS'!A$3:C$195,3,0)</f>
        <v>DISPONIBLE</v>
      </c>
      <c r="X82" s="31"/>
      <c r="Y82" s="31"/>
      <c r="Z82" s="30"/>
      <c r="AA82" s="34">
        <v>418</v>
      </c>
      <c r="AB82" s="30" t="s">
        <v>64</v>
      </c>
      <c r="AC82" s="35">
        <v>250</v>
      </c>
      <c r="AD82" s="35">
        <v>444</v>
      </c>
      <c r="AE82" s="35">
        <v>8220</v>
      </c>
      <c r="AF82" s="35">
        <v>8914</v>
      </c>
      <c r="AG82" s="30"/>
      <c r="AH82" s="30"/>
      <c r="AI82" s="30"/>
      <c r="AJ82" s="30"/>
      <c r="AK82" s="30"/>
      <c r="AL82" s="30"/>
      <c r="AM82" s="30"/>
      <c r="AN82" s="30"/>
      <c r="AS82" s="30"/>
    </row>
    <row r="83" spans="1:45" ht="15" hidden="1" customHeight="1">
      <c r="A83" s="66">
        <v>2775</v>
      </c>
      <c r="B83" s="64" t="s">
        <v>1319</v>
      </c>
      <c r="C83" s="30"/>
      <c r="D83" s="30" t="s">
        <v>1288</v>
      </c>
      <c r="E83" s="30" t="s">
        <v>1306</v>
      </c>
      <c r="F83" s="30"/>
      <c r="G83" s="30" t="s">
        <v>1320</v>
      </c>
      <c r="H83" s="30">
        <v>8</v>
      </c>
      <c r="I83" s="10">
        <f t="shared" si="10"/>
        <v>0</v>
      </c>
      <c r="J83" s="31">
        <f t="shared" si="18"/>
        <v>0</v>
      </c>
      <c r="K83" s="11">
        <v>8</v>
      </c>
      <c r="L83" s="31">
        <v>12</v>
      </c>
      <c r="M83" s="32">
        <f t="shared" si="11"/>
        <v>0</v>
      </c>
      <c r="N83" s="32">
        <f t="shared" si="12"/>
        <v>0</v>
      </c>
      <c r="O83" s="32">
        <f t="shared" si="13"/>
        <v>0</v>
      </c>
      <c r="P83" s="31">
        <f t="shared" si="14"/>
        <v>0</v>
      </c>
      <c r="Q83" s="103">
        <v>0</v>
      </c>
      <c r="R83" s="31">
        <f t="shared" si="16"/>
        <v>0</v>
      </c>
      <c r="S83" s="32">
        <f t="shared" si="15"/>
        <v>0</v>
      </c>
      <c r="T83" s="32">
        <f t="shared" si="17"/>
        <v>8</v>
      </c>
      <c r="U83" s="31">
        <f t="shared" si="19"/>
        <v>1</v>
      </c>
      <c r="V83" s="31"/>
      <c r="W83" s="31" t="str">
        <f>VLOOKUP(A83,'ANALISIS FRANCYS'!A$3:C$195,3,0)</f>
        <v>NO DISPONIBLE</v>
      </c>
      <c r="X83" s="31"/>
      <c r="Y83" s="31"/>
      <c r="Z83" s="30"/>
      <c r="AA83" s="34">
        <v>419</v>
      </c>
      <c r="AB83" s="30" t="s">
        <v>188</v>
      </c>
      <c r="AC83" s="35">
        <v>10</v>
      </c>
      <c r="AD83" s="35">
        <v>2</v>
      </c>
      <c r="AE83" s="35">
        <v>9</v>
      </c>
      <c r="AF83" s="35">
        <v>21</v>
      </c>
      <c r="AG83" s="30"/>
      <c r="AH83" s="30"/>
      <c r="AI83" s="30"/>
      <c r="AJ83" s="30"/>
      <c r="AK83" s="30"/>
      <c r="AL83" s="30"/>
      <c r="AM83" s="30"/>
      <c r="AN83" s="30"/>
      <c r="AS83" s="30"/>
    </row>
    <row r="84" spans="1:45" ht="15" customHeight="1">
      <c r="A84" s="66">
        <v>9631</v>
      </c>
      <c r="B84" s="64" t="s">
        <v>795</v>
      </c>
      <c r="C84" s="30"/>
      <c r="D84" s="30" t="s">
        <v>1288</v>
      </c>
      <c r="E84" s="30" t="s">
        <v>1306</v>
      </c>
      <c r="F84" s="30"/>
      <c r="G84" s="30" t="s">
        <v>1406</v>
      </c>
      <c r="H84" s="30">
        <v>12</v>
      </c>
      <c r="I84" s="10">
        <f t="shared" si="10"/>
        <v>1</v>
      </c>
      <c r="J84" s="31">
        <f t="shared" si="18"/>
        <v>3.3333333333333333E-2</v>
      </c>
      <c r="K84" s="11">
        <v>8</v>
      </c>
      <c r="L84" s="31">
        <v>12</v>
      </c>
      <c r="M84" s="32">
        <f t="shared" si="11"/>
        <v>6.6666666666666666E-2</v>
      </c>
      <c r="N84" s="32">
        <f t="shared" si="12"/>
        <v>0.1</v>
      </c>
      <c r="O84" s="32">
        <f t="shared" si="13"/>
        <v>0.13333333333333333</v>
      </c>
      <c r="P84" s="31">
        <f t="shared" si="14"/>
        <v>26</v>
      </c>
      <c r="Q84" s="103">
        <v>0</v>
      </c>
      <c r="R84" s="31">
        <f>+Q84-P84</f>
        <v>-26</v>
      </c>
      <c r="S84" s="32">
        <f t="shared" si="15"/>
        <v>0.1</v>
      </c>
      <c r="T84" s="32">
        <f>+K84-Q84</f>
        <v>8</v>
      </c>
      <c r="U84" s="31">
        <f t="shared" si="19"/>
        <v>0.66666666666666663</v>
      </c>
      <c r="V84" s="31"/>
      <c r="W84" s="31" t="str">
        <f>VLOOKUP(A84,'ANALISIS FRANCYS'!A$3:C$195,3,0)</f>
        <v>DISPONIBLE</v>
      </c>
      <c r="X84" s="31"/>
      <c r="Y84" s="31"/>
      <c r="Z84" s="30"/>
      <c r="AA84" s="34">
        <v>420</v>
      </c>
      <c r="AB84" s="30" t="s">
        <v>1130</v>
      </c>
      <c r="AC84" s="35"/>
      <c r="AD84" s="35">
        <v>0.13500000000000001</v>
      </c>
      <c r="AE84" s="35">
        <v>2.6250000000000004</v>
      </c>
      <c r="AF84" s="35">
        <v>2.7600000000000007</v>
      </c>
      <c r="AG84" s="30"/>
      <c r="AH84" s="30"/>
      <c r="AI84" s="30"/>
      <c r="AJ84" s="30"/>
      <c r="AK84" s="30"/>
      <c r="AL84" s="30"/>
      <c r="AM84" s="30"/>
      <c r="AN84" s="30"/>
      <c r="AS84" s="30"/>
    </row>
    <row r="85" spans="1:45" ht="15" hidden="1" customHeight="1">
      <c r="A85" s="66">
        <v>8200</v>
      </c>
      <c r="B85" s="64" t="s">
        <v>1407</v>
      </c>
      <c r="C85" s="30"/>
      <c r="D85" s="30" t="s">
        <v>1288</v>
      </c>
      <c r="E85" s="30" t="s">
        <v>1306</v>
      </c>
      <c r="F85" s="30"/>
      <c r="G85" s="30" t="s">
        <v>1406</v>
      </c>
      <c r="H85" s="30">
        <v>8</v>
      </c>
      <c r="I85" s="10">
        <f t="shared" si="10"/>
        <v>0</v>
      </c>
      <c r="J85" s="31">
        <f t="shared" si="18"/>
        <v>0</v>
      </c>
      <c r="K85" s="11">
        <v>8</v>
      </c>
      <c r="L85" s="31">
        <v>12</v>
      </c>
      <c r="M85" s="32">
        <f t="shared" si="11"/>
        <v>0</v>
      </c>
      <c r="N85" s="32">
        <f t="shared" si="12"/>
        <v>0</v>
      </c>
      <c r="O85" s="32">
        <f t="shared" si="13"/>
        <v>0</v>
      </c>
      <c r="P85" s="31">
        <f t="shared" si="14"/>
        <v>0</v>
      </c>
      <c r="Q85" s="103">
        <v>0</v>
      </c>
      <c r="R85" s="31">
        <f>+Q85-P85</f>
        <v>0</v>
      </c>
      <c r="S85" s="32">
        <f t="shared" si="15"/>
        <v>0</v>
      </c>
      <c r="T85" s="32">
        <f>+K85-Q85</f>
        <v>8</v>
      </c>
      <c r="U85" s="31">
        <f t="shared" si="19"/>
        <v>1</v>
      </c>
      <c r="V85" s="31"/>
      <c r="W85" s="31" t="str">
        <f>VLOOKUP(A85,'ANALISIS FRANCYS'!A$3:C$195,3,0)</f>
        <v>NO DISPONIBLE</v>
      </c>
      <c r="X85" s="31"/>
      <c r="Y85" s="31"/>
      <c r="Z85" s="30"/>
      <c r="AA85" s="34">
        <v>421</v>
      </c>
      <c r="AB85" s="30" t="s">
        <v>1018</v>
      </c>
      <c r="AC85" s="35">
        <v>1.5150000000000001</v>
      </c>
      <c r="AD85" s="35">
        <v>0.41000000000000003</v>
      </c>
      <c r="AE85" s="35">
        <v>1.98</v>
      </c>
      <c r="AF85" s="35">
        <v>3.9050000000000002</v>
      </c>
      <c r="AG85" s="30"/>
      <c r="AH85" s="30"/>
      <c r="AI85" s="30"/>
      <c r="AJ85" s="30"/>
      <c r="AK85" s="30"/>
      <c r="AL85" s="30"/>
      <c r="AM85" s="30"/>
      <c r="AN85" s="30"/>
      <c r="AS85" s="30"/>
    </row>
    <row r="86" spans="1:45" ht="15" hidden="1" customHeight="1">
      <c r="A86" s="66">
        <v>7886</v>
      </c>
      <c r="B86" s="64" t="s">
        <v>982</v>
      </c>
      <c r="C86" s="30">
        <v>300</v>
      </c>
      <c r="D86" s="30" t="s">
        <v>1288</v>
      </c>
      <c r="E86" s="30" t="s">
        <v>2702</v>
      </c>
      <c r="F86" s="30" t="s">
        <v>2703</v>
      </c>
      <c r="G86" s="30" t="s">
        <v>1345</v>
      </c>
      <c r="H86" s="30">
        <v>8</v>
      </c>
      <c r="I86" s="10">
        <f t="shared" si="10"/>
        <v>27</v>
      </c>
      <c r="J86" s="31">
        <f t="shared" si="18"/>
        <v>0.9</v>
      </c>
      <c r="K86" s="11">
        <v>12</v>
      </c>
      <c r="L86" s="31">
        <v>24</v>
      </c>
      <c r="M86" s="32">
        <f t="shared" si="11"/>
        <v>1.8</v>
      </c>
      <c r="N86" s="32">
        <f t="shared" si="12"/>
        <v>2.7</v>
      </c>
      <c r="O86" s="32">
        <f t="shared" si="13"/>
        <v>3.6</v>
      </c>
      <c r="P86" s="31">
        <f t="shared" si="14"/>
        <v>0</v>
      </c>
      <c r="Q86" s="104">
        <v>2</v>
      </c>
      <c r="R86" s="31">
        <f t="shared" si="16"/>
        <v>2</v>
      </c>
      <c r="S86" s="32">
        <f t="shared" si="15"/>
        <v>2.7</v>
      </c>
      <c r="T86" s="32">
        <f t="shared" si="17"/>
        <v>10</v>
      </c>
      <c r="U86" s="31">
        <f t="shared" si="19"/>
        <v>1.25</v>
      </c>
      <c r="V86" s="31"/>
      <c r="W86" s="31" t="str">
        <f>VLOOKUP(A86,'ANALISIS FRANCYS'!A$3:C$195,3,0)</f>
        <v>NO DISPONIBLE</v>
      </c>
      <c r="X86" s="31"/>
      <c r="Y86" s="31"/>
      <c r="Z86" s="30"/>
      <c r="AA86" s="34">
        <v>427</v>
      </c>
      <c r="AB86" s="30" t="s">
        <v>1445</v>
      </c>
      <c r="AC86" s="35">
        <v>0.435</v>
      </c>
      <c r="AD86" s="35"/>
      <c r="AE86" s="35">
        <v>3.19</v>
      </c>
      <c r="AF86" s="35">
        <v>3.625</v>
      </c>
      <c r="AG86" s="30"/>
      <c r="AH86" s="30"/>
      <c r="AI86" s="30"/>
      <c r="AJ86" s="30"/>
      <c r="AK86" s="30"/>
      <c r="AL86" s="30"/>
      <c r="AM86" s="30"/>
      <c r="AN86" s="30"/>
      <c r="AS86" s="30"/>
    </row>
    <row r="87" spans="1:45" ht="15" customHeight="1">
      <c r="A87" s="66">
        <v>5729</v>
      </c>
      <c r="B87" s="64" t="s">
        <v>1189</v>
      </c>
      <c r="C87" s="30">
        <v>150</v>
      </c>
      <c r="D87" s="30" t="s">
        <v>1288</v>
      </c>
      <c r="E87" s="30" t="s">
        <v>1313</v>
      </c>
      <c r="F87" s="30"/>
      <c r="G87" s="30" t="s">
        <v>1386</v>
      </c>
      <c r="H87" s="30">
        <v>12</v>
      </c>
      <c r="I87" s="10">
        <f t="shared" si="10"/>
        <v>9</v>
      </c>
      <c r="J87" s="31">
        <f t="shared" si="18"/>
        <v>0.3</v>
      </c>
      <c r="K87" s="11">
        <v>16</v>
      </c>
      <c r="L87" s="31">
        <v>24</v>
      </c>
      <c r="M87" s="32">
        <f t="shared" si="11"/>
        <v>0.6</v>
      </c>
      <c r="N87" s="32">
        <f t="shared" si="12"/>
        <v>0.89999999999999991</v>
      </c>
      <c r="O87" s="32">
        <f t="shared" si="13"/>
        <v>1.2</v>
      </c>
      <c r="P87" s="31">
        <f t="shared" si="14"/>
        <v>9</v>
      </c>
      <c r="Q87" s="103">
        <v>0</v>
      </c>
      <c r="R87" s="31">
        <f t="shared" si="16"/>
        <v>-9</v>
      </c>
      <c r="S87" s="32">
        <f t="shared" si="15"/>
        <v>0.89999999999999991</v>
      </c>
      <c r="T87" s="32">
        <f t="shared" si="17"/>
        <v>16</v>
      </c>
      <c r="U87" s="31">
        <f t="shared" si="19"/>
        <v>1.3333333333333333</v>
      </c>
      <c r="V87" s="31"/>
      <c r="W87" s="31" t="str">
        <f>VLOOKUP(A87,'ANALISIS FRANCYS'!A$3:C$195,3,0)</f>
        <v>DISPONIBLE</v>
      </c>
      <c r="X87" s="31"/>
      <c r="Y87" s="31"/>
      <c r="Z87" s="30"/>
      <c r="AA87" s="34">
        <v>429</v>
      </c>
      <c r="AB87" s="30" t="s">
        <v>421</v>
      </c>
      <c r="AC87" s="35">
        <v>1.7749999999999999</v>
      </c>
      <c r="AD87" s="35">
        <v>0.86</v>
      </c>
      <c r="AE87" s="35">
        <v>38.800000000000004</v>
      </c>
      <c r="AF87" s="35">
        <v>41.435000000000002</v>
      </c>
      <c r="AG87" s="30"/>
      <c r="AH87" s="30"/>
      <c r="AI87" s="30"/>
      <c r="AJ87" s="30"/>
      <c r="AK87" s="30"/>
      <c r="AL87" s="30"/>
      <c r="AM87" s="30"/>
      <c r="AN87" s="30"/>
      <c r="AS87" s="30"/>
    </row>
    <row r="88" spans="1:45" ht="15" customHeight="1">
      <c r="A88" s="66">
        <v>9005</v>
      </c>
      <c r="B88" s="64" t="s">
        <v>209</v>
      </c>
      <c r="C88" s="30">
        <v>275</v>
      </c>
      <c r="D88" s="30" t="s">
        <v>1288</v>
      </c>
      <c r="E88" s="30" t="s">
        <v>1313</v>
      </c>
      <c r="F88" s="30"/>
      <c r="G88" s="30" t="s">
        <v>1345</v>
      </c>
      <c r="H88" s="30">
        <v>12</v>
      </c>
      <c r="I88" s="10">
        <f t="shared" si="10"/>
        <v>31</v>
      </c>
      <c r="J88" s="31">
        <f t="shared" si="18"/>
        <v>1.0333333333333334</v>
      </c>
      <c r="K88" s="11">
        <v>24</v>
      </c>
      <c r="L88" s="31">
        <v>48</v>
      </c>
      <c r="M88" s="32">
        <f t="shared" si="11"/>
        <v>2.0666666666666669</v>
      </c>
      <c r="N88" s="32">
        <f t="shared" si="12"/>
        <v>3.1000000000000005</v>
      </c>
      <c r="O88" s="32">
        <f t="shared" si="13"/>
        <v>4.1333333333333337</v>
      </c>
      <c r="P88" s="31">
        <f t="shared" si="14"/>
        <v>0</v>
      </c>
      <c r="Q88" s="103">
        <v>0</v>
      </c>
      <c r="R88" s="31">
        <f t="shared" si="16"/>
        <v>0</v>
      </c>
      <c r="S88" s="32">
        <f t="shared" si="15"/>
        <v>3.1000000000000005</v>
      </c>
      <c r="T88" s="32">
        <f t="shared" si="17"/>
        <v>24</v>
      </c>
      <c r="U88" s="31">
        <f t="shared" si="19"/>
        <v>2</v>
      </c>
      <c r="V88" s="31"/>
      <c r="W88" s="31" t="str">
        <f>VLOOKUP(A88,'ANALISIS FRANCYS'!A$3:C$195,3,0)</f>
        <v>DISPONIBLE</v>
      </c>
      <c r="X88" s="31"/>
      <c r="Y88" s="31"/>
      <c r="Z88" s="30"/>
      <c r="AA88" s="34">
        <v>431</v>
      </c>
      <c r="AB88" s="30" t="s">
        <v>1446</v>
      </c>
      <c r="AC88" s="35"/>
      <c r="AD88" s="35"/>
      <c r="AE88" s="35">
        <v>47.279999999999994</v>
      </c>
      <c r="AF88" s="35">
        <v>47.279999999999994</v>
      </c>
      <c r="AG88" s="30"/>
      <c r="AH88" s="30"/>
      <c r="AI88" s="30"/>
      <c r="AJ88" s="30"/>
      <c r="AK88" s="30"/>
      <c r="AL88" s="30"/>
      <c r="AM88" s="30"/>
      <c r="AN88" s="30"/>
      <c r="AS88" s="30"/>
    </row>
    <row r="89" spans="1:45" s="57" customFormat="1" ht="15" customHeight="1">
      <c r="A89" s="70">
        <v>5864</v>
      </c>
      <c r="B89" s="64" t="s">
        <v>459</v>
      </c>
      <c r="C89" s="59">
        <v>445</v>
      </c>
      <c r="D89" s="59" t="s">
        <v>1288</v>
      </c>
      <c r="E89" s="59" t="s">
        <v>1313</v>
      </c>
      <c r="F89" s="59"/>
      <c r="G89" s="59" t="s">
        <v>1345</v>
      </c>
      <c r="H89" s="59">
        <v>12</v>
      </c>
      <c r="I89" s="59">
        <f t="shared" si="10"/>
        <v>64</v>
      </c>
      <c r="J89" s="58">
        <v>62</v>
      </c>
      <c r="K89" s="11">
        <v>62</v>
      </c>
      <c r="L89" s="31">
        <v>60</v>
      </c>
      <c r="M89" s="60">
        <v>60</v>
      </c>
      <c r="N89" s="60">
        <f t="shared" si="12"/>
        <v>122</v>
      </c>
      <c r="O89" s="60">
        <f t="shared" si="13"/>
        <v>120</v>
      </c>
      <c r="P89" s="58">
        <f t="shared" si="14"/>
        <v>0</v>
      </c>
      <c r="Q89" s="105">
        <v>19</v>
      </c>
      <c r="R89" s="58">
        <f t="shared" si="16"/>
        <v>19</v>
      </c>
      <c r="S89" s="60">
        <f t="shared" si="15"/>
        <v>122</v>
      </c>
      <c r="T89" s="60">
        <f t="shared" si="17"/>
        <v>43</v>
      </c>
      <c r="U89" s="31">
        <f t="shared" si="19"/>
        <v>3.5833333333333335</v>
      </c>
      <c r="V89" s="58"/>
      <c r="W89" s="58" t="str">
        <f>VLOOKUP(A89,'ANALISIS FRANCYS'!A$3:C$195,3,0)</f>
        <v>DISPONIBLE</v>
      </c>
      <c r="X89" s="58"/>
      <c r="Y89" s="58"/>
      <c r="Z89" s="59"/>
      <c r="AA89" s="61">
        <v>433</v>
      </c>
      <c r="AB89" s="59" t="s">
        <v>1447</v>
      </c>
      <c r="AC89" s="62"/>
      <c r="AD89" s="62"/>
      <c r="AE89" s="62">
        <v>463.2</v>
      </c>
      <c r="AF89" s="62">
        <v>463.2</v>
      </c>
      <c r="AG89" s="59"/>
      <c r="AH89" s="59"/>
      <c r="AI89" s="59"/>
      <c r="AJ89" s="59"/>
      <c r="AK89" s="59"/>
      <c r="AL89" s="59"/>
      <c r="AM89" s="59"/>
      <c r="AN89" s="59"/>
      <c r="AS89" s="59"/>
    </row>
    <row r="90" spans="1:45" ht="15" hidden="1" customHeight="1">
      <c r="A90" s="66">
        <v>908</v>
      </c>
      <c r="B90" s="64" t="s">
        <v>1338</v>
      </c>
      <c r="C90" s="30">
        <v>195</v>
      </c>
      <c r="D90" s="30" t="s">
        <v>1288</v>
      </c>
      <c r="E90" s="30" t="s">
        <v>1313</v>
      </c>
      <c r="F90" s="30"/>
      <c r="G90" s="30" t="s">
        <v>1336</v>
      </c>
      <c r="H90" s="30">
        <v>12</v>
      </c>
      <c r="I90" s="10">
        <f t="shared" si="10"/>
        <v>0</v>
      </c>
      <c r="J90" s="31">
        <f t="shared" si="18"/>
        <v>0</v>
      </c>
      <c r="K90" s="11">
        <v>24</v>
      </c>
      <c r="L90" s="31">
        <v>48</v>
      </c>
      <c r="M90" s="32">
        <f t="shared" si="11"/>
        <v>0</v>
      </c>
      <c r="N90" s="32">
        <f t="shared" si="12"/>
        <v>0</v>
      </c>
      <c r="O90" s="32">
        <f t="shared" si="13"/>
        <v>0</v>
      </c>
      <c r="P90" s="31">
        <f t="shared" si="14"/>
        <v>0</v>
      </c>
      <c r="Q90" s="103">
        <v>12</v>
      </c>
      <c r="R90" s="31">
        <f t="shared" si="16"/>
        <v>12</v>
      </c>
      <c r="S90" s="32">
        <f t="shared" si="15"/>
        <v>0</v>
      </c>
      <c r="T90" s="32">
        <f t="shared" si="17"/>
        <v>12</v>
      </c>
      <c r="U90" s="31">
        <f t="shared" si="19"/>
        <v>1</v>
      </c>
      <c r="V90" s="31"/>
      <c r="W90" s="31" t="str">
        <f>VLOOKUP(A90,'ANALISIS FRANCYS'!A$3:C$195,3,0)</f>
        <v>NO DISPONIBLE</v>
      </c>
      <c r="X90" s="31"/>
      <c r="Y90" s="31"/>
      <c r="Z90" s="30"/>
      <c r="AA90" s="34">
        <v>434</v>
      </c>
      <c r="AB90" s="30" t="s">
        <v>1448</v>
      </c>
      <c r="AC90" s="35"/>
      <c r="AD90" s="35"/>
      <c r="AE90" s="35">
        <v>44.374999999999993</v>
      </c>
      <c r="AF90" s="35">
        <v>44.374999999999993</v>
      </c>
      <c r="AG90" s="30"/>
      <c r="AH90" s="30"/>
      <c r="AI90" s="30"/>
      <c r="AJ90" s="30"/>
      <c r="AK90" s="30"/>
      <c r="AL90" s="30"/>
      <c r="AM90" s="30"/>
      <c r="AN90" s="30"/>
      <c r="AS90" s="30"/>
    </row>
    <row r="91" spans="1:45" ht="15" customHeight="1">
      <c r="A91" s="66">
        <v>5235</v>
      </c>
      <c r="B91" s="64" t="s">
        <v>148</v>
      </c>
      <c r="C91" s="30">
        <v>490</v>
      </c>
      <c r="D91" s="30" t="s">
        <v>1288</v>
      </c>
      <c r="E91" s="30" t="s">
        <v>1313</v>
      </c>
      <c r="F91" s="30"/>
      <c r="G91" s="30" t="s">
        <v>1336</v>
      </c>
      <c r="H91" s="30">
        <v>24</v>
      </c>
      <c r="I91" s="10">
        <f t="shared" si="10"/>
        <v>7</v>
      </c>
      <c r="J91" s="31">
        <f t="shared" si="18"/>
        <v>0.23333333333333334</v>
      </c>
      <c r="K91" s="11">
        <v>36</v>
      </c>
      <c r="L91" s="31">
        <v>72</v>
      </c>
      <c r="M91" s="32">
        <f t="shared" si="11"/>
        <v>0.46666666666666667</v>
      </c>
      <c r="N91" s="32">
        <f t="shared" si="12"/>
        <v>0.7</v>
      </c>
      <c r="O91" s="32">
        <f t="shared" si="13"/>
        <v>0.93333333333333335</v>
      </c>
      <c r="P91" s="31">
        <f t="shared" si="14"/>
        <v>0</v>
      </c>
      <c r="Q91" s="103">
        <v>0</v>
      </c>
      <c r="R91" s="31">
        <f t="shared" si="16"/>
        <v>0</v>
      </c>
      <c r="S91" s="32">
        <f t="shared" si="15"/>
        <v>0.7</v>
      </c>
      <c r="T91" s="32">
        <f t="shared" si="17"/>
        <v>36</v>
      </c>
      <c r="U91" s="31">
        <f t="shared" si="19"/>
        <v>1.5</v>
      </c>
      <c r="V91" s="31"/>
      <c r="W91" s="31" t="str">
        <f>VLOOKUP(A91,'ANALISIS FRANCYS'!A$3:C$195,3,0)</f>
        <v>DISPONIBLE</v>
      </c>
      <c r="X91" s="31"/>
      <c r="Y91" s="31"/>
      <c r="Z91" s="30"/>
      <c r="AA91" s="34">
        <v>450</v>
      </c>
      <c r="AB91" s="30" t="s">
        <v>406</v>
      </c>
      <c r="AC91" s="35">
        <v>60.734999999999985</v>
      </c>
      <c r="AD91" s="35">
        <v>5.16</v>
      </c>
      <c r="AE91" s="35">
        <v>247.09000000000006</v>
      </c>
      <c r="AF91" s="35">
        <v>312.98500000000001</v>
      </c>
      <c r="AG91" s="30"/>
      <c r="AH91" s="30"/>
      <c r="AI91" s="30"/>
      <c r="AJ91" s="30"/>
      <c r="AK91" s="30"/>
      <c r="AL91" s="30"/>
      <c r="AM91" s="30"/>
      <c r="AN91" s="30"/>
      <c r="AS91" s="30"/>
    </row>
    <row r="92" spans="1:45" ht="15" hidden="1" customHeight="1">
      <c r="A92" s="66">
        <v>9352</v>
      </c>
      <c r="B92" s="64" t="s">
        <v>1339</v>
      </c>
      <c r="C92" s="30">
        <v>113</v>
      </c>
      <c r="D92" s="30" t="s">
        <v>1288</v>
      </c>
      <c r="E92" s="30" t="s">
        <v>1313</v>
      </c>
      <c r="F92" s="30"/>
      <c r="G92" s="30" t="s">
        <v>1336</v>
      </c>
      <c r="H92" s="30">
        <v>12</v>
      </c>
      <c r="I92" s="10">
        <f t="shared" si="10"/>
        <v>0</v>
      </c>
      <c r="J92" s="31">
        <f t="shared" si="18"/>
        <v>0</v>
      </c>
      <c r="K92" s="11">
        <v>24</v>
      </c>
      <c r="L92" s="31">
        <v>36</v>
      </c>
      <c r="M92" s="32">
        <f t="shared" si="11"/>
        <v>0</v>
      </c>
      <c r="N92" s="32">
        <f t="shared" si="12"/>
        <v>0</v>
      </c>
      <c r="O92" s="32">
        <f t="shared" si="13"/>
        <v>0</v>
      </c>
      <c r="P92" s="31">
        <f t="shared" si="14"/>
        <v>0</v>
      </c>
      <c r="Q92" s="103">
        <v>0</v>
      </c>
      <c r="R92" s="31">
        <f t="shared" si="16"/>
        <v>0</v>
      </c>
      <c r="S92" s="32">
        <f t="shared" si="15"/>
        <v>0</v>
      </c>
      <c r="T92" s="32">
        <f t="shared" si="17"/>
        <v>24</v>
      </c>
      <c r="U92" s="31">
        <f t="shared" si="19"/>
        <v>2</v>
      </c>
      <c r="V92" s="31"/>
      <c r="W92" s="31" t="str">
        <f>VLOOKUP(A92,'ANALISIS FRANCYS'!A$3:C$195,3,0)</f>
        <v>NO DISPONIBLE</v>
      </c>
      <c r="X92" s="31"/>
      <c r="Y92" s="31"/>
      <c r="Z92" s="30"/>
      <c r="AA92" s="34">
        <v>453</v>
      </c>
      <c r="AB92" s="30" t="s">
        <v>47</v>
      </c>
      <c r="AC92" s="35">
        <v>24.429999999999989</v>
      </c>
      <c r="AD92" s="35">
        <v>2.8950000000000005</v>
      </c>
      <c r="AE92" s="35">
        <v>58.289999999999992</v>
      </c>
      <c r="AF92" s="35">
        <v>85.614999999999981</v>
      </c>
      <c r="AG92" s="30"/>
      <c r="AH92" s="30"/>
      <c r="AI92" s="30"/>
      <c r="AJ92" s="30"/>
      <c r="AK92" s="30"/>
      <c r="AL92" s="30"/>
      <c r="AM92" s="30"/>
      <c r="AN92" s="30"/>
      <c r="AS92" s="30"/>
    </row>
    <row r="93" spans="1:45" ht="15" customHeight="1">
      <c r="A93" s="66">
        <v>4968</v>
      </c>
      <c r="B93" s="64" t="s">
        <v>604</v>
      </c>
      <c r="C93" s="30">
        <v>190</v>
      </c>
      <c r="D93" s="30" t="s">
        <v>1288</v>
      </c>
      <c r="E93" s="30" t="s">
        <v>1313</v>
      </c>
      <c r="F93" s="30"/>
      <c r="G93" s="30" t="s">
        <v>1336</v>
      </c>
      <c r="H93" s="30">
        <v>24</v>
      </c>
      <c r="I93" s="10">
        <f t="shared" si="10"/>
        <v>13</v>
      </c>
      <c r="J93" s="31">
        <f t="shared" si="18"/>
        <v>0.43333333333333335</v>
      </c>
      <c r="K93" s="11">
        <v>24</v>
      </c>
      <c r="L93" s="31">
        <v>36</v>
      </c>
      <c r="M93" s="32">
        <f t="shared" si="11"/>
        <v>0.8666666666666667</v>
      </c>
      <c r="N93" s="32">
        <f t="shared" si="12"/>
        <v>1.3</v>
      </c>
      <c r="O93" s="32">
        <f t="shared" si="13"/>
        <v>1.7333333333333334</v>
      </c>
      <c r="P93" s="31">
        <f t="shared" si="14"/>
        <v>0</v>
      </c>
      <c r="Q93" s="103">
        <v>0</v>
      </c>
      <c r="R93" s="31">
        <f t="shared" si="16"/>
        <v>0</v>
      </c>
      <c r="S93" s="32">
        <f t="shared" si="15"/>
        <v>1.3</v>
      </c>
      <c r="T93" s="32">
        <f t="shared" si="17"/>
        <v>24</v>
      </c>
      <c r="U93" s="31">
        <f t="shared" si="19"/>
        <v>1</v>
      </c>
      <c r="V93" s="31"/>
      <c r="W93" s="31" t="str">
        <f>VLOOKUP(A93,'ANALISIS FRANCYS'!A$3:C$195,3,0)</f>
        <v>DISPONIBLE</v>
      </c>
      <c r="X93" s="31"/>
      <c r="Y93" s="31"/>
      <c r="Z93" s="30"/>
      <c r="AA93" s="34">
        <v>466</v>
      </c>
      <c r="AB93" s="30" t="s">
        <v>1451</v>
      </c>
      <c r="AC93" s="35">
        <v>4</v>
      </c>
      <c r="AD93" s="35"/>
      <c r="AE93" s="35">
        <v>28</v>
      </c>
      <c r="AF93" s="35">
        <v>32</v>
      </c>
      <c r="AG93" s="30"/>
      <c r="AH93" s="30"/>
      <c r="AI93" s="30"/>
      <c r="AJ93" s="30"/>
      <c r="AK93" s="30"/>
      <c r="AL93" s="30"/>
      <c r="AM93" s="30"/>
      <c r="AN93" s="30"/>
      <c r="AS93" s="30"/>
    </row>
    <row r="94" spans="1:45" ht="15" customHeight="1">
      <c r="A94" s="66">
        <v>4967</v>
      </c>
      <c r="B94" s="64" t="s">
        <v>153</v>
      </c>
      <c r="C94" s="30">
        <v>490</v>
      </c>
      <c r="D94" s="30" t="s">
        <v>1288</v>
      </c>
      <c r="E94" s="30" t="s">
        <v>1313</v>
      </c>
      <c r="F94" s="30"/>
      <c r="G94" s="30" t="s">
        <v>1336</v>
      </c>
      <c r="H94" s="30">
        <v>24</v>
      </c>
      <c r="I94" s="10">
        <f t="shared" si="10"/>
        <v>13</v>
      </c>
      <c r="J94" s="31">
        <f t="shared" si="18"/>
        <v>0.43333333333333335</v>
      </c>
      <c r="K94" s="11">
        <v>24</v>
      </c>
      <c r="L94" s="31">
        <v>36</v>
      </c>
      <c r="M94" s="32">
        <f t="shared" si="11"/>
        <v>0.8666666666666667</v>
      </c>
      <c r="N94" s="32">
        <f t="shared" si="12"/>
        <v>1.3</v>
      </c>
      <c r="O94" s="32">
        <f t="shared" si="13"/>
        <v>1.7333333333333334</v>
      </c>
      <c r="P94" s="31">
        <f t="shared" si="14"/>
        <v>0</v>
      </c>
      <c r="Q94" s="103">
        <v>0</v>
      </c>
      <c r="R94" s="31">
        <f t="shared" si="16"/>
        <v>0</v>
      </c>
      <c r="S94" s="32">
        <f t="shared" si="15"/>
        <v>1.3</v>
      </c>
      <c r="T94" s="32">
        <f t="shared" si="17"/>
        <v>24</v>
      </c>
      <c r="U94" s="31">
        <f t="shared" si="19"/>
        <v>1</v>
      </c>
      <c r="V94" s="31"/>
      <c r="W94" s="31" t="str">
        <f>VLOOKUP(A94,'ANALISIS FRANCYS'!A$3:C$195,3,0)</f>
        <v>DISPONIBLE</v>
      </c>
      <c r="X94" s="31"/>
      <c r="Y94" s="31"/>
      <c r="Z94" s="30"/>
      <c r="AA94" s="34">
        <v>469</v>
      </c>
      <c r="AB94" s="30" t="s">
        <v>1452</v>
      </c>
      <c r="AC94" s="35"/>
      <c r="AD94" s="35"/>
      <c r="AE94" s="35">
        <v>18.274999999999999</v>
      </c>
      <c r="AF94" s="35">
        <v>18.274999999999999</v>
      </c>
      <c r="AG94" s="30"/>
      <c r="AH94" s="30"/>
      <c r="AI94" s="30"/>
      <c r="AJ94" s="30"/>
      <c r="AK94" s="30"/>
      <c r="AL94" s="30"/>
      <c r="AM94" s="30"/>
      <c r="AN94" s="30"/>
      <c r="AS94" s="30"/>
    </row>
    <row r="95" spans="1:45" ht="15" hidden="1" customHeight="1">
      <c r="A95" s="66">
        <v>5733</v>
      </c>
      <c r="B95" s="64" t="s">
        <v>371</v>
      </c>
      <c r="C95" s="30">
        <v>150</v>
      </c>
      <c r="D95" s="30" t="s">
        <v>1288</v>
      </c>
      <c r="E95" s="30" t="s">
        <v>1313</v>
      </c>
      <c r="F95" s="30"/>
      <c r="G95" s="30" t="s">
        <v>1336</v>
      </c>
      <c r="H95" s="30">
        <v>12</v>
      </c>
      <c r="I95" s="10">
        <f t="shared" si="10"/>
        <v>4</v>
      </c>
      <c r="J95" s="31">
        <f t="shared" si="18"/>
        <v>0.13333333333333333</v>
      </c>
      <c r="K95" s="11">
        <v>24</v>
      </c>
      <c r="L95" s="31">
        <v>36</v>
      </c>
      <c r="M95" s="32">
        <f t="shared" si="11"/>
        <v>0.26666666666666666</v>
      </c>
      <c r="N95" s="32">
        <f t="shared" si="12"/>
        <v>0.4</v>
      </c>
      <c r="O95" s="32">
        <f t="shared" si="13"/>
        <v>0.53333333333333333</v>
      </c>
      <c r="P95" s="31">
        <f t="shared" si="14"/>
        <v>0</v>
      </c>
      <c r="Q95" s="103">
        <v>24</v>
      </c>
      <c r="R95" s="31">
        <f t="shared" si="16"/>
        <v>24</v>
      </c>
      <c r="S95" s="32">
        <f t="shared" si="15"/>
        <v>0.4</v>
      </c>
      <c r="T95" s="32">
        <f t="shared" si="17"/>
        <v>0</v>
      </c>
      <c r="U95" s="31" t="str">
        <f t="shared" si="19"/>
        <v>NO COMPRAR</v>
      </c>
      <c r="V95" s="31"/>
      <c r="W95" s="31" t="str">
        <f>VLOOKUP(A95,'ANALISIS FRANCYS'!A$3:C$195,3,0)</f>
        <v>DISPONIBLE</v>
      </c>
      <c r="X95" s="31"/>
      <c r="Y95" s="31"/>
      <c r="Z95" s="30"/>
      <c r="AA95" s="34">
        <v>473</v>
      </c>
      <c r="AB95" s="30" t="s">
        <v>119</v>
      </c>
      <c r="AC95" s="35">
        <v>58.870000000000005</v>
      </c>
      <c r="AD95" s="35">
        <v>12.710000000000003</v>
      </c>
      <c r="AE95" s="35">
        <v>235.29000000000011</v>
      </c>
      <c r="AF95" s="35">
        <v>306.87000000000012</v>
      </c>
      <c r="AG95" s="30"/>
      <c r="AH95" s="30"/>
      <c r="AI95" s="30"/>
      <c r="AJ95" s="30"/>
      <c r="AK95" s="30"/>
      <c r="AL95" s="30"/>
      <c r="AM95" s="30"/>
      <c r="AN95" s="30"/>
      <c r="AS95" s="30"/>
    </row>
    <row r="96" spans="1:45" ht="15" customHeight="1">
      <c r="A96" s="66">
        <v>6399</v>
      </c>
      <c r="B96" s="64" t="s">
        <v>537</v>
      </c>
      <c r="C96" s="30">
        <v>150</v>
      </c>
      <c r="D96" s="30" t="s">
        <v>1288</v>
      </c>
      <c r="E96" s="30" t="s">
        <v>1313</v>
      </c>
      <c r="F96" s="30"/>
      <c r="G96" s="30" t="s">
        <v>1336</v>
      </c>
      <c r="H96" s="30">
        <v>24</v>
      </c>
      <c r="I96" s="10">
        <f t="shared" si="10"/>
        <v>1</v>
      </c>
      <c r="J96" s="31">
        <f t="shared" si="18"/>
        <v>3.3333333333333333E-2</v>
      </c>
      <c r="K96" s="11">
        <v>24</v>
      </c>
      <c r="L96" s="31">
        <v>36</v>
      </c>
      <c r="M96" s="32">
        <f t="shared" si="11"/>
        <v>6.6666666666666666E-2</v>
      </c>
      <c r="N96" s="32">
        <f t="shared" si="12"/>
        <v>0.1</v>
      </c>
      <c r="O96" s="32">
        <f t="shared" si="13"/>
        <v>0.13333333333333333</v>
      </c>
      <c r="P96" s="31">
        <f t="shared" si="14"/>
        <v>0</v>
      </c>
      <c r="Q96" s="103">
        <v>0</v>
      </c>
      <c r="R96" s="31">
        <f t="shared" si="16"/>
        <v>0</v>
      </c>
      <c r="S96" s="32">
        <f t="shared" si="15"/>
        <v>0.1</v>
      </c>
      <c r="T96" s="32">
        <f t="shared" si="17"/>
        <v>24</v>
      </c>
      <c r="U96" s="31">
        <f t="shared" si="19"/>
        <v>1</v>
      </c>
      <c r="V96" s="31"/>
      <c r="W96" s="31" t="str">
        <f>VLOOKUP(A96,'ANALISIS FRANCYS'!A$3:C$195,3,0)</f>
        <v>DISPONIBLE</v>
      </c>
      <c r="X96" s="31"/>
      <c r="Y96" s="31"/>
      <c r="Z96" s="30"/>
      <c r="AA96" s="34">
        <v>475</v>
      </c>
      <c r="AB96" s="30" t="s">
        <v>575</v>
      </c>
      <c r="AC96" s="35">
        <v>42.934999999999988</v>
      </c>
      <c r="AD96" s="35">
        <v>9.6449999999999996</v>
      </c>
      <c r="AE96" s="35">
        <v>212.18500000000003</v>
      </c>
      <c r="AF96" s="35">
        <v>264.76499999999999</v>
      </c>
      <c r="AG96" s="30"/>
      <c r="AH96" s="30"/>
      <c r="AI96" s="30"/>
      <c r="AJ96" s="30"/>
      <c r="AK96" s="30"/>
      <c r="AL96" s="30"/>
      <c r="AM96" s="30"/>
      <c r="AN96" s="30"/>
      <c r="AS96" s="30"/>
    </row>
    <row r="97" spans="1:45" ht="15" hidden="1" customHeight="1">
      <c r="A97" s="66">
        <v>5735</v>
      </c>
      <c r="B97" s="64" t="s">
        <v>281</v>
      </c>
      <c r="C97" s="30">
        <v>300</v>
      </c>
      <c r="D97" s="30" t="s">
        <v>1288</v>
      </c>
      <c r="E97" s="30" t="s">
        <v>1313</v>
      </c>
      <c r="F97" s="30"/>
      <c r="G97" s="30" t="s">
        <v>1321</v>
      </c>
      <c r="H97" s="30">
        <v>24</v>
      </c>
      <c r="I97" s="10">
        <f t="shared" si="10"/>
        <v>7</v>
      </c>
      <c r="J97" s="31">
        <f t="shared" si="18"/>
        <v>0.23333333333333334</v>
      </c>
      <c r="K97" s="11">
        <v>24</v>
      </c>
      <c r="L97" s="31">
        <v>36</v>
      </c>
      <c r="M97" s="32">
        <f t="shared" si="11"/>
        <v>0.46666666666666667</v>
      </c>
      <c r="N97" s="32">
        <f t="shared" si="12"/>
        <v>0.7</v>
      </c>
      <c r="O97" s="32">
        <f t="shared" si="13"/>
        <v>0.93333333333333335</v>
      </c>
      <c r="P97" s="31">
        <f t="shared" si="14"/>
        <v>0</v>
      </c>
      <c r="Q97" s="103">
        <v>17</v>
      </c>
      <c r="R97" s="31">
        <f t="shared" si="16"/>
        <v>17</v>
      </c>
      <c r="S97" s="32">
        <f t="shared" si="15"/>
        <v>0.7</v>
      </c>
      <c r="T97" s="32">
        <f t="shared" si="17"/>
        <v>7</v>
      </c>
      <c r="U97" s="31">
        <f t="shared" si="19"/>
        <v>0.29166666666666669</v>
      </c>
      <c r="V97" s="31"/>
      <c r="W97" s="31" t="str">
        <f>VLOOKUP(A97,'ANALISIS FRANCYS'!A$3:C$195,3,0)</f>
        <v>DISPONIBLE</v>
      </c>
      <c r="X97" s="31"/>
      <c r="Y97" s="31"/>
      <c r="Z97" s="30"/>
      <c r="AA97" s="34">
        <v>484</v>
      </c>
      <c r="AB97" s="30" t="s">
        <v>1454</v>
      </c>
      <c r="AC97" s="35"/>
      <c r="AD97" s="35"/>
      <c r="AE97" s="35">
        <v>1</v>
      </c>
      <c r="AF97" s="35">
        <v>1</v>
      </c>
      <c r="AG97" s="30"/>
      <c r="AH97" s="30"/>
      <c r="AI97" s="30"/>
      <c r="AJ97" s="30"/>
      <c r="AK97" s="30"/>
      <c r="AL97" s="30"/>
      <c r="AM97" s="30"/>
      <c r="AN97" s="30"/>
      <c r="AS97" s="30"/>
    </row>
    <row r="98" spans="1:45" ht="15" customHeight="1">
      <c r="A98" s="66">
        <v>5738</v>
      </c>
      <c r="B98" s="64" t="s">
        <v>49</v>
      </c>
      <c r="C98" s="30">
        <v>378</v>
      </c>
      <c r="D98" s="30" t="s">
        <v>1288</v>
      </c>
      <c r="E98" s="30" t="s">
        <v>1313</v>
      </c>
      <c r="F98" s="30"/>
      <c r="G98" s="30" t="s">
        <v>1336</v>
      </c>
      <c r="H98" s="30">
        <v>24</v>
      </c>
      <c r="I98" s="10">
        <f t="shared" si="10"/>
        <v>21</v>
      </c>
      <c r="J98" s="31">
        <f t="shared" si="18"/>
        <v>0.7</v>
      </c>
      <c r="K98" s="11">
        <v>24</v>
      </c>
      <c r="L98" s="31">
        <v>36</v>
      </c>
      <c r="M98" s="32">
        <f t="shared" si="11"/>
        <v>1.4</v>
      </c>
      <c r="N98" s="32">
        <f t="shared" si="12"/>
        <v>2.0999999999999996</v>
      </c>
      <c r="O98" s="32">
        <f t="shared" si="13"/>
        <v>2.8</v>
      </c>
      <c r="P98" s="31">
        <f t="shared" si="14"/>
        <v>0</v>
      </c>
      <c r="Q98" s="103">
        <v>11</v>
      </c>
      <c r="R98" s="31">
        <f t="shared" si="16"/>
        <v>11</v>
      </c>
      <c r="S98" s="32">
        <f t="shared" si="15"/>
        <v>2.0999999999999996</v>
      </c>
      <c r="T98" s="32">
        <f t="shared" si="17"/>
        <v>13</v>
      </c>
      <c r="U98" s="31">
        <f t="shared" si="19"/>
        <v>0.54166666666666663</v>
      </c>
      <c r="V98" s="31"/>
      <c r="W98" s="31" t="str">
        <f>VLOOKUP(A98,'ANALISIS FRANCYS'!A$3:C$195,3,0)</f>
        <v>DISPONIBLE</v>
      </c>
      <c r="X98" s="31"/>
      <c r="Y98" s="31"/>
      <c r="Z98" s="30"/>
      <c r="AA98" s="34">
        <v>487</v>
      </c>
      <c r="AB98" s="30" t="s">
        <v>2045</v>
      </c>
      <c r="AC98" s="35">
        <v>7</v>
      </c>
      <c r="AD98" s="35"/>
      <c r="AE98" s="35"/>
      <c r="AF98" s="35">
        <v>7</v>
      </c>
      <c r="AG98" s="30"/>
      <c r="AH98" s="30"/>
      <c r="AI98" s="30"/>
      <c r="AJ98" s="30"/>
      <c r="AK98" s="30"/>
      <c r="AL98" s="30"/>
      <c r="AM98" s="30"/>
      <c r="AN98" s="30"/>
      <c r="AS98" s="30"/>
    </row>
    <row r="99" spans="1:45" ht="15" customHeight="1">
      <c r="A99" s="66">
        <v>7184</v>
      </c>
      <c r="B99" s="64" t="s">
        <v>1340</v>
      </c>
      <c r="C99" s="30">
        <v>388</v>
      </c>
      <c r="D99" s="30" t="s">
        <v>1288</v>
      </c>
      <c r="E99" s="30" t="s">
        <v>1313</v>
      </c>
      <c r="F99" s="30"/>
      <c r="G99" s="30" t="s">
        <v>1336</v>
      </c>
      <c r="H99" s="30">
        <v>12</v>
      </c>
      <c r="I99" s="10">
        <f t="shared" si="10"/>
        <v>1</v>
      </c>
      <c r="J99" s="31">
        <f t="shared" si="18"/>
        <v>3.3333333333333333E-2</v>
      </c>
      <c r="K99" s="11">
        <v>24</v>
      </c>
      <c r="L99" s="31">
        <v>36</v>
      </c>
      <c r="M99" s="32">
        <f t="shared" si="11"/>
        <v>6.6666666666666666E-2</v>
      </c>
      <c r="N99" s="32">
        <f t="shared" si="12"/>
        <v>0.1</v>
      </c>
      <c r="O99" s="32">
        <f t="shared" si="13"/>
        <v>0.13333333333333333</v>
      </c>
      <c r="P99" s="31">
        <f t="shared" si="14"/>
        <v>0</v>
      </c>
      <c r="Q99" s="103">
        <v>0</v>
      </c>
      <c r="R99" s="31">
        <f t="shared" si="16"/>
        <v>0</v>
      </c>
      <c r="S99" s="32">
        <f t="shared" si="15"/>
        <v>0.1</v>
      </c>
      <c r="T99" s="32">
        <f t="shared" si="17"/>
        <v>24</v>
      </c>
      <c r="U99" s="31">
        <f t="shared" si="19"/>
        <v>2</v>
      </c>
      <c r="V99" s="31"/>
      <c r="W99" s="31" t="str">
        <f>VLOOKUP(A99,'ANALISIS FRANCYS'!A$3:C$195,3,0)</f>
        <v>DISPONIBLE</v>
      </c>
      <c r="X99" s="31"/>
      <c r="Y99" s="31"/>
      <c r="Z99" s="30"/>
      <c r="AA99" s="34">
        <v>495</v>
      </c>
      <c r="AB99" s="30" t="s">
        <v>1455</v>
      </c>
      <c r="AC99" s="35"/>
      <c r="AD99" s="35"/>
      <c r="AE99" s="35">
        <v>4</v>
      </c>
      <c r="AF99" s="35">
        <v>4</v>
      </c>
      <c r="AG99" s="30"/>
      <c r="AH99" s="30"/>
      <c r="AI99" s="30"/>
      <c r="AJ99" s="30"/>
      <c r="AK99" s="30"/>
      <c r="AL99" s="30"/>
      <c r="AM99" s="30"/>
      <c r="AN99" s="30"/>
      <c r="AS99" s="30"/>
    </row>
    <row r="100" spans="1:45" ht="15" customHeight="1">
      <c r="A100" s="66">
        <v>9008</v>
      </c>
      <c r="B100" s="64" t="s">
        <v>1341</v>
      </c>
      <c r="C100" s="30">
        <v>195</v>
      </c>
      <c r="D100" s="30" t="s">
        <v>1288</v>
      </c>
      <c r="E100" s="30" t="s">
        <v>1313</v>
      </c>
      <c r="F100" s="30"/>
      <c r="G100" s="30" t="s">
        <v>1336</v>
      </c>
      <c r="H100" s="30">
        <v>12</v>
      </c>
      <c r="I100" s="10">
        <f t="shared" si="10"/>
        <v>4</v>
      </c>
      <c r="J100" s="31">
        <f t="shared" si="18"/>
        <v>0.13333333333333333</v>
      </c>
      <c r="K100" s="11">
        <v>24</v>
      </c>
      <c r="L100" s="31">
        <v>36</v>
      </c>
      <c r="M100" s="32">
        <f t="shared" si="11"/>
        <v>0.26666666666666666</v>
      </c>
      <c r="N100" s="32">
        <f t="shared" si="12"/>
        <v>0.4</v>
      </c>
      <c r="O100" s="32">
        <f t="shared" si="13"/>
        <v>0.53333333333333333</v>
      </c>
      <c r="P100" s="31">
        <f t="shared" si="14"/>
        <v>0</v>
      </c>
      <c r="Q100" s="103">
        <v>9</v>
      </c>
      <c r="R100" s="31">
        <f t="shared" si="16"/>
        <v>9</v>
      </c>
      <c r="S100" s="32">
        <f t="shared" si="15"/>
        <v>0.4</v>
      </c>
      <c r="T100" s="32">
        <f t="shared" si="17"/>
        <v>15</v>
      </c>
      <c r="U100" s="31">
        <f t="shared" si="19"/>
        <v>1.25</v>
      </c>
      <c r="V100" s="31"/>
      <c r="W100" s="31" t="str">
        <f>VLOOKUP(A100,'ANALISIS FRANCYS'!A$3:C$195,3,0)</f>
        <v>DISPONIBLE</v>
      </c>
      <c r="X100" s="31"/>
      <c r="Y100" s="31"/>
      <c r="Z100" s="30"/>
      <c r="AA100" s="34">
        <v>497</v>
      </c>
      <c r="AB100" s="30" t="s">
        <v>71</v>
      </c>
      <c r="AC100" s="35">
        <v>2</v>
      </c>
      <c r="AD100" s="35">
        <v>13</v>
      </c>
      <c r="AE100" s="35"/>
      <c r="AF100" s="35">
        <v>15</v>
      </c>
      <c r="AG100" s="30"/>
      <c r="AH100" s="30"/>
      <c r="AI100" s="30"/>
      <c r="AJ100" s="30"/>
      <c r="AK100" s="30"/>
      <c r="AL100" s="30"/>
      <c r="AM100" s="30"/>
      <c r="AN100" s="30"/>
      <c r="AS100" s="30"/>
    </row>
    <row r="101" spans="1:45" ht="15" hidden="1" customHeight="1">
      <c r="A101" s="66">
        <v>5234</v>
      </c>
      <c r="B101" s="64" t="s">
        <v>591</v>
      </c>
      <c r="C101" s="30">
        <v>150</v>
      </c>
      <c r="D101" s="30" t="s">
        <v>1288</v>
      </c>
      <c r="E101" s="30" t="s">
        <v>1313</v>
      </c>
      <c r="F101" s="30"/>
      <c r="G101" s="30" t="s">
        <v>1336</v>
      </c>
      <c r="H101" s="30">
        <v>24</v>
      </c>
      <c r="I101" s="10">
        <f t="shared" si="10"/>
        <v>0</v>
      </c>
      <c r="J101" s="31">
        <f t="shared" si="18"/>
        <v>0</v>
      </c>
      <c r="K101" s="11">
        <v>24</v>
      </c>
      <c r="L101" s="31">
        <v>36</v>
      </c>
      <c r="M101" s="32">
        <f t="shared" si="11"/>
        <v>0</v>
      </c>
      <c r="N101" s="32">
        <f t="shared" si="12"/>
        <v>0</v>
      </c>
      <c r="O101" s="32">
        <f t="shared" si="13"/>
        <v>0</v>
      </c>
      <c r="P101" s="31">
        <f t="shared" si="14"/>
        <v>0</v>
      </c>
      <c r="Q101" s="103">
        <v>17</v>
      </c>
      <c r="R101" s="31">
        <f t="shared" si="16"/>
        <v>17</v>
      </c>
      <c r="S101" s="32">
        <f t="shared" si="15"/>
        <v>0</v>
      </c>
      <c r="T101" s="32">
        <f t="shared" si="17"/>
        <v>7</v>
      </c>
      <c r="U101" s="31">
        <f t="shared" si="19"/>
        <v>0.29166666666666669</v>
      </c>
      <c r="V101" s="31"/>
      <c r="W101" s="31" t="str">
        <f>VLOOKUP(A101,'ANALISIS FRANCYS'!A$3:C$195,3,0)</f>
        <v>DISPONIBLE</v>
      </c>
      <c r="X101" s="31"/>
      <c r="Y101" s="31"/>
      <c r="Z101" s="30"/>
      <c r="AA101" s="34">
        <v>515</v>
      </c>
      <c r="AB101" s="30" t="s">
        <v>2047</v>
      </c>
      <c r="AC101" s="35">
        <v>12</v>
      </c>
      <c r="AD101" s="35"/>
      <c r="AE101" s="35"/>
      <c r="AF101" s="35">
        <v>12</v>
      </c>
      <c r="AG101" s="30"/>
      <c r="AH101" s="30"/>
      <c r="AI101" s="30"/>
      <c r="AJ101" s="30"/>
      <c r="AK101" s="30"/>
      <c r="AL101" s="30"/>
      <c r="AM101" s="30"/>
      <c r="AN101" s="30"/>
      <c r="AS101" s="30"/>
    </row>
    <row r="102" spans="1:45" ht="15" hidden="1" customHeight="1">
      <c r="A102" s="66">
        <v>5233</v>
      </c>
      <c r="B102" s="64" t="s">
        <v>318</v>
      </c>
      <c r="C102" s="30">
        <v>300</v>
      </c>
      <c r="D102" s="30" t="s">
        <v>1288</v>
      </c>
      <c r="E102" s="30" t="s">
        <v>1313</v>
      </c>
      <c r="F102" s="30"/>
      <c r="G102" s="30" t="s">
        <v>1336</v>
      </c>
      <c r="H102" s="30">
        <v>24</v>
      </c>
      <c r="I102" s="10">
        <f t="shared" si="10"/>
        <v>1</v>
      </c>
      <c r="J102" s="31">
        <f t="shared" si="18"/>
        <v>3.3333333333333333E-2</v>
      </c>
      <c r="K102" s="11">
        <v>24</v>
      </c>
      <c r="L102" s="31">
        <v>36</v>
      </c>
      <c r="M102" s="32">
        <f t="shared" si="11"/>
        <v>6.6666666666666666E-2</v>
      </c>
      <c r="N102" s="32">
        <f t="shared" si="12"/>
        <v>0.1</v>
      </c>
      <c r="O102" s="32">
        <f t="shared" si="13"/>
        <v>0.13333333333333333</v>
      </c>
      <c r="P102" s="31">
        <f t="shared" si="14"/>
        <v>0</v>
      </c>
      <c r="Q102" s="103">
        <v>35</v>
      </c>
      <c r="R102" s="31">
        <f t="shared" si="16"/>
        <v>35</v>
      </c>
      <c r="S102" s="32">
        <f t="shared" si="15"/>
        <v>0.1</v>
      </c>
      <c r="T102" s="32">
        <f t="shared" si="17"/>
        <v>-11</v>
      </c>
      <c r="U102" s="31" t="str">
        <f t="shared" si="19"/>
        <v>NO COMPRAR</v>
      </c>
      <c r="V102" s="31"/>
      <c r="W102" s="31" t="str">
        <f>VLOOKUP(A102,'ANALISIS FRANCYS'!A$3:C$195,3,0)</f>
        <v>DISPONIBLE</v>
      </c>
      <c r="X102" s="31"/>
      <c r="Y102" s="31"/>
      <c r="Z102" s="30"/>
      <c r="AA102" s="34">
        <v>526</v>
      </c>
      <c r="AB102" s="30" t="s">
        <v>882</v>
      </c>
      <c r="AC102" s="35">
        <v>5</v>
      </c>
      <c r="AD102" s="35">
        <v>6</v>
      </c>
      <c r="AE102" s="35">
        <v>17</v>
      </c>
      <c r="AF102" s="35">
        <v>28</v>
      </c>
      <c r="AG102" s="30"/>
      <c r="AH102" s="30"/>
      <c r="AI102" s="30"/>
      <c r="AJ102" s="30"/>
      <c r="AK102" s="30"/>
      <c r="AL102" s="30"/>
      <c r="AM102" s="30"/>
      <c r="AN102" s="30"/>
      <c r="AS102" s="30"/>
    </row>
    <row r="103" spans="1:45" ht="15" hidden="1" customHeight="1">
      <c r="A103" s="66">
        <v>8728</v>
      </c>
      <c r="B103" s="64" t="s">
        <v>934</v>
      </c>
      <c r="C103" s="30">
        <v>150</v>
      </c>
      <c r="D103" s="30" t="s">
        <v>1288</v>
      </c>
      <c r="E103" s="30" t="s">
        <v>1313</v>
      </c>
      <c r="F103" s="30"/>
      <c r="G103" s="30" t="s">
        <v>1414</v>
      </c>
      <c r="H103" s="30"/>
      <c r="I103" s="10">
        <f t="shared" si="10"/>
        <v>0</v>
      </c>
      <c r="J103" s="31">
        <f t="shared" si="18"/>
        <v>0</v>
      </c>
      <c r="K103" s="11">
        <v>24</v>
      </c>
      <c r="L103" s="31">
        <v>36</v>
      </c>
      <c r="M103" s="32">
        <f t="shared" si="11"/>
        <v>0</v>
      </c>
      <c r="N103" s="32">
        <f t="shared" si="12"/>
        <v>0</v>
      </c>
      <c r="O103" s="32">
        <f t="shared" si="13"/>
        <v>0</v>
      </c>
      <c r="P103" s="31">
        <f t="shared" si="14"/>
        <v>0</v>
      </c>
      <c r="Q103" s="103">
        <v>33</v>
      </c>
      <c r="R103" s="31">
        <f t="shared" si="16"/>
        <v>33</v>
      </c>
      <c r="S103" s="32">
        <f t="shared" si="15"/>
        <v>0</v>
      </c>
      <c r="T103" s="32">
        <f t="shared" si="17"/>
        <v>-9</v>
      </c>
      <c r="U103" s="31" t="str">
        <f t="shared" si="19"/>
        <v>NO COMPRAR</v>
      </c>
      <c r="V103" s="31"/>
      <c r="W103" s="31" t="str">
        <f>VLOOKUP(A103,'ANALISIS FRANCYS'!A$3:C$195,3,0)</f>
        <v>DISPONIBLE</v>
      </c>
      <c r="X103" s="31"/>
      <c r="Y103" s="31"/>
      <c r="Z103" s="30"/>
      <c r="AA103" s="34">
        <v>529</v>
      </c>
      <c r="AB103" s="30" t="s">
        <v>815</v>
      </c>
      <c r="AC103" s="35">
        <v>2</v>
      </c>
      <c r="AD103" s="35">
        <v>2</v>
      </c>
      <c r="AE103" s="35"/>
      <c r="AF103" s="35">
        <v>4</v>
      </c>
      <c r="AG103" s="30"/>
      <c r="AH103" s="30"/>
      <c r="AI103" s="30"/>
      <c r="AJ103" s="30"/>
      <c r="AK103" s="30"/>
      <c r="AL103" s="30"/>
      <c r="AM103" s="30"/>
      <c r="AN103" s="30"/>
      <c r="AS103" s="30"/>
    </row>
    <row r="104" spans="1:45" ht="15" customHeight="1">
      <c r="A104" s="66">
        <v>6750</v>
      </c>
      <c r="B104" s="64" t="s">
        <v>1378</v>
      </c>
      <c r="C104" s="30">
        <v>150</v>
      </c>
      <c r="D104" s="30" t="s">
        <v>1288</v>
      </c>
      <c r="E104" s="30" t="s">
        <v>1313</v>
      </c>
      <c r="F104" s="30"/>
      <c r="G104" s="30" t="s">
        <v>1377</v>
      </c>
      <c r="H104" s="30">
        <v>24</v>
      </c>
      <c r="I104" s="10">
        <f t="shared" si="10"/>
        <v>10</v>
      </c>
      <c r="J104" s="31">
        <f t="shared" si="18"/>
        <v>0.33333333333333331</v>
      </c>
      <c r="K104" s="11">
        <v>24</v>
      </c>
      <c r="L104" s="31">
        <v>36</v>
      </c>
      <c r="M104" s="32">
        <f t="shared" si="11"/>
        <v>0.66666666666666663</v>
      </c>
      <c r="N104" s="32">
        <f t="shared" si="12"/>
        <v>1</v>
      </c>
      <c r="O104" s="32">
        <f t="shared" si="13"/>
        <v>1.3333333333333333</v>
      </c>
      <c r="P104" s="31">
        <f t="shared" si="14"/>
        <v>0</v>
      </c>
      <c r="Q104" s="103">
        <v>1</v>
      </c>
      <c r="R104" s="31">
        <f t="shared" si="16"/>
        <v>1</v>
      </c>
      <c r="S104" s="32">
        <f t="shared" si="15"/>
        <v>1</v>
      </c>
      <c r="T104" s="32">
        <f t="shared" si="17"/>
        <v>23</v>
      </c>
      <c r="U104" s="31">
        <f t="shared" si="19"/>
        <v>0.95833333333333337</v>
      </c>
      <c r="V104" s="31"/>
      <c r="W104" s="31" t="str">
        <f>VLOOKUP(A104,'ANALISIS FRANCYS'!A$3:C$195,3,0)</f>
        <v>DISPONIBLE</v>
      </c>
      <c r="X104" s="31"/>
      <c r="Y104" s="31"/>
      <c r="Z104" s="30"/>
      <c r="AA104" s="34">
        <v>544</v>
      </c>
      <c r="AB104" s="30" t="s">
        <v>626</v>
      </c>
      <c r="AC104" s="35">
        <v>58</v>
      </c>
      <c r="AD104" s="35">
        <v>25</v>
      </c>
      <c r="AE104" s="35">
        <v>19</v>
      </c>
      <c r="AF104" s="35">
        <v>102</v>
      </c>
      <c r="AG104" s="30"/>
      <c r="AH104" s="30"/>
      <c r="AI104" s="30"/>
      <c r="AJ104" s="30"/>
      <c r="AK104" s="30"/>
      <c r="AL104" s="30"/>
      <c r="AM104" s="30"/>
      <c r="AN104" s="30"/>
      <c r="AS104" s="30"/>
    </row>
    <row r="105" spans="1:45" ht="15" hidden="1" customHeight="1">
      <c r="A105" s="66">
        <v>8508</v>
      </c>
      <c r="B105" s="64" t="s">
        <v>526</v>
      </c>
      <c r="C105" s="30">
        <v>150</v>
      </c>
      <c r="D105" s="30" t="s">
        <v>1288</v>
      </c>
      <c r="E105" s="30" t="s">
        <v>1313</v>
      </c>
      <c r="F105" s="30"/>
      <c r="G105" s="30" t="s">
        <v>1321</v>
      </c>
      <c r="H105" s="30">
        <v>24</v>
      </c>
      <c r="I105" s="10">
        <f t="shared" si="10"/>
        <v>3</v>
      </c>
      <c r="J105" s="31">
        <f t="shared" si="18"/>
        <v>0.1</v>
      </c>
      <c r="K105" s="11">
        <v>24</v>
      </c>
      <c r="L105" s="31">
        <v>36</v>
      </c>
      <c r="M105" s="32">
        <f t="shared" si="11"/>
        <v>0.2</v>
      </c>
      <c r="N105" s="32">
        <f t="shared" si="12"/>
        <v>0.30000000000000004</v>
      </c>
      <c r="O105" s="32">
        <f t="shared" si="13"/>
        <v>0.4</v>
      </c>
      <c r="P105" s="31">
        <f t="shared" si="14"/>
        <v>0</v>
      </c>
      <c r="Q105" s="103">
        <v>30</v>
      </c>
      <c r="R105" s="31">
        <f t="shared" si="16"/>
        <v>30</v>
      </c>
      <c r="S105" s="32">
        <f t="shared" si="15"/>
        <v>0.30000000000000004</v>
      </c>
      <c r="T105" s="32">
        <f t="shared" si="17"/>
        <v>-6</v>
      </c>
      <c r="U105" s="31" t="str">
        <f t="shared" si="19"/>
        <v>NO COMPRAR</v>
      </c>
      <c r="V105" s="31"/>
      <c r="W105" s="31" t="str">
        <f>VLOOKUP(A105,'ANALISIS FRANCYS'!A$3:C$195,3,0)</f>
        <v>DISPONIBLE</v>
      </c>
      <c r="X105" s="31"/>
      <c r="Y105" s="31"/>
      <c r="Z105" s="30"/>
      <c r="AA105" s="34">
        <v>617</v>
      </c>
      <c r="AB105" s="30" t="s">
        <v>1034</v>
      </c>
      <c r="AC105" s="35"/>
      <c r="AD105" s="35">
        <v>5</v>
      </c>
      <c r="AE105" s="35">
        <v>3</v>
      </c>
      <c r="AF105" s="35">
        <v>8</v>
      </c>
      <c r="AG105" s="30"/>
      <c r="AH105" s="30"/>
      <c r="AI105" s="30"/>
      <c r="AJ105" s="30"/>
      <c r="AK105" s="30"/>
      <c r="AL105" s="30"/>
      <c r="AM105" s="30"/>
      <c r="AN105" s="30"/>
      <c r="AS105" s="30"/>
    </row>
    <row r="106" spans="1:45" ht="15" hidden="1" customHeight="1">
      <c r="A106" s="66">
        <v>6401</v>
      </c>
      <c r="B106" s="64" t="s">
        <v>948</v>
      </c>
      <c r="C106" s="30">
        <v>300</v>
      </c>
      <c r="D106" s="30" t="s">
        <v>1288</v>
      </c>
      <c r="E106" s="30" t="s">
        <v>1313</v>
      </c>
      <c r="F106" s="30"/>
      <c r="G106" s="30" t="s">
        <v>1336</v>
      </c>
      <c r="H106" s="30">
        <v>24</v>
      </c>
      <c r="I106" s="10">
        <f t="shared" si="10"/>
        <v>0</v>
      </c>
      <c r="J106" s="31">
        <f t="shared" si="18"/>
        <v>0</v>
      </c>
      <c r="K106" s="11">
        <v>24</v>
      </c>
      <c r="L106" s="31">
        <v>36</v>
      </c>
      <c r="M106" s="32">
        <f t="shared" si="11"/>
        <v>0</v>
      </c>
      <c r="N106" s="32">
        <f t="shared" si="12"/>
        <v>0</v>
      </c>
      <c r="O106" s="32">
        <f t="shared" si="13"/>
        <v>0</v>
      </c>
      <c r="P106" s="31">
        <f t="shared" si="14"/>
        <v>2</v>
      </c>
      <c r="Q106" s="103">
        <v>33</v>
      </c>
      <c r="R106" s="31">
        <f t="shared" si="16"/>
        <v>31</v>
      </c>
      <c r="S106" s="32">
        <f t="shared" si="15"/>
        <v>0</v>
      </c>
      <c r="T106" s="32">
        <f t="shared" si="17"/>
        <v>-9</v>
      </c>
      <c r="U106" s="31" t="str">
        <f t="shared" si="19"/>
        <v>NO COMPRAR</v>
      </c>
      <c r="V106" s="31"/>
      <c r="W106" s="31" t="str">
        <f>VLOOKUP(A106,'ANALISIS FRANCYS'!A$3:C$195,3,0)</f>
        <v>DISPONIBLE</v>
      </c>
      <c r="X106" s="31"/>
      <c r="Y106" s="31"/>
      <c r="Z106" s="30"/>
      <c r="AA106" s="34">
        <v>622</v>
      </c>
      <c r="AB106" s="30" t="s">
        <v>445</v>
      </c>
      <c r="AC106" s="35">
        <v>1</v>
      </c>
      <c r="AD106" s="35">
        <v>3</v>
      </c>
      <c r="AE106" s="35"/>
      <c r="AF106" s="35">
        <v>4</v>
      </c>
      <c r="AG106" s="30"/>
      <c r="AH106" s="30"/>
      <c r="AI106" s="30"/>
      <c r="AJ106" s="30"/>
      <c r="AK106" s="30"/>
      <c r="AL106" s="30"/>
      <c r="AM106" s="30"/>
      <c r="AN106" s="30"/>
      <c r="AS106" s="30"/>
    </row>
    <row r="107" spans="1:45" ht="15" customHeight="1">
      <c r="A107" s="66">
        <v>4964</v>
      </c>
      <c r="B107" s="64" t="s">
        <v>581</v>
      </c>
      <c r="C107" s="30">
        <v>397</v>
      </c>
      <c r="D107" s="30" t="s">
        <v>1288</v>
      </c>
      <c r="E107" s="30" t="s">
        <v>1313</v>
      </c>
      <c r="F107" s="30"/>
      <c r="G107" s="30" t="s">
        <v>1336</v>
      </c>
      <c r="H107" s="30">
        <v>12</v>
      </c>
      <c r="I107" s="10">
        <f t="shared" si="10"/>
        <v>7</v>
      </c>
      <c r="J107" s="31">
        <f t="shared" si="18"/>
        <v>0.23333333333333334</v>
      </c>
      <c r="K107" s="11">
        <v>24</v>
      </c>
      <c r="L107" s="31">
        <v>36</v>
      </c>
      <c r="M107" s="32">
        <f t="shared" si="11"/>
        <v>0.46666666666666667</v>
      </c>
      <c r="N107" s="32">
        <f t="shared" si="12"/>
        <v>0.7</v>
      </c>
      <c r="O107" s="32">
        <f t="shared" si="13"/>
        <v>0.93333333333333335</v>
      </c>
      <c r="P107" s="31">
        <f t="shared" si="14"/>
        <v>0</v>
      </c>
      <c r="Q107" s="103">
        <v>0</v>
      </c>
      <c r="R107" s="31">
        <f t="shared" si="16"/>
        <v>0</v>
      </c>
      <c r="S107" s="32">
        <f t="shared" si="15"/>
        <v>0.7</v>
      </c>
      <c r="T107" s="32">
        <f t="shared" si="17"/>
        <v>24</v>
      </c>
      <c r="U107" s="31">
        <f t="shared" si="19"/>
        <v>2</v>
      </c>
      <c r="V107" s="31"/>
      <c r="W107" s="31" t="str">
        <f>VLOOKUP(A107,'ANALISIS FRANCYS'!A$3:C$195,3,0)</f>
        <v>DISPONIBLE</v>
      </c>
      <c r="X107" s="31"/>
      <c r="Y107" s="31"/>
      <c r="Z107" s="30"/>
      <c r="AA107" s="34">
        <v>661</v>
      </c>
      <c r="AB107" s="30" t="s">
        <v>1265</v>
      </c>
      <c r="AC107" s="35"/>
      <c r="AD107" s="35">
        <v>1</v>
      </c>
      <c r="AE107" s="35">
        <v>4</v>
      </c>
      <c r="AF107" s="35">
        <v>5</v>
      </c>
      <c r="AG107" s="30"/>
      <c r="AH107" s="30"/>
      <c r="AI107" s="30"/>
      <c r="AJ107" s="30"/>
      <c r="AK107" s="30"/>
      <c r="AL107" s="30"/>
      <c r="AM107" s="30"/>
      <c r="AN107" s="30"/>
      <c r="AS107" s="30"/>
    </row>
    <row r="108" spans="1:45" ht="15" hidden="1" customHeight="1">
      <c r="A108" s="66">
        <v>6955</v>
      </c>
      <c r="B108" s="64" t="s">
        <v>1342</v>
      </c>
      <c r="C108" s="30">
        <v>567</v>
      </c>
      <c r="D108" s="30" t="s">
        <v>1288</v>
      </c>
      <c r="E108" s="30" t="s">
        <v>1313</v>
      </c>
      <c r="F108" s="30"/>
      <c r="G108" s="30" t="s">
        <v>1336</v>
      </c>
      <c r="H108" s="30">
        <v>24</v>
      </c>
      <c r="I108" s="10">
        <f t="shared" si="10"/>
        <v>0</v>
      </c>
      <c r="J108" s="31">
        <f t="shared" si="18"/>
        <v>0</v>
      </c>
      <c r="K108" s="11">
        <v>48</v>
      </c>
      <c r="L108" s="31">
        <v>72</v>
      </c>
      <c r="M108" s="32">
        <f t="shared" si="11"/>
        <v>0</v>
      </c>
      <c r="N108" s="32">
        <f t="shared" si="12"/>
        <v>0</v>
      </c>
      <c r="O108" s="32">
        <f t="shared" si="13"/>
        <v>0</v>
      </c>
      <c r="P108" s="31">
        <f t="shared" si="14"/>
        <v>0</v>
      </c>
      <c r="Q108" s="103">
        <v>0</v>
      </c>
      <c r="R108" s="31">
        <f t="shared" si="16"/>
        <v>0</v>
      </c>
      <c r="S108" s="32">
        <f t="shared" si="15"/>
        <v>0</v>
      </c>
      <c r="T108" s="32">
        <f t="shared" si="17"/>
        <v>48</v>
      </c>
      <c r="U108" s="31">
        <f t="shared" si="19"/>
        <v>2</v>
      </c>
      <c r="V108" s="31"/>
      <c r="W108" s="31" t="str">
        <f>VLOOKUP(A108,'ANALISIS FRANCYS'!A$3:C$195,3,0)</f>
        <v>NO DISPONIBLE</v>
      </c>
      <c r="X108" s="31"/>
      <c r="Y108" s="31"/>
      <c r="Z108" s="30"/>
      <c r="AA108" s="34">
        <v>665</v>
      </c>
      <c r="AB108" s="30" t="s">
        <v>202</v>
      </c>
      <c r="AC108" s="35"/>
      <c r="AD108" s="35">
        <v>3</v>
      </c>
      <c r="AE108" s="35"/>
      <c r="AF108" s="35">
        <v>3</v>
      </c>
      <c r="AG108" s="30"/>
      <c r="AH108" s="30"/>
      <c r="AI108" s="30"/>
      <c r="AJ108" s="30"/>
      <c r="AK108" s="30"/>
      <c r="AL108" s="30"/>
      <c r="AM108" s="30"/>
      <c r="AN108" s="30"/>
      <c r="AS108" s="30"/>
    </row>
    <row r="109" spans="1:45" ht="15" hidden="1" customHeight="1">
      <c r="A109" s="66">
        <v>9009</v>
      </c>
      <c r="B109" s="64" t="s">
        <v>495</v>
      </c>
      <c r="C109" s="30">
        <v>195</v>
      </c>
      <c r="D109" s="30" t="s">
        <v>1288</v>
      </c>
      <c r="E109" s="30" t="s">
        <v>1313</v>
      </c>
      <c r="F109" s="30"/>
      <c r="G109" s="30" t="s">
        <v>1336</v>
      </c>
      <c r="H109" s="30">
        <v>24</v>
      </c>
      <c r="I109" s="10">
        <f t="shared" si="10"/>
        <v>5</v>
      </c>
      <c r="J109" s="31">
        <f t="shared" si="18"/>
        <v>0.16666666666666666</v>
      </c>
      <c r="K109" s="11">
        <v>48</v>
      </c>
      <c r="L109" s="31">
        <v>72</v>
      </c>
      <c r="M109" s="32">
        <f t="shared" si="11"/>
        <v>0.33333333333333331</v>
      </c>
      <c r="N109" s="32">
        <f t="shared" si="12"/>
        <v>0.5</v>
      </c>
      <c r="O109" s="32">
        <f t="shared" si="13"/>
        <v>0.66666666666666663</v>
      </c>
      <c r="P109" s="31">
        <f t="shared" si="14"/>
        <v>0</v>
      </c>
      <c r="Q109" s="103">
        <v>52</v>
      </c>
      <c r="R109" s="31">
        <f t="shared" si="16"/>
        <v>52</v>
      </c>
      <c r="S109" s="32">
        <f t="shared" si="15"/>
        <v>0.5</v>
      </c>
      <c r="T109" s="32">
        <f t="shared" si="17"/>
        <v>-4</v>
      </c>
      <c r="U109" s="31" t="str">
        <f t="shared" si="19"/>
        <v>NO COMPRAR</v>
      </c>
      <c r="V109" s="31"/>
      <c r="W109" s="31" t="s">
        <v>1878</v>
      </c>
      <c r="X109" s="31"/>
      <c r="Y109" s="31"/>
      <c r="Z109" s="30"/>
      <c r="AA109" s="34">
        <v>666</v>
      </c>
      <c r="AB109" s="30" t="s">
        <v>2052</v>
      </c>
      <c r="AC109" s="35">
        <v>4</v>
      </c>
      <c r="AD109" s="35"/>
      <c r="AE109" s="35"/>
      <c r="AF109" s="35">
        <v>4</v>
      </c>
      <c r="AG109" s="30"/>
      <c r="AH109" s="30"/>
      <c r="AI109" s="30"/>
      <c r="AJ109" s="30"/>
      <c r="AK109" s="30"/>
      <c r="AL109" s="30"/>
      <c r="AM109" s="30"/>
      <c r="AN109" s="30"/>
      <c r="AS109" s="30"/>
    </row>
    <row r="110" spans="1:45" ht="15" hidden="1" customHeight="1">
      <c r="A110" s="66">
        <v>828</v>
      </c>
      <c r="B110" s="64" t="s">
        <v>379</v>
      </c>
      <c r="C110" s="30">
        <v>495</v>
      </c>
      <c r="D110" s="30" t="s">
        <v>1288</v>
      </c>
      <c r="E110" s="30" t="s">
        <v>1313</v>
      </c>
      <c r="F110" s="30"/>
      <c r="G110" s="30" t="s">
        <v>1336</v>
      </c>
      <c r="H110" s="30">
        <v>24</v>
      </c>
      <c r="I110" s="10">
        <f t="shared" si="10"/>
        <v>0</v>
      </c>
      <c r="J110" s="31">
        <f t="shared" si="18"/>
        <v>0</v>
      </c>
      <c r="K110" s="11">
        <v>12</v>
      </c>
      <c r="L110" s="31">
        <v>24</v>
      </c>
      <c r="M110" s="32">
        <f t="shared" si="11"/>
        <v>0</v>
      </c>
      <c r="N110" s="32">
        <f t="shared" si="12"/>
        <v>0</v>
      </c>
      <c r="O110" s="32">
        <f t="shared" si="13"/>
        <v>0</v>
      </c>
      <c r="P110" s="31">
        <f t="shared" si="14"/>
        <v>0</v>
      </c>
      <c r="Q110" s="103">
        <v>8</v>
      </c>
      <c r="R110" s="31">
        <f t="shared" si="16"/>
        <v>8</v>
      </c>
      <c r="S110" s="32">
        <f t="shared" si="15"/>
        <v>0</v>
      </c>
      <c r="T110" s="32">
        <f t="shared" si="17"/>
        <v>4</v>
      </c>
      <c r="U110" s="31">
        <f t="shared" si="19"/>
        <v>0.16666666666666666</v>
      </c>
      <c r="V110" s="31"/>
      <c r="W110" s="31" t="str">
        <f>VLOOKUP(A110,'ANALISIS FRANCYS'!A$3:C$195,3,0)</f>
        <v>DISPONIBLE</v>
      </c>
      <c r="X110" s="31"/>
      <c r="Y110" s="31"/>
      <c r="Z110" s="30"/>
      <c r="AA110" s="34">
        <v>667</v>
      </c>
      <c r="AB110" s="30" t="s">
        <v>1082</v>
      </c>
      <c r="AC110" s="35">
        <v>3</v>
      </c>
      <c r="AD110" s="35">
        <v>1</v>
      </c>
      <c r="AE110" s="35"/>
      <c r="AF110" s="35">
        <v>4</v>
      </c>
      <c r="AG110" s="30"/>
      <c r="AH110" s="30"/>
      <c r="AI110" s="30"/>
      <c r="AJ110" s="30"/>
      <c r="AK110" s="30"/>
      <c r="AL110" s="30"/>
      <c r="AM110" s="30"/>
      <c r="AN110" s="30"/>
      <c r="AS110" s="30"/>
    </row>
    <row r="111" spans="1:45" ht="15" customHeight="1">
      <c r="A111" s="66">
        <v>5722</v>
      </c>
      <c r="B111" s="64" t="s">
        <v>902</v>
      </c>
      <c r="C111" s="30">
        <v>495</v>
      </c>
      <c r="D111" s="30" t="s">
        <v>1288</v>
      </c>
      <c r="E111" s="30" t="s">
        <v>1313</v>
      </c>
      <c r="F111" s="30"/>
      <c r="G111" s="30" t="s">
        <v>1336</v>
      </c>
      <c r="H111" s="30">
        <v>12</v>
      </c>
      <c r="I111" s="10">
        <f t="shared" si="10"/>
        <v>8</v>
      </c>
      <c r="J111" s="31">
        <f t="shared" si="18"/>
        <v>0.26666666666666666</v>
      </c>
      <c r="K111" s="11">
        <v>24</v>
      </c>
      <c r="L111" s="31">
        <v>36</v>
      </c>
      <c r="M111" s="32">
        <f t="shared" si="11"/>
        <v>0.53333333333333333</v>
      </c>
      <c r="N111" s="32">
        <f t="shared" si="12"/>
        <v>0.8</v>
      </c>
      <c r="O111" s="32">
        <f t="shared" si="13"/>
        <v>1.0666666666666667</v>
      </c>
      <c r="P111" s="31">
        <f t="shared" si="14"/>
        <v>0</v>
      </c>
      <c r="Q111" s="103">
        <v>8</v>
      </c>
      <c r="R111" s="31">
        <f t="shared" si="16"/>
        <v>8</v>
      </c>
      <c r="S111" s="32">
        <f t="shared" si="15"/>
        <v>0.8</v>
      </c>
      <c r="T111" s="32">
        <f t="shared" si="17"/>
        <v>16</v>
      </c>
      <c r="U111" s="31">
        <f t="shared" si="19"/>
        <v>1.3333333333333333</v>
      </c>
      <c r="V111" s="31"/>
      <c r="W111" s="31" t="str">
        <f>VLOOKUP(A111,'ANALISIS FRANCYS'!A$3:C$195,3,0)</f>
        <v>DISPONIBLE</v>
      </c>
      <c r="X111" s="31"/>
      <c r="Y111" s="31"/>
      <c r="Z111" s="30"/>
      <c r="AA111" s="34">
        <v>679</v>
      </c>
      <c r="AB111" s="30" t="s">
        <v>2053</v>
      </c>
      <c r="AC111" s="35">
        <v>1</v>
      </c>
      <c r="AD111" s="35"/>
      <c r="AE111" s="35"/>
      <c r="AF111" s="35">
        <v>1</v>
      </c>
      <c r="AG111" s="30"/>
      <c r="AH111" s="30"/>
      <c r="AI111" s="30"/>
      <c r="AJ111" s="30"/>
      <c r="AK111" s="30"/>
      <c r="AL111" s="30"/>
      <c r="AM111" s="30"/>
      <c r="AN111" s="30"/>
      <c r="AS111" s="30"/>
    </row>
    <row r="112" spans="1:45" s="14" customFormat="1" ht="15" customHeight="1">
      <c r="A112" s="71">
        <v>9118</v>
      </c>
      <c r="B112" s="64" t="s">
        <v>1332</v>
      </c>
      <c r="C112" s="10">
        <v>145</v>
      </c>
      <c r="D112" s="10" t="s">
        <v>1288</v>
      </c>
      <c r="E112" s="10" t="s">
        <v>1313</v>
      </c>
      <c r="F112" s="10"/>
      <c r="G112" s="10" t="s">
        <v>1329</v>
      </c>
      <c r="H112" s="10">
        <v>12</v>
      </c>
      <c r="I112" s="10">
        <f t="shared" si="10"/>
        <v>0</v>
      </c>
      <c r="J112" s="11">
        <f t="shared" si="18"/>
        <v>0</v>
      </c>
      <c r="K112" s="11">
        <v>12</v>
      </c>
      <c r="L112" s="31">
        <v>24</v>
      </c>
      <c r="M112" s="12">
        <f t="shared" si="11"/>
        <v>0</v>
      </c>
      <c r="N112" s="12">
        <f t="shared" si="12"/>
        <v>0</v>
      </c>
      <c r="O112" s="12">
        <f t="shared" si="13"/>
        <v>0</v>
      </c>
      <c r="P112" s="11">
        <f t="shared" si="14"/>
        <v>0</v>
      </c>
      <c r="Q112" s="103">
        <v>0</v>
      </c>
      <c r="R112" s="11">
        <f t="shared" si="16"/>
        <v>0</v>
      </c>
      <c r="S112" s="12">
        <f t="shared" si="15"/>
        <v>0</v>
      </c>
      <c r="T112" s="32">
        <f t="shared" si="17"/>
        <v>12</v>
      </c>
      <c r="U112" s="11">
        <f t="shared" si="19"/>
        <v>1</v>
      </c>
      <c r="V112" s="11"/>
      <c r="W112" s="11" t="str">
        <f>VLOOKUP(A112,'ANALISIS FRANCYS'!A$3:C$195,3,0)</f>
        <v>DISPONIBLE</v>
      </c>
      <c r="X112" s="11"/>
      <c r="Y112" s="11"/>
      <c r="Z112" s="10"/>
      <c r="AA112" s="15">
        <v>687</v>
      </c>
      <c r="AB112" s="10" t="s">
        <v>2054</v>
      </c>
      <c r="AC112" s="16">
        <v>1</v>
      </c>
      <c r="AD112" s="16"/>
      <c r="AE112" s="16"/>
      <c r="AF112" s="16">
        <v>1</v>
      </c>
      <c r="AG112" s="10"/>
      <c r="AH112" s="10"/>
      <c r="AI112" s="10"/>
      <c r="AJ112" s="10"/>
      <c r="AK112" s="10"/>
      <c r="AL112" s="10"/>
      <c r="AM112" s="10"/>
      <c r="AN112" s="10"/>
      <c r="AS112" s="10"/>
    </row>
    <row r="113" spans="1:45" ht="15" hidden="1" customHeight="1">
      <c r="A113" s="66">
        <v>6569</v>
      </c>
      <c r="B113" s="64" t="s">
        <v>219</v>
      </c>
      <c r="C113" s="30">
        <v>34</v>
      </c>
      <c r="D113" s="30" t="s">
        <v>1288</v>
      </c>
      <c r="E113" s="30" t="s">
        <v>1313</v>
      </c>
      <c r="F113" s="30"/>
      <c r="G113" s="30" t="s">
        <v>1329</v>
      </c>
      <c r="H113" s="30">
        <v>24</v>
      </c>
      <c r="I113" s="10">
        <f t="shared" si="10"/>
        <v>17</v>
      </c>
      <c r="J113" s="31">
        <f t="shared" si="18"/>
        <v>0.56666666666666665</v>
      </c>
      <c r="K113" s="11"/>
      <c r="L113" s="31"/>
      <c r="M113" s="32">
        <f t="shared" si="11"/>
        <v>1.1333333333333333</v>
      </c>
      <c r="N113" s="32">
        <f t="shared" si="12"/>
        <v>1.7</v>
      </c>
      <c r="O113" s="32">
        <f t="shared" si="13"/>
        <v>2.2666666666666666</v>
      </c>
      <c r="P113" s="31">
        <f t="shared" si="14"/>
        <v>0</v>
      </c>
      <c r="Q113" s="103">
        <v>0</v>
      </c>
      <c r="R113" s="31">
        <f t="shared" si="16"/>
        <v>0</v>
      </c>
      <c r="S113" s="32">
        <f t="shared" si="15"/>
        <v>1.7</v>
      </c>
      <c r="T113" s="32">
        <f t="shared" si="17"/>
        <v>0</v>
      </c>
      <c r="U113" s="31" t="str">
        <f t="shared" si="19"/>
        <v>NO COMPRAR</v>
      </c>
      <c r="V113" s="31"/>
      <c r="W113" s="31" t="str">
        <f>VLOOKUP(A113,'ANALISIS FRANCYS'!A$3:C$195,3,0)</f>
        <v>DISPONIBLE</v>
      </c>
      <c r="X113" s="31"/>
      <c r="Y113" s="31"/>
      <c r="Z113" s="30"/>
      <c r="AA113" s="34">
        <v>707</v>
      </c>
      <c r="AB113" s="30" t="s">
        <v>598</v>
      </c>
      <c r="AC113" s="35">
        <v>55</v>
      </c>
      <c r="AD113" s="35">
        <v>6</v>
      </c>
      <c r="AE113" s="35">
        <v>23</v>
      </c>
      <c r="AF113" s="35">
        <v>84</v>
      </c>
      <c r="AG113" s="30"/>
      <c r="AH113" s="30"/>
      <c r="AI113" s="30"/>
      <c r="AJ113" s="30"/>
      <c r="AK113" s="30"/>
      <c r="AL113" s="30"/>
      <c r="AM113" s="30"/>
      <c r="AN113" s="30"/>
      <c r="AS113" s="30"/>
    </row>
    <row r="114" spans="1:45" ht="15" customHeight="1">
      <c r="A114" s="66">
        <v>8199</v>
      </c>
      <c r="B114" s="64" t="s">
        <v>565</v>
      </c>
      <c r="C114" s="30">
        <v>495</v>
      </c>
      <c r="D114" s="30" t="s">
        <v>1288</v>
      </c>
      <c r="E114" s="30" t="s">
        <v>1313</v>
      </c>
      <c r="F114" s="30"/>
      <c r="G114" s="30" t="s">
        <v>1336</v>
      </c>
      <c r="H114" s="30">
        <v>12</v>
      </c>
      <c r="I114" s="10">
        <f t="shared" si="10"/>
        <v>0</v>
      </c>
      <c r="J114" s="31">
        <f t="shared" si="18"/>
        <v>0</v>
      </c>
      <c r="K114" s="11">
        <v>24</v>
      </c>
      <c r="L114" s="31">
        <v>36</v>
      </c>
      <c r="M114" s="32">
        <f t="shared" si="11"/>
        <v>0</v>
      </c>
      <c r="N114" s="32">
        <f t="shared" si="12"/>
        <v>0</v>
      </c>
      <c r="O114" s="32">
        <f t="shared" si="13"/>
        <v>0</v>
      </c>
      <c r="P114" s="31">
        <f t="shared" si="14"/>
        <v>0</v>
      </c>
      <c r="Q114" s="103">
        <v>0</v>
      </c>
      <c r="R114" s="31">
        <f t="shared" si="16"/>
        <v>0</v>
      </c>
      <c r="S114" s="32">
        <f t="shared" si="15"/>
        <v>0</v>
      </c>
      <c r="T114" s="32">
        <f t="shared" si="17"/>
        <v>24</v>
      </c>
      <c r="U114" s="31">
        <f t="shared" si="19"/>
        <v>2</v>
      </c>
      <c r="V114" s="31"/>
      <c r="W114" s="31" t="str">
        <f>VLOOKUP(A114,'ANALISIS FRANCYS'!A$3:C$195,3,0)</f>
        <v>DISPONIBLE</v>
      </c>
      <c r="X114" s="31"/>
      <c r="Y114" s="31"/>
      <c r="Z114" s="30"/>
      <c r="AA114" s="34">
        <v>708</v>
      </c>
      <c r="AB114" s="30" t="s">
        <v>97</v>
      </c>
      <c r="AC114" s="35">
        <v>24</v>
      </c>
      <c r="AD114" s="35">
        <v>5</v>
      </c>
      <c r="AE114" s="35">
        <v>10</v>
      </c>
      <c r="AF114" s="35">
        <v>39</v>
      </c>
      <c r="AG114" s="30"/>
      <c r="AH114" s="30"/>
      <c r="AI114" s="30"/>
      <c r="AJ114" s="30"/>
      <c r="AK114" s="30"/>
      <c r="AL114" s="30"/>
      <c r="AM114" s="30"/>
      <c r="AN114" s="30"/>
      <c r="AS114" s="30"/>
    </row>
    <row r="115" spans="1:45" ht="15" customHeight="1">
      <c r="A115" s="66">
        <v>8198</v>
      </c>
      <c r="B115" s="64" t="s">
        <v>363</v>
      </c>
      <c r="C115" s="30">
        <v>480</v>
      </c>
      <c r="D115" s="30" t="s">
        <v>1288</v>
      </c>
      <c r="E115" s="30" t="s">
        <v>1313</v>
      </c>
      <c r="F115" s="30"/>
      <c r="G115" s="30" t="s">
        <v>1336</v>
      </c>
      <c r="H115" s="30">
        <v>12</v>
      </c>
      <c r="I115" s="10">
        <f t="shared" si="10"/>
        <v>11</v>
      </c>
      <c r="J115" s="31">
        <f t="shared" si="18"/>
        <v>0.36666666666666664</v>
      </c>
      <c r="K115" s="11">
        <v>24</v>
      </c>
      <c r="L115" s="31">
        <v>36</v>
      </c>
      <c r="M115" s="32">
        <f t="shared" si="11"/>
        <v>0.73333333333333328</v>
      </c>
      <c r="N115" s="32">
        <f t="shared" si="12"/>
        <v>1.0999999999999999</v>
      </c>
      <c r="O115" s="32">
        <f t="shared" si="13"/>
        <v>1.4666666666666666</v>
      </c>
      <c r="P115" s="31">
        <f t="shared" si="14"/>
        <v>0</v>
      </c>
      <c r="Q115" s="103">
        <v>0</v>
      </c>
      <c r="R115" s="31">
        <f t="shared" si="16"/>
        <v>0</v>
      </c>
      <c r="S115" s="32">
        <f t="shared" si="15"/>
        <v>1.0999999999999999</v>
      </c>
      <c r="T115" s="32">
        <f t="shared" si="17"/>
        <v>24</v>
      </c>
      <c r="U115" s="31">
        <f t="shared" si="19"/>
        <v>2</v>
      </c>
      <c r="V115" s="31"/>
      <c r="W115" s="31" t="str">
        <f>VLOOKUP(A115,'ANALISIS FRANCYS'!A$3:C$195,3,0)</f>
        <v>DISPONIBLE</v>
      </c>
      <c r="X115" s="31"/>
      <c r="Y115" s="31"/>
      <c r="Z115" s="30"/>
      <c r="AA115" s="34">
        <v>710</v>
      </c>
      <c r="AB115" s="30" t="s">
        <v>724</v>
      </c>
      <c r="AC115" s="35">
        <v>10</v>
      </c>
      <c r="AD115" s="35">
        <v>2</v>
      </c>
      <c r="AE115" s="35">
        <v>1</v>
      </c>
      <c r="AF115" s="35">
        <v>13</v>
      </c>
      <c r="AG115" s="30"/>
      <c r="AH115" s="30"/>
      <c r="AI115" s="30"/>
      <c r="AJ115" s="30"/>
      <c r="AK115" s="30"/>
      <c r="AL115" s="30"/>
      <c r="AM115" s="30"/>
      <c r="AN115" s="30"/>
      <c r="AS115" s="30"/>
    </row>
    <row r="116" spans="1:45" ht="15" hidden="1" customHeight="1">
      <c r="A116" s="66">
        <v>9179</v>
      </c>
      <c r="B116" s="64" t="s">
        <v>767</v>
      </c>
      <c r="C116" s="30">
        <v>150</v>
      </c>
      <c r="D116" s="30" t="s">
        <v>1288</v>
      </c>
      <c r="E116" s="30" t="s">
        <v>1313</v>
      </c>
      <c r="F116" s="30"/>
      <c r="G116" s="30" t="s">
        <v>1336</v>
      </c>
      <c r="H116" s="30">
        <v>12</v>
      </c>
      <c r="I116" s="10">
        <f t="shared" si="10"/>
        <v>2</v>
      </c>
      <c r="J116" s="31">
        <f t="shared" si="18"/>
        <v>6.6666666666666666E-2</v>
      </c>
      <c r="K116" s="11">
        <v>24</v>
      </c>
      <c r="L116" s="31">
        <v>36</v>
      </c>
      <c r="M116" s="32">
        <f t="shared" si="11"/>
        <v>0.13333333333333333</v>
      </c>
      <c r="N116" s="32">
        <f t="shared" si="12"/>
        <v>0.2</v>
      </c>
      <c r="O116" s="32">
        <f t="shared" si="13"/>
        <v>0.26666666666666666</v>
      </c>
      <c r="P116" s="31">
        <f t="shared" si="14"/>
        <v>0</v>
      </c>
      <c r="Q116" s="103">
        <v>0</v>
      </c>
      <c r="R116" s="31">
        <f t="shared" si="16"/>
        <v>0</v>
      </c>
      <c r="S116" s="32">
        <f t="shared" si="15"/>
        <v>0.2</v>
      </c>
      <c r="T116" s="32">
        <f t="shared" si="17"/>
        <v>24</v>
      </c>
      <c r="U116" s="31">
        <f t="shared" si="19"/>
        <v>2</v>
      </c>
      <c r="V116" s="31"/>
      <c r="W116" s="31" t="str">
        <f>VLOOKUP(A116,'ANALISIS FRANCYS'!A$3:C$195,3,0)</f>
        <v>NO DISPONIBLE</v>
      </c>
      <c r="X116" s="31"/>
      <c r="Y116" s="31"/>
      <c r="Z116" s="30"/>
      <c r="AA116" s="34">
        <v>711</v>
      </c>
      <c r="AB116" s="30" t="s">
        <v>1459</v>
      </c>
      <c r="AC116" s="35">
        <v>9</v>
      </c>
      <c r="AD116" s="35"/>
      <c r="AE116" s="35">
        <v>4</v>
      </c>
      <c r="AF116" s="35">
        <v>13</v>
      </c>
      <c r="AG116" s="30"/>
      <c r="AH116" s="30"/>
      <c r="AI116" s="30"/>
      <c r="AJ116" s="30"/>
      <c r="AK116" s="30"/>
      <c r="AL116" s="30"/>
      <c r="AM116" s="30"/>
      <c r="AN116" s="30"/>
      <c r="AS116" s="30"/>
    </row>
    <row r="117" spans="1:45" ht="15" customHeight="1">
      <c r="A117" s="66">
        <v>8716</v>
      </c>
      <c r="B117" s="64" t="s">
        <v>914</v>
      </c>
      <c r="C117" s="30">
        <v>397</v>
      </c>
      <c r="D117" s="30" t="s">
        <v>1288</v>
      </c>
      <c r="E117" s="30" t="s">
        <v>1313</v>
      </c>
      <c r="F117" s="30"/>
      <c r="G117" s="30" t="s">
        <v>1321</v>
      </c>
      <c r="H117" s="30">
        <v>24</v>
      </c>
      <c r="I117" s="10">
        <f t="shared" si="10"/>
        <v>24</v>
      </c>
      <c r="J117" s="31">
        <f t="shared" si="18"/>
        <v>0.8</v>
      </c>
      <c r="K117" s="11">
        <v>48</v>
      </c>
      <c r="L117" s="31">
        <v>72</v>
      </c>
      <c r="M117" s="32">
        <f t="shared" si="11"/>
        <v>1.6</v>
      </c>
      <c r="N117" s="32">
        <f t="shared" si="12"/>
        <v>2.4000000000000004</v>
      </c>
      <c r="O117" s="32">
        <f t="shared" si="13"/>
        <v>3.2</v>
      </c>
      <c r="P117" s="31">
        <f t="shared" si="14"/>
        <v>0</v>
      </c>
      <c r="Q117" s="103">
        <v>19</v>
      </c>
      <c r="R117" s="31">
        <f t="shared" si="16"/>
        <v>19</v>
      </c>
      <c r="S117" s="32">
        <f t="shared" si="15"/>
        <v>2.4000000000000004</v>
      </c>
      <c r="T117" s="32">
        <f t="shared" si="17"/>
        <v>29</v>
      </c>
      <c r="U117" s="31">
        <f t="shared" si="19"/>
        <v>1.2083333333333333</v>
      </c>
      <c r="V117" s="31"/>
      <c r="W117" s="31" t="str">
        <f>VLOOKUP(A117,'ANALISIS FRANCYS'!A$3:C$195,3,0)</f>
        <v>DISPONIBLE</v>
      </c>
      <c r="X117" s="31"/>
      <c r="Y117" s="31"/>
      <c r="Z117" s="30"/>
      <c r="AA117" s="34">
        <v>729</v>
      </c>
      <c r="AB117" s="30" t="s">
        <v>639</v>
      </c>
      <c r="AC117" s="35"/>
      <c r="AD117" s="35">
        <v>2</v>
      </c>
      <c r="AE117" s="35"/>
      <c r="AF117" s="35">
        <v>2</v>
      </c>
      <c r="AG117" s="30"/>
      <c r="AH117" s="30"/>
      <c r="AI117" s="30"/>
      <c r="AJ117" s="30"/>
      <c r="AK117" s="30"/>
      <c r="AL117" s="30"/>
      <c r="AM117" s="30"/>
      <c r="AN117" s="30"/>
      <c r="AS117" s="30"/>
    </row>
    <row r="118" spans="1:45" ht="15" hidden="1" customHeight="1">
      <c r="A118" s="66">
        <v>4979</v>
      </c>
      <c r="B118" s="64" t="s">
        <v>1301</v>
      </c>
      <c r="C118" s="30"/>
      <c r="D118" s="30" t="s">
        <v>1288</v>
      </c>
      <c r="E118" s="30" t="s">
        <v>1302</v>
      </c>
      <c r="F118" s="30"/>
      <c r="G118" s="30" t="s">
        <v>1303</v>
      </c>
      <c r="H118" s="30">
        <v>6</v>
      </c>
      <c r="I118" s="10">
        <f t="shared" si="10"/>
        <v>36</v>
      </c>
      <c r="J118" s="31">
        <f t="shared" si="18"/>
        <v>1.2</v>
      </c>
      <c r="K118" s="11">
        <v>12</v>
      </c>
      <c r="L118" s="31">
        <v>24</v>
      </c>
      <c r="M118" s="32">
        <f t="shared" si="11"/>
        <v>2.4</v>
      </c>
      <c r="N118" s="32">
        <f t="shared" si="12"/>
        <v>3.5999999999999996</v>
      </c>
      <c r="O118" s="32">
        <f t="shared" si="13"/>
        <v>4.8</v>
      </c>
      <c r="P118" s="31">
        <f t="shared" si="14"/>
        <v>0</v>
      </c>
      <c r="Q118" s="103">
        <v>48</v>
      </c>
      <c r="R118" s="31">
        <f t="shared" si="16"/>
        <v>48</v>
      </c>
      <c r="S118" s="32">
        <f t="shared" si="15"/>
        <v>3.5999999999999996</v>
      </c>
      <c r="T118" s="32">
        <f t="shared" si="17"/>
        <v>-36</v>
      </c>
      <c r="U118" s="31" t="str">
        <f t="shared" si="19"/>
        <v>NO COMPRAR</v>
      </c>
      <c r="V118" s="31"/>
      <c r="W118" s="31" t="str">
        <f>VLOOKUP(A118,'ANALISIS FRANCYS'!A$3:C$195,3,0)</f>
        <v>DISPONIBLE</v>
      </c>
      <c r="X118" s="31"/>
      <c r="Y118" s="31"/>
      <c r="Z118" s="30"/>
      <c r="AA118" s="34">
        <v>731</v>
      </c>
      <c r="AB118" s="30" t="s">
        <v>1460</v>
      </c>
      <c r="AC118" s="35"/>
      <c r="AD118" s="35"/>
      <c r="AE118" s="35">
        <v>2</v>
      </c>
      <c r="AF118" s="35">
        <v>2</v>
      </c>
      <c r="AG118" s="30"/>
      <c r="AH118" s="30"/>
      <c r="AI118" s="30"/>
      <c r="AJ118" s="30"/>
      <c r="AK118" s="30"/>
      <c r="AL118" s="30"/>
      <c r="AM118" s="30"/>
      <c r="AN118" s="30"/>
      <c r="AS118" s="30"/>
    </row>
    <row r="119" spans="1:45" s="82" customFormat="1" ht="15" hidden="1" customHeight="1">
      <c r="A119" s="76">
        <v>4978</v>
      </c>
      <c r="B119" s="77" t="s">
        <v>1134</v>
      </c>
      <c r="C119" s="64"/>
      <c r="D119" s="64" t="s">
        <v>1288</v>
      </c>
      <c r="E119" s="64" t="s">
        <v>1302</v>
      </c>
      <c r="F119" s="64"/>
      <c r="G119" s="64" t="s">
        <v>1413</v>
      </c>
      <c r="H119" s="64">
        <v>6</v>
      </c>
      <c r="I119" s="64">
        <f t="shared" si="10"/>
        <v>17</v>
      </c>
      <c r="J119" s="78">
        <f t="shared" si="18"/>
        <v>0.56666666666666665</v>
      </c>
      <c r="K119" s="78">
        <v>12</v>
      </c>
      <c r="L119" s="78">
        <v>12</v>
      </c>
      <c r="M119" s="79">
        <f t="shared" si="11"/>
        <v>1.1333333333333333</v>
      </c>
      <c r="N119" s="79">
        <f t="shared" si="12"/>
        <v>1.7</v>
      </c>
      <c r="O119" s="79">
        <f t="shared" si="13"/>
        <v>2.2666666666666666</v>
      </c>
      <c r="P119" s="78">
        <f t="shared" si="14"/>
        <v>0</v>
      </c>
      <c r="Q119" s="103">
        <v>5</v>
      </c>
      <c r="R119" s="78">
        <f t="shared" si="16"/>
        <v>5</v>
      </c>
      <c r="S119" s="79">
        <f t="shared" si="15"/>
        <v>1.7</v>
      </c>
      <c r="T119" s="79">
        <f t="shared" si="17"/>
        <v>7</v>
      </c>
      <c r="U119" s="78">
        <f t="shared" si="19"/>
        <v>1.1666666666666667</v>
      </c>
      <c r="V119" s="78"/>
      <c r="W119" s="78" t="str">
        <f>VLOOKUP(A119,'ANALISIS FRANCYS'!A$3:C$195,3,0)</f>
        <v>NO DISPONIBLE</v>
      </c>
      <c r="X119" s="78"/>
      <c r="Y119" s="78"/>
      <c r="Z119" s="64"/>
      <c r="AA119" s="80">
        <v>734</v>
      </c>
      <c r="AB119" s="64" t="s">
        <v>1136</v>
      </c>
      <c r="AC119" s="81"/>
      <c r="AD119" s="81">
        <v>1</v>
      </c>
      <c r="AE119" s="81"/>
      <c r="AF119" s="81">
        <v>1</v>
      </c>
      <c r="AG119" s="64"/>
      <c r="AH119" s="64"/>
      <c r="AI119" s="64"/>
      <c r="AJ119" s="64"/>
      <c r="AK119" s="64"/>
      <c r="AL119" s="64"/>
      <c r="AM119" s="64"/>
      <c r="AN119" s="64"/>
      <c r="AS119" s="64"/>
    </row>
    <row r="120" spans="1:45" ht="15" hidden="1" customHeight="1">
      <c r="A120" s="66">
        <v>10713</v>
      </c>
      <c r="B120" s="64" t="s">
        <v>1260</v>
      </c>
      <c r="C120" s="30"/>
      <c r="D120" s="30" t="s">
        <v>1288</v>
      </c>
      <c r="E120" s="30" t="s">
        <v>1302</v>
      </c>
      <c r="F120" s="30"/>
      <c r="G120" s="30" t="s">
        <v>1385</v>
      </c>
      <c r="H120" s="30">
        <v>50</v>
      </c>
      <c r="I120" s="10">
        <f t="shared" si="10"/>
        <v>39</v>
      </c>
      <c r="J120" s="31">
        <f t="shared" si="18"/>
        <v>1.3</v>
      </c>
      <c r="K120" s="11">
        <v>50</v>
      </c>
      <c r="L120" s="31">
        <v>50</v>
      </c>
      <c r="M120" s="32">
        <f t="shared" si="11"/>
        <v>2.6</v>
      </c>
      <c r="N120" s="32">
        <f t="shared" si="12"/>
        <v>3.9000000000000004</v>
      </c>
      <c r="O120" s="32">
        <f t="shared" si="13"/>
        <v>5.2</v>
      </c>
      <c r="P120" s="31">
        <f t="shared" si="14"/>
        <v>0</v>
      </c>
      <c r="Q120" s="103">
        <v>52</v>
      </c>
      <c r="R120" s="31">
        <f t="shared" si="16"/>
        <v>52</v>
      </c>
      <c r="S120" s="32">
        <f t="shared" si="15"/>
        <v>3.9000000000000004</v>
      </c>
      <c r="T120" s="32">
        <f t="shared" si="17"/>
        <v>-2</v>
      </c>
      <c r="U120" s="31" t="str">
        <f t="shared" si="19"/>
        <v>NO COMPRAR</v>
      </c>
      <c r="V120" s="31"/>
      <c r="W120" s="31" t="str">
        <f>VLOOKUP(A120,'ANALISIS FRANCYS'!A$3:C$195,3,0)</f>
        <v>NO DISPONIBLE</v>
      </c>
      <c r="X120" s="31"/>
      <c r="Y120" s="31"/>
      <c r="Z120" s="30"/>
      <c r="AA120" s="34">
        <v>736</v>
      </c>
      <c r="AB120" s="30" t="s">
        <v>139</v>
      </c>
      <c r="AC120" s="35">
        <v>1</v>
      </c>
      <c r="AD120" s="35">
        <v>4</v>
      </c>
      <c r="AE120" s="35">
        <v>6</v>
      </c>
      <c r="AF120" s="35">
        <v>11</v>
      </c>
      <c r="AG120" s="30"/>
      <c r="AH120" s="30"/>
      <c r="AI120" s="30"/>
      <c r="AJ120" s="30"/>
      <c r="AK120" s="30"/>
      <c r="AL120" s="30"/>
      <c r="AM120" s="30"/>
      <c r="AN120" s="30"/>
      <c r="AS120" s="30"/>
    </row>
    <row r="121" spans="1:45" ht="15" hidden="1" customHeight="1">
      <c r="A121" s="66">
        <v>10520</v>
      </c>
      <c r="B121" s="64" t="s">
        <v>1417</v>
      </c>
      <c r="C121" s="30"/>
      <c r="D121" s="30" t="s">
        <v>1288</v>
      </c>
      <c r="E121" s="30" t="s">
        <v>1302</v>
      </c>
      <c r="F121" s="30"/>
      <c r="G121" s="30" t="s">
        <v>1416</v>
      </c>
      <c r="H121" s="30">
        <v>50</v>
      </c>
      <c r="I121" s="10">
        <f t="shared" si="10"/>
        <v>58</v>
      </c>
      <c r="J121" s="31">
        <f t="shared" si="18"/>
        <v>1.9333333333333333</v>
      </c>
      <c r="K121" s="11">
        <v>24</v>
      </c>
      <c r="L121" s="31">
        <v>50</v>
      </c>
      <c r="M121" s="32">
        <f t="shared" si="11"/>
        <v>3.8666666666666667</v>
      </c>
      <c r="N121" s="32">
        <f t="shared" si="12"/>
        <v>5.8</v>
      </c>
      <c r="O121" s="32">
        <f t="shared" si="13"/>
        <v>7.7333333333333334</v>
      </c>
      <c r="P121" s="31">
        <f t="shared" si="14"/>
        <v>0</v>
      </c>
      <c r="Q121" s="103">
        <v>0</v>
      </c>
      <c r="R121" s="31">
        <f t="shared" si="16"/>
        <v>0</v>
      </c>
      <c r="S121" s="32">
        <f t="shared" si="15"/>
        <v>5.8</v>
      </c>
      <c r="T121" s="32">
        <f t="shared" si="17"/>
        <v>24</v>
      </c>
      <c r="U121" s="31">
        <f t="shared" si="19"/>
        <v>0.48</v>
      </c>
      <c r="V121" s="31"/>
      <c r="W121" s="31" t="str">
        <f>VLOOKUP(A121,'ANALISIS FRANCYS'!A$3:C$195,3,0)</f>
        <v>NO DISPONIBLE</v>
      </c>
      <c r="X121" s="31"/>
      <c r="Y121" s="31"/>
      <c r="Z121" s="30"/>
      <c r="AA121" s="34">
        <v>739</v>
      </c>
      <c r="AB121" s="30" t="s">
        <v>1461</v>
      </c>
      <c r="AC121" s="35"/>
      <c r="AD121" s="35"/>
      <c r="AE121" s="35">
        <v>1</v>
      </c>
      <c r="AF121" s="35">
        <v>1</v>
      </c>
      <c r="AG121" s="30"/>
      <c r="AH121" s="30"/>
      <c r="AI121" s="30"/>
      <c r="AJ121" s="30"/>
      <c r="AK121" s="30"/>
      <c r="AL121" s="30"/>
      <c r="AM121" s="30"/>
      <c r="AN121" s="30"/>
      <c r="AS121" s="30"/>
    </row>
    <row r="122" spans="1:45" ht="15" hidden="1" customHeight="1">
      <c r="A122" s="66">
        <v>6937</v>
      </c>
      <c r="B122" s="64" t="s">
        <v>931</v>
      </c>
      <c r="C122" s="30"/>
      <c r="D122" s="30" t="s">
        <v>1288</v>
      </c>
      <c r="E122" s="30" t="s">
        <v>1309</v>
      </c>
      <c r="F122" s="30"/>
      <c r="G122" s="30" t="s">
        <v>1387</v>
      </c>
      <c r="H122" s="30">
        <v>50</v>
      </c>
      <c r="I122" s="10">
        <f t="shared" si="10"/>
        <v>4</v>
      </c>
      <c r="J122" s="31">
        <f t="shared" si="18"/>
        <v>0.13333333333333333</v>
      </c>
      <c r="K122" s="11">
        <v>24</v>
      </c>
      <c r="L122" s="31">
        <v>50</v>
      </c>
      <c r="M122" s="32">
        <f t="shared" si="11"/>
        <v>0.26666666666666666</v>
      </c>
      <c r="N122" s="32">
        <f t="shared" si="12"/>
        <v>0.4</v>
      </c>
      <c r="O122" s="32">
        <f t="shared" si="13"/>
        <v>0.53333333333333333</v>
      </c>
      <c r="P122" s="31">
        <f t="shared" si="14"/>
        <v>0</v>
      </c>
      <c r="Q122" s="103">
        <v>1</v>
      </c>
      <c r="R122" s="31">
        <f t="shared" si="16"/>
        <v>1</v>
      </c>
      <c r="S122" s="32">
        <f t="shared" si="15"/>
        <v>0.4</v>
      </c>
      <c r="T122" s="32">
        <f t="shared" si="17"/>
        <v>23</v>
      </c>
      <c r="U122" s="31">
        <f t="shared" si="19"/>
        <v>0.46</v>
      </c>
      <c r="V122" s="31"/>
      <c r="W122" s="31" t="str">
        <f>VLOOKUP(A122,'ANALISIS FRANCYS'!A$3:C$195,3,0)</f>
        <v>DISPONIBLE</v>
      </c>
      <c r="X122" s="31"/>
      <c r="Y122" s="31"/>
      <c r="Z122" s="30"/>
      <c r="AA122" s="34">
        <v>745</v>
      </c>
      <c r="AB122" s="30" t="s">
        <v>316</v>
      </c>
      <c r="AC122" s="35">
        <v>11</v>
      </c>
      <c r="AD122" s="35">
        <v>2</v>
      </c>
      <c r="AE122" s="35">
        <v>2</v>
      </c>
      <c r="AF122" s="35">
        <v>15</v>
      </c>
      <c r="AG122" s="30"/>
      <c r="AH122" s="30"/>
      <c r="AI122" s="30"/>
      <c r="AJ122" s="30"/>
      <c r="AK122" s="30"/>
      <c r="AL122" s="30"/>
      <c r="AM122" s="30"/>
      <c r="AN122" s="30"/>
      <c r="AS122" s="30"/>
    </row>
    <row r="123" spans="1:45" ht="15" hidden="1" customHeight="1">
      <c r="A123" s="66">
        <v>2287</v>
      </c>
      <c r="B123" s="64" t="s">
        <v>1383</v>
      </c>
      <c r="C123" s="30"/>
      <c r="D123" s="30" t="s">
        <v>1288</v>
      </c>
      <c r="E123" s="30" t="s">
        <v>1309</v>
      </c>
      <c r="F123" s="30"/>
      <c r="G123" s="30" t="s">
        <v>1384</v>
      </c>
      <c r="H123" s="30">
        <v>80</v>
      </c>
      <c r="I123" s="10">
        <f t="shared" si="10"/>
        <v>119</v>
      </c>
      <c r="J123" s="31">
        <f t="shared" si="18"/>
        <v>3.9666666666666668</v>
      </c>
      <c r="K123" s="11">
        <v>24</v>
      </c>
      <c r="L123" s="31">
        <v>50</v>
      </c>
      <c r="M123" s="32">
        <f t="shared" si="11"/>
        <v>7.9333333333333336</v>
      </c>
      <c r="N123" s="32">
        <f>+M123+((3-2)*J123)</f>
        <v>11.9</v>
      </c>
      <c r="O123" s="32">
        <f t="shared" si="13"/>
        <v>15.866666666666667</v>
      </c>
      <c r="P123" s="31">
        <f t="shared" si="14"/>
        <v>0</v>
      </c>
      <c r="Q123" s="103">
        <v>76</v>
      </c>
      <c r="R123" s="31">
        <f t="shared" si="16"/>
        <v>76</v>
      </c>
      <c r="S123" s="32">
        <f t="shared" si="15"/>
        <v>11.9</v>
      </c>
      <c r="T123" s="32">
        <f t="shared" si="17"/>
        <v>-52</v>
      </c>
      <c r="U123" s="31" t="str">
        <f t="shared" si="19"/>
        <v>NO COMPRAR</v>
      </c>
      <c r="V123" s="31"/>
      <c r="W123" s="31" t="s">
        <v>1878</v>
      </c>
      <c r="X123" s="31"/>
      <c r="Y123" s="31"/>
      <c r="Z123" s="30"/>
      <c r="AA123" s="34">
        <v>756</v>
      </c>
      <c r="AB123" s="30" t="s">
        <v>1462</v>
      </c>
      <c r="AC123" s="35"/>
      <c r="AD123" s="35"/>
      <c r="AE123" s="35">
        <v>16</v>
      </c>
      <c r="AF123" s="35">
        <v>16</v>
      </c>
      <c r="AG123" s="30"/>
      <c r="AH123" s="30"/>
      <c r="AI123" s="30"/>
      <c r="AJ123" s="30"/>
      <c r="AK123" s="30"/>
      <c r="AL123" s="30"/>
      <c r="AM123" s="30"/>
      <c r="AN123" s="30"/>
      <c r="AS123" s="30"/>
    </row>
    <row r="124" spans="1:45" ht="15" hidden="1" customHeight="1">
      <c r="A124" s="66">
        <v>10714</v>
      </c>
      <c r="B124" s="64" t="s">
        <v>1243</v>
      </c>
      <c r="C124" s="30"/>
      <c r="D124" s="30" t="s">
        <v>1288</v>
      </c>
      <c r="E124" s="30" t="s">
        <v>1309</v>
      </c>
      <c r="F124" s="30"/>
      <c r="G124" s="30" t="s">
        <v>1310</v>
      </c>
      <c r="H124" s="30">
        <v>80</v>
      </c>
      <c r="I124" s="10">
        <f t="shared" si="10"/>
        <v>31</v>
      </c>
      <c r="J124" s="31">
        <f t="shared" si="18"/>
        <v>1.0333333333333334</v>
      </c>
      <c r="K124" s="11">
        <v>80</v>
      </c>
      <c r="L124" s="31">
        <v>120</v>
      </c>
      <c r="M124" s="32">
        <f t="shared" si="11"/>
        <v>2.0666666666666669</v>
      </c>
      <c r="N124" s="32">
        <f t="shared" si="12"/>
        <v>3.1000000000000005</v>
      </c>
      <c r="O124" s="32">
        <f t="shared" si="13"/>
        <v>4.1333333333333337</v>
      </c>
      <c r="P124" s="31">
        <f t="shared" si="14"/>
        <v>0</v>
      </c>
      <c r="Q124" s="103">
        <v>0</v>
      </c>
      <c r="R124" s="31">
        <v>19</v>
      </c>
      <c r="S124" s="32">
        <f t="shared" si="15"/>
        <v>3.1000000000000005</v>
      </c>
      <c r="T124" s="32">
        <f t="shared" si="17"/>
        <v>80</v>
      </c>
      <c r="U124" s="31">
        <f t="shared" si="19"/>
        <v>1</v>
      </c>
      <c r="V124" s="31"/>
      <c r="W124" s="31" t="str">
        <f>VLOOKUP(A124,'ANALISIS FRANCYS'!A$3:C$195,3,0)</f>
        <v>NO PEDIR</v>
      </c>
      <c r="X124" s="31"/>
      <c r="Y124" s="31"/>
      <c r="Z124" s="30"/>
      <c r="AA124" s="34"/>
      <c r="AB124" s="30" t="s">
        <v>1013</v>
      </c>
      <c r="AC124" s="35">
        <v>9</v>
      </c>
      <c r="AD124" s="35">
        <v>5</v>
      </c>
      <c r="AE124" s="35"/>
      <c r="AF124" s="35">
        <v>14</v>
      </c>
      <c r="AG124" s="30"/>
      <c r="AH124" s="30"/>
      <c r="AI124" s="30"/>
      <c r="AJ124" s="30"/>
      <c r="AK124" s="30"/>
      <c r="AL124" s="30"/>
      <c r="AM124" s="30"/>
      <c r="AN124" s="30"/>
      <c r="AS124" s="30"/>
    </row>
    <row r="125" spans="1:45" ht="15" hidden="1" customHeight="1">
      <c r="A125" s="66">
        <v>848</v>
      </c>
      <c r="B125" s="64" t="s">
        <v>1375</v>
      </c>
      <c r="C125" s="30"/>
      <c r="D125" s="30" t="s">
        <v>1288</v>
      </c>
      <c r="E125" s="30" t="s">
        <v>1309</v>
      </c>
      <c r="F125" s="30"/>
      <c r="G125" s="30" t="s">
        <v>1376</v>
      </c>
      <c r="H125" s="30">
        <v>80</v>
      </c>
      <c r="I125" s="10">
        <f t="shared" si="10"/>
        <v>0</v>
      </c>
      <c r="J125" s="31">
        <f t="shared" si="18"/>
        <v>0</v>
      </c>
      <c r="K125" s="11"/>
      <c r="L125" s="31"/>
      <c r="M125" s="32">
        <f t="shared" si="11"/>
        <v>0</v>
      </c>
      <c r="N125" s="32">
        <f t="shared" si="12"/>
        <v>0</v>
      </c>
      <c r="O125" s="32">
        <f t="shared" si="13"/>
        <v>0</v>
      </c>
      <c r="P125" s="31">
        <f t="shared" si="14"/>
        <v>0</v>
      </c>
      <c r="Q125" s="103">
        <v>0</v>
      </c>
      <c r="R125" s="31">
        <f t="shared" si="16"/>
        <v>0</v>
      </c>
      <c r="S125" s="32">
        <f t="shared" si="15"/>
        <v>0</v>
      </c>
      <c r="T125" s="32">
        <f t="shared" si="17"/>
        <v>0</v>
      </c>
      <c r="U125" s="31" t="str">
        <f t="shared" si="19"/>
        <v>NO COMPRAR</v>
      </c>
      <c r="V125" s="31"/>
      <c r="W125" s="31" t="str">
        <f>VLOOKUP(A125,'ANALISIS FRANCYS'!A$3:C$195,3,0)</f>
        <v>NO PEDIR</v>
      </c>
      <c r="X125" s="31"/>
      <c r="Y125" s="31"/>
      <c r="Z125" s="30"/>
      <c r="AA125" s="34">
        <v>757</v>
      </c>
      <c r="AB125" s="30" t="s">
        <v>1463</v>
      </c>
      <c r="AC125" s="35">
        <v>12</v>
      </c>
      <c r="AD125" s="35"/>
      <c r="AE125" s="35">
        <v>3</v>
      </c>
      <c r="AF125" s="35">
        <v>15</v>
      </c>
      <c r="AG125" s="30"/>
      <c r="AH125" s="30"/>
      <c r="AI125" s="30"/>
      <c r="AJ125" s="30"/>
      <c r="AK125" s="30"/>
      <c r="AL125" s="30"/>
      <c r="AM125" s="30"/>
      <c r="AN125" s="30"/>
      <c r="AS125" s="30"/>
    </row>
    <row r="126" spans="1:45" ht="15" hidden="1" customHeight="1">
      <c r="A126" s="66">
        <v>4064</v>
      </c>
      <c r="B126" s="64" t="s">
        <v>799</v>
      </c>
      <c r="C126" s="30"/>
      <c r="D126" s="30" t="s">
        <v>1288</v>
      </c>
      <c r="E126" s="30" t="s">
        <v>1317</v>
      </c>
      <c r="F126" s="30"/>
      <c r="G126" s="30" t="s">
        <v>1336</v>
      </c>
      <c r="H126" s="30">
        <v>80</v>
      </c>
      <c r="I126" s="10">
        <f t="shared" si="10"/>
        <v>5</v>
      </c>
      <c r="J126" s="31">
        <f t="shared" si="18"/>
        <v>0.16666666666666666</v>
      </c>
      <c r="K126" s="11">
        <v>30</v>
      </c>
      <c r="L126" s="31">
        <v>60</v>
      </c>
      <c r="M126" s="32">
        <f t="shared" si="11"/>
        <v>0.33333333333333331</v>
      </c>
      <c r="N126" s="32">
        <f t="shared" si="12"/>
        <v>0.5</v>
      </c>
      <c r="O126" s="32">
        <f t="shared" si="13"/>
        <v>0.66666666666666663</v>
      </c>
      <c r="P126" s="31">
        <f t="shared" si="14"/>
        <v>0</v>
      </c>
      <c r="Q126" s="103">
        <v>26</v>
      </c>
      <c r="R126" s="31">
        <f t="shared" si="16"/>
        <v>26</v>
      </c>
      <c r="S126" s="32">
        <f t="shared" si="15"/>
        <v>0.5</v>
      </c>
      <c r="T126" s="32">
        <f t="shared" si="17"/>
        <v>4</v>
      </c>
      <c r="U126" s="31">
        <f t="shared" si="19"/>
        <v>0.05</v>
      </c>
      <c r="V126" s="31"/>
      <c r="W126" s="31" t="str">
        <f>VLOOKUP(A126,'ANALISIS FRANCYS'!A$3:C$195,3,0)</f>
        <v>DISPONIBLE</v>
      </c>
      <c r="X126" s="31"/>
      <c r="Y126" s="31"/>
      <c r="Z126" s="30"/>
      <c r="AA126" s="34">
        <v>764</v>
      </c>
      <c r="AB126" s="30" t="s">
        <v>487</v>
      </c>
      <c r="AC126" s="35">
        <v>17</v>
      </c>
      <c r="AD126" s="35">
        <v>6</v>
      </c>
      <c r="AE126" s="35">
        <v>4</v>
      </c>
      <c r="AF126" s="35">
        <v>27</v>
      </c>
      <c r="AG126" s="30"/>
      <c r="AH126" s="30"/>
      <c r="AI126" s="30"/>
      <c r="AJ126" s="30"/>
      <c r="AK126" s="30"/>
      <c r="AL126" s="30"/>
      <c r="AM126" s="30"/>
      <c r="AN126" s="30"/>
      <c r="AS126" s="30"/>
    </row>
    <row r="127" spans="1:45" ht="15" customHeight="1">
      <c r="A127" s="66">
        <v>1312</v>
      </c>
      <c r="B127" s="64" t="s">
        <v>402</v>
      </c>
      <c r="C127" s="30"/>
      <c r="D127" s="30" t="s">
        <v>1288</v>
      </c>
      <c r="E127" s="30" t="s">
        <v>1317</v>
      </c>
      <c r="F127" s="30"/>
      <c r="G127" s="30" t="s">
        <v>1312</v>
      </c>
      <c r="H127" s="30">
        <v>12</v>
      </c>
      <c r="I127" s="10">
        <f t="shared" si="10"/>
        <v>6</v>
      </c>
      <c r="J127" s="31">
        <f t="shared" si="18"/>
        <v>0.2</v>
      </c>
      <c r="K127" s="11">
        <v>30</v>
      </c>
      <c r="L127" s="31">
        <v>60</v>
      </c>
      <c r="M127" s="32">
        <f t="shared" si="11"/>
        <v>0.4</v>
      </c>
      <c r="N127" s="32">
        <f t="shared" si="12"/>
        <v>0.60000000000000009</v>
      </c>
      <c r="O127" s="32">
        <f t="shared" si="13"/>
        <v>0.8</v>
      </c>
      <c r="P127" s="31">
        <f t="shared" si="14"/>
        <v>0</v>
      </c>
      <c r="Q127" s="103">
        <v>0</v>
      </c>
      <c r="R127" s="31">
        <f t="shared" si="16"/>
        <v>0</v>
      </c>
      <c r="S127" s="32">
        <f t="shared" si="15"/>
        <v>0.60000000000000009</v>
      </c>
      <c r="T127" s="32">
        <f t="shared" si="17"/>
        <v>30</v>
      </c>
      <c r="U127" s="31">
        <f t="shared" si="19"/>
        <v>2.5</v>
      </c>
      <c r="V127" s="31"/>
      <c r="W127" s="31" t="str">
        <f>VLOOKUP(A127,'ANALISIS FRANCYS'!A$3:C$195,3,0)</f>
        <v>DISPONIBLE</v>
      </c>
      <c r="X127" s="31"/>
      <c r="Y127" s="31"/>
      <c r="Z127" s="30"/>
      <c r="AA127" s="34">
        <v>765</v>
      </c>
      <c r="AB127" s="30" t="s">
        <v>1418</v>
      </c>
      <c r="AC127" s="35">
        <v>3</v>
      </c>
      <c r="AD127" s="35"/>
      <c r="AE127" s="35">
        <v>2</v>
      </c>
      <c r="AF127" s="35">
        <v>5</v>
      </c>
      <c r="AG127" s="30"/>
      <c r="AH127" s="30"/>
      <c r="AI127" s="30"/>
      <c r="AJ127" s="30"/>
      <c r="AK127" s="30"/>
      <c r="AL127" s="30"/>
      <c r="AM127" s="30"/>
      <c r="AN127" s="30"/>
      <c r="AS127" s="30"/>
    </row>
    <row r="128" spans="1:45" ht="15" customHeight="1">
      <c r="A128" s="66">
        <v>9088</v>
      </c>
      <c r="B128" s="64" t="s">
        <v>489</v>
      </c>
      <c r="C128" s="30"/>
      <c r="D128" s="30" t="s">
        <v>1288</v>
      </c>
      <c r="E128" s="30" t="s">
        <v>1317</v>
      </c>
      <c r="F128" s="30"/>
      <c r="G128" s="30" t="s">
        <v>1321</v>
      </c>
      <c r="H128" s="30">
        <v>24</v>
      </c>
      <c r="I128" s="10">
        <f t="shared" si="10"/>
        <v>24</v>
      </c>
      <c r="J128" s="31">
        <f t="shared" si="18"/>
        <v>0.8</v>
      </c>
      <c r="K128" s="11">
        <v>36</v>
      </c>
      <c r="L128" s="31">
        <v>48</v>
      </c>
      <c r="M128" s="32">
        <f t="shared" si="11"/>
        <v>1.6</v>
      </c>
      <c r="N128" s="32">
        <f t="shared" si="12"/>
        <v>2.4000000000000004</v>
      </c>
      <c r="O128" s="32">
        <f t="shared" si="13"/>
        <v>3.2</v>
      </c>
      <c r="P128" s="31">
        <f t="shared" si="14"/>
        <v>0</v>
      </c>
      <c r="Q128" s="103">
        <v>0</v>
      </c>
      <c r="R128" s="31">
        <f t="shared" si="16"/>
        <v>0</v>
      </c>
      <c r="S128" s="32">
        <f t="shared" si="15"/>
        <v>2.4000000000000004</v>
      </c>
      <c r="T128" s="32">
        <f t="shared" si="17"/>
        <v>36</v>
      </c>
      <c r="U128" s="31">
        <f t="shared" si="19"/>
        <v>1.5</v>
      </c>
      <c r="V128" s="31"/>
      <c r="W128" s="31" t="str">
        <f>VLOOKUP(A128,'ANALISIS FRANCYS'!A$3:C$195,3,0)</f>
        <v>DISPONIBLE</v>
      </c>
      <c r="X128" s="31"/>
      <c r="Y128" s="31"/>
      <c r="Z128" s="30"/>
      <c r="AA128" s="34">
        <v>770</v>
      </c>
      <c r="AB128" s="30" t="s">
        <v>1464</v>
      </c>
      <c r="AC128" s="35">
        <v>6</v>
      </c>
      <c r="AD128" s="35"/>
      <c r="AE128" s="35">
        <v>4</v>
      </c>
      <c r="AF128" s="35">
        <v>10</v>
      </c>
      <c r="AG128" s="30"/>
      <c r="AH128" s="30"/>
      <c r="AI128" s="30"/>
      <c r="AJ128" s="30"/>
      <c r="AK128" s="30"/>
      <c r="AL128" s="30"/>
      <c r="AM128" s="30"/>
      <c r="AN128" s="30"/>
      <c r="AS128" s="30"/>
    </row>
    <row r="129" spans="1:45" ht="15" customHeight="1">
      <c r="A129" s="66">
        <v>4068</v>
      </c>
      <c r="B129" s="64" t="s">
        <v>618</v>
      </c>
      <c r="C129" s="30"/>
      <c r="D129" s="30" t="s">
        <v>1288</v>
      </c>
      <c r="E129" s="30" t="s">
        <v>1317</v>
      </c>
      <c r="F129" s="30"/>
      <c r="G129" s="30" t="s">
        <v>1336</v>
      </c>
      <c r="H129" s="30">
        <v>24</v>
      </c>
      <c r="I129" s="10">
        <f>IFERROR(VLOOKUP(A129,AA$3:AF$2486,5,0),0)</f>
        <v>6</v>
      </c>
      <c r="J129" s="31">
        <f t="shared" si="18"/>
        <v>0.2</v>
      </c>
      <c r="K129" s="11">
        <v>24</v>
      </c>
      <c r="L129" s="31">
        <v>36</v>
      </c>
      <c r="M129" s="32">
        <f t="shared" si="11"/>
        <v>0.4</v>
      </c>
      <c r="N129" s="32">
        <f t="shared" si="12"/>
        <v>0.60000000000000009</v>
      </c>
      <c r="O129" s="32">
        <f t="shared" si="13"/>
        <v>0.8</v>
      </c>
      <c r="P129" s="31">
        <f t="shared" si="14"/>
        <v>0</v>
      </c>
      <c r="Q129" s="103">
        <v>0</v>
      </c>
      <c r="R129" s="31">
        <f t="shared" si="16"/>
        <v>0</v>
      </c>
      <c r="S129" s="32">
        <f t="shared" si="15"/>
        <v>0.60000000000000009</v>
      </c>
      <c r="T129" s="32">
        <f t="shared" si="17"/>
        <v>24</v>
      </c>
      <c r="U129" s="31">
        <f t="shared" si="19"/>
        <v>1</v>
      </c>
      <c r="V129" s="31"/>
      <c r="W129" s="31" t="str">
        <f>VLOOKUP(A129,'ANALISIS FRANCYS'!A$3:C$195,3,0)</f>
        <v>DISPONIBLE</v>
      </c>
      <c r="X129" s="31"/>
      <c r="Y129" s="31"/>
      <c r="Z129" s="30"/>
      <c r="AA129" s="34">
        <v>774</v>
      </c>
      <c r="AB129" s="30" t="s">
        <v>390</v>
      </c>
      <c r="AC129" s="35">
        <v>5</v>
      </c>
      <c r="AD129" s="35">
        <v>3</v>
      </c>
      <c r="AE129" s="35"/>
      <c r="AF129" s="35">
        <v>8</v>
      </c>
      <c r="AG129" s="30"/>
      <c r="AH129" s="30"/>
      <c r="AI129" s="30"/>
      <c r="AJ129" s="30"/>
      <c r="AK129" s="30"/>
      <c r="AL129" s="30"/>
      <c r="AM129" s="30"/>
      <c r="AN129" s="30"/>
      <c r="AS129" s="30"/>
    </row>
    <row r="130" spans="1:45" ht="15" hidden="1" customHeight="1">
      <c r="A130" s="66">
        <v>5719</v>
      </c>
      <c r="B130" s="64" t="s">
        <v>848</v>
      </c>
      <c r="C130" s="30"/>
      <c r="D130" s="30" t="s">
        <v>1288</v>
      </c>
      <c r="E130" s="30" t="s">
        <v>1317</v>
      </c>
      <c r="F130" s="30"/>
      <c r="G130" s="30" t="s">
        <v>1414</v>
      </c>
      <c r="H130" s="30">
        <v>24</v>
      </c>
      <c r="I130" s="10">
        <f>IFERROR(VLOOKUP(A130,AA$3:AF$2486,5,0),0)</f>
        <v>3</v>
      </c>
      <c r="J130" s="31">
        <f t="shared" si="18"/>
        <v>0.1</v>
      </c>
      <c r="K130" s="11"/>
      <c r="L130" s="31"/>
      <c r="M130" s="32">
        <f t="shared" si="11"/>
        <v>0.2</v>
      </c>
      <c r="N130" s="32">
        <f t="shared" si="12"/>
        <v>0.30000000000000004</v>
      </c>
      <c r="O130" s="32">
        <f t="shared" si="13"/>
        <v>0.4</v>
      </c>
      <c r="P130" s="31">
        <f t="shared" si="14"/>
        <v>0</v>
      </c>
      <c r="Q130" s="103">
        <v>17</v>
      </c>
      <c r="R130" s="31">
        <f t="shared" si="16"/>
        <v>17</v>
      </c>
      <c r="S130" s="32">
        <f t="shared" si="15"/>
        <v>0.30000000000000004</v>
      </c>
      <c r="T130" s="32">
        <f t="shared" si="17"/>
        <v>-17</v>
      </c>
      <c r="U130" s="31" t="str">
        <f t="shared" si="19"/>
        <v>NO COMPRAR</v>
      </c>
      <c r="V130" s="31"/>
      <c r="W130" s="31" t="str">
        <f>VLOOKUP(A130,'ANALISIS FRANCYS'!A$3:C$195,3,0)</f>
        <v>DISPONIBLE</v>
      </c>
      <c r="X130" s="31"/>
      <c r="Y130" s="31"/>
      <c r="Z130" s="30"/>
      <c r="AA130" s="34">
        <v>780</v>
      </c>
      <c r="AB130" s="30" t="s">
        <v>916</v>
      </c>
      <c r="AC130" s="35">
        <v>2</v>
      </c>
      <c r="AD130" s="35">
        <v>1</v>
      </c>
      <c r="AE130" s="35">
        <v>4</v>
      </c>
      <c r="AF130" s="35">
        <v>7</v>
      </c>
      <c r="AG130" s="30"/>
      <c r="AH130" s="30"/>
      <c r="AI130" s="30"/>
      <c r="AJ130" s="30"/>
      <c r="AK130" s="30"/>
      <c r="AL130" s="30"/>
      <c r="AM130" s="30"/>
      <c r="AN130" s="30"/>
      <c r="AS130" s="30"/>
    </row>
    <row r="131" spans="1:45" ht="15" customHeight="1">
      <c r="A131" s="66"/>
      <c r="B131" s="64" t="s">
        <v>2711</v>
      </c>
      <c r="C131" s="30"/>
      <c r="D131" s="30"/>
      <c r="E131" s="30"/>
      <c r="F131" s="30"/>
      <c r="G131" s="30"/>
      <c r="H131" s="30">
        <v>12</v>
      </c>
      <c r="I131" s="10"/>
      <c r="J131" s="30"/>
      <c r="K131" s="10">
        <v>12</v>
      </c>
      <c r="L131" s="30">
        <v>6</v>
      </c>
      <c r="M131" s="30">
        <v>12</v>
      </c>
      <c r="N131" s="30"/>
      <c r="O131" s="30">
        <v>0</v>
      </c>
      <c r="P131" s="30"/>
      <c r="Q131" s="106">
        <v>0</v>
      </c>
      <c r="R131" s="30"/>
      <c r="S131" s="30"/>
      <c r="T131" s="32">
        <f t="shared" si="17"/>
        <v>12</v>
      </c>
      <c r="U131" s="31">
        <f t="shared" si="19"/>
        <v>1</v>
      </c>
      <c r="V131" s="30"/>
      <c r="W131" s="31" t="s">
        <v>1878</v>
      </c>
      <c r="X131" s="30"/>
      <c r="Y131" s="30"/>
      <c r="Z131" s="30"/>
      <c r="AA131" s="34">
        <v>804</v>
      </c>
      <c r="AB131" s="30" t="s">
        <v>1074</v>
      </c>
      <c r="AC131" s="35">
        <v>5</v>
      </c>
      <c r="AD131" s="35">
        <v>1</v>
      </c>
      <c r="AE131" s="35">
        <v>3</v>
      </c>
      <c r="AF131" s="35">
        <v>9</v>
      </c>
      <c r="AG131" s="30"/>
      <c r="AH131" s="30"/>
      <c r="AI131" s="30"/>
      <c r="AJ131" s="30"/>
      <c r="AK131" s="30"/>
      <c r="AL131" s="30"/>
      <c r="AM131" s="30"/>
      <c r="AN131" s="30"/>
      <c r="AS131" s="30"/>
    </row>
    <row r="132" spans="1:45" ht="15" customHeight="1">
      <c r="A132" s="66"/>
      <c r="B132" s="64" t="s">
        <v>2712</v>
      </c>
      <c r="C132" s="30"/>
      <c r="D132" s="30"/>
      <c r="E132" s="30"/>
      <c r="F132" s="30"/>
      <c r="G132" s="30"/>
      <c r="H132" s="30">
        <v>12</v>
      </c>
      <c r="I132" s="10"/>
      <c r="J132" s="30"/>
      <c r="K132" s="10">
        <v>12</v>
      </c>
      <c r="L132" s="30">
        <v>6</v>
      </c>
      <c r="M132" s="30">
        <v>12</v>
      </c>
      <c r="N132" s="30"/>
      <c r="O132" s="30">
        <v>0</v>
      </c>
      <c r="P132" s="30"/>
      <c r="Q132" s="106">
        <v>0</v>
      </c>
      <c r="R132" s="30"/>
      <c r="S132" s="30"/>
      <c r="T132" s="32">
        <f t="shared" ref="T132:T158" si="20">+K132-Q132</f>
        <v>12</v>
      </c>
      <c r="U132" s="31">
        <f t="shared" si="19"/>
        <v>1</v>
      </c>
      <c r="V132" s="30"/>
      <c r="W132" s="31" t="s">
        <v>1878</v>
      </c>
      <c r="X132" s="30"/>
      <c r="Y132" s="30"/>
      <c r="Z132" s="30"/>
      <c r="AA132" s="34">
        <v>806</v>
      </c>
      <c r="AB132" s="30" t="s">
        <v>623</v>
      </c>
      <c r="AC132" s="35">
        <v>5</v>
      </c>
      <c r="AD132" s="35">
        <v>5</v>
      </c>
      <c r="AE132" s="35">
        <v>1</v>
      </c>
      <c r="AF132" s="35">
        <v>11</v>
      </c>
      <c r="AG132" s="30"/>
      <c r="AH132" s="30"/>
      <c r="AI132" s="30"/>
      <c r="AJ132" s="30"/>
      <c r="AK132" s="30"/>
      <c r="AL132" s="30"/>
      <c r="AM132" s="30"/>
      <c r="AN132" s="30"/>
      <c r="AS132" s="30"/>
    </row>
    <row r="133" spans="1:45" ht="15" hidden="1" customHeight="1">
      <c r="A133" s="66"/>
      <c r="B133" s="64" t="s">
        <v>2713</v>
      </c>
      <c r="C133" s="30"/>
      <c r="D133" s="30"/>
      <c r="E133" s="30"/>
      <c r="F133" s="30"/>
      <c r="G133" s="30"/>
      <c r="H133" s="30">
        <v>12</v>
      </c>
      <c r="I133" s="10"/>
      <c r="J133" s="30"/>
      <c r="K133" s="10">
        <v>12</v>
      </c>
      <c r="L133" s="30">
        <v>6</v>
      </c>
      <c r="M133" s="30">
        <v>12</v>
      </c>
      <c r="N133" s="30"/>
      <c r="O133" s="30">
        <v>0</v>
      </c>
      <c r="P133" s="30"/>
      <c r="Q133" s="106">
        <v>17</v>
      </c>
      <c r="R133" s="30"/>
      <c r="S133" s="30"/>
      <c r="T133" s="32">
        <f t="shared" si="20"/>
        <v>-5</v>
      </c>
      <c r="U133" s="31" t="str">
        <f t="shared" ref="U133:U143" si="21">IFERROR(IF(T133&gt;0.1,(T133/H133),"NO COMPRAR"),0)</f>
        <v>NO COMPRAR</v>
      </c>
      <c r="V133" s="30"/>
      <c r="W133" s="31" t="s">
        <v>1878</v>
      </c>
      <c r="X133" s="30"/>
      <c r="Y133" s="30"/>
      <c r="Z133" s="30"/>
      <c r="AA133" s="34">
        <v>807</v>
      </c>
      <c r="AB133" s="30" t="s">
        <v>1076</v>
      </c>
      <c r="AC133" s="35">
        <v>7</v>
      </c>
      <c r="AD133" s="35">
        <v>2</v>
      </c>
      <c r="AE133" s="35">
        <v>2</v>
      </c>
      <c r="AF133" s="35">
        <v>11</v>
      </c>
      <c r="AG133" s="30"/>
      <c r="AH133" s="30"/>
      <c r="AI133" s="30"/>
      <c r="AJ133" s="30"/>
      <c r="AK133" s="30"/>
      <c r="AL133" s="30"/>
      <c r="AM133" s="30"/>
      <c r="AN133" s="30"/>
      <c r="AS133" s="30"/>
    </row>
    <row r="134" spans="1:45" ht="15" hidden="1" customHeight="1">
      <c r="A134" s="66"/>
      <c r="B134" s="64" t="s">
        <v>2729</v>
      </c>
      <c r="C134" s="30"/>
      <c r="D134" s="30"/>
      <c r="E134" s="30"/>
      <c r="F134" s="30"/>
      <c r="G134" s="30"/>
      <c r="H134" s="30">
        <v>18</v>
      </c>
      <c r="I134" s="10"/>
      <c r="J134" s="30"/>
      <c r="K134" s="10">
        <v>18</v>
      </c>
      <c r="L134" s="30">
        <v>18</v>
      </c>
      <c r="M134" s="30">
        <v>24</v>
      </c>
      <c r="N134" s="30"/>
      <c r="O134" s="30">
        <v>0</v>
      </c>
      <c r="P134" s="30"/>
      <c r="Q134" s="107">
        <v>17</v>
      </c>
      <c r="R134" s="30"/>
      <c r="S134" s="30"/>
      <c r="T134" s="32">
        <f t="shared" si="20"/>
        <v>1</v>
      </c>
      <c r="U134" s="31">
        <f t="shared" si="21"/>
        <v>5.5555555555555552E-2</v>
      </c>
      <c r="V134" s="30"/>
      <c r="W134" s="31" t="s">
        <v>1878</v>
      </c>
      <c r="X134" s="30"/>
      <c r="Y134" s="30"/>
      <c r="Z134" s="30"/>
      <c r="AA134" s="34">
        <v>809</v>
      </c>
      <c r="AB134" s="30" t="s">
        <v>414</v>
      </c>
      <c r="AC134" s="35">
        <v>69</v>
      </c>
      <c r="AD134" s="35">
        <v>1</v>
      </c>
      <c r="AE134" s="35">
        <v>4</v>
      </c>
      <c r="AF134" s="35">
        <v>74</v>
      </c>
      <c r="AG134" s="30"/>
      <c r="AH134" s="30"/>
      <c r="AI134" s="30"/>
      <c r="AJ134" s="30"/>
      <c r="AK134" s="30"/>
      <c r="AL134" s="30"/>
      <c r="AM134" s="30"/>
      <c r="AN134" s="30"/>
      <c r="AS134" s="30"/>
    </row>
    <row r="135" spans="1:45" ht="15" customHeight="1">
      <c r="A135" s="66"/>
      <c r="B135" s="64" t="s">
        <v>2715</v>
      </c>
      <c r="C135" s="30"/>
      <c r="D135" s="30"/>
      <c r="E135" s="30"/>
      <c r="F135" s="30"/>
      <c r="G135" s="30"/>
      <c r="H135" s="30">
        <v>24</v>
      </c>
      <c r="I135" s="10"/>
      <c r="J135" s="30"/>
      <c r="K135" s="10">
        <v>24</v>
      </c>
      <c r="L135" s="30">
        <v>12</v>
      </c>
      <c r="M135" s="30">
        <v>24</v>
      </c>
      <c r="N135" s="30"/>
      <c r="O135" s="30">
        <v>0</v>
      </c>
      <c r="P135" s="30"/>
      <c r="Q135" s="106">
        <v>5</v>
      </c>
      <c r="R135" s="30"/>
      <c r="S135" s="30"/>
      <c r="T135" s="32">
        <f t="shared" si="20"/>
        <v>19</v>
      </c>
      <c r="U135" s="31">
        <f t="shared" si="21"/>
        <v>0.79166666666666663</v>
      </c>
      <c r="V135" s="30"/>
      <c r="W135" s="31" t="s">
        <v>1878</v>
      </c>
      <c r="X135" s="30"/>
      <c r="Y135" s="30"/>
      <c r="Z135" s="30"/>
      <c r="AA135" s="34">
        <v>811</v>
      </c>
      <c r="AB135" s="30" t="s">
        <v>1466</v>
      </c>
      <c r="AC135" s="35">
        <v>10</v>
      </c>
      <c r="AD135" s="35"/>
      <c r="AE135" s="35">
        <v>7</v>
      </c>
      <c r="AF135" s="35">
        <v>17</v>
      </c>
      <c r="AG135" s="30"/>
      <c r="AH135" s="30"/>
      <c r="AI135" s="30"/>
      <c r="AJ135" s="30"/>
      <c r="AK135" s="30"/>
      <c r="AL135" s="30"/>
      <c r="AM135" s="30"/>
      <c r="AN135" s="30"/>
      <c r="AS135" s="30"/>
    </row>
    <row r="136" spans="1:45" ht="15" customHeight="1">
      <c r="A136" s="66"/>
      <c r="B136" s="10" t="s">
        <v>2716</v>
      </c>
      <c r="C136" s="30"/>
      <c r="D136" s="30"/>
      <c r="E136" s="30"/>
      <c r="F136" s="30"/>
      <c r="G136" s="30"/>
      <c r="H136" s="30"/>
      <c r="I136" s="10"/>
      <c r="J136" s="30"/>
      <c r="K136" s="10">
        <v>1</v>
      </c>
      <c r="L136" s="30">
        <v>1</v>
      </c>
      <c r="M136" s="30">
        <v>2</v>
      </c>
      <c r="N136" s="30"/>
      <c r="O136" s="30">
        <v>0</v>
      </c>
      <c r="P136" s="30"/>
      <c r="Q136" s="106">
        <v>3</v>
      </c>
      <c r="R136" s="30"/>
      <c r="S136" s="30"/>
      <c r="T136" s="32">
        <f t="shared" si="20"/>
        <v>-2</v>
      </c>
      <c r="U136" s="31">
        <v>1</v>
      </c>
      <c r="V136" s="30"/>
      <c r="W136" s="31" t="s">
        <v>1878</v>
      </c>
      <c r="X136" s="30"/>
      <c r="Y136" s="30"/>
      <c r="Z136" s="30"/>
      <c r="AA136" s="34">
        <v>814</v>
      </c>
      <c r="AB136" s="30" t="s">
        <v>52</v>
      </c>
      <c r="AC136" s="35">
        <v>53</v>
      </c>
      <c r="AD136" s="35">
        <v>21</v>
      </c>
      <c r="AE136" s="35">
        <v>30</v>
      </c>
      <c r="AF136" s="35">
        <v>104</v>
      </c>
      <c r="AG136" s="30"/>
      <c r="AH136" s="30"/>
      <c r="AI136" s="30"/>
      <c r="AJ136" s="30"/>
      <c r="AK136" s="30"/>
      <c r="AL136" s="30"/>
      <c r="AM136" s="30"/>
      <c r="AN136" s="30"/>
      <c r="AS136" s="30"/>
    </row>
    <row r="137" spans="1:45" ht="15" customHeight="1">
      <c r="A137" s="66"/>
      <c r="B137" s="10" t="s">
        <v>2717</v>
      </c>
      <c r="C137" s="30"/>
      <c r="D137" s="30"/>
      <c r="E137" s="30"/>
      <c r="F137" s="30"/>
      <c r="G137" s="30"/>
      <c r="H137" s="30"/>
      <c r="I137" s="10"/>
      <c r="J137" s="30"/>
      <c r="K137" s="10">
        <v>1</v>
      </c>
      <c r="L137" s="30">
        <v>1</v>
      </c>
      <c r="M137" s="30">
        <v>2</v>
      </c>
      <c r="N137" s="30"/>
      <c r="O137" s="30">
        <v>0</v>
      </c>
      <c r="P137" s="30"/>
      <c r="Q137" s="106">
        <v>0</v>
      </c>
      <c r="R137" s="30"/>
      <c r="S137" s="30"/>
      <c r="T137" s="32">
        <f t="shared" si="20"/>
        <v>1</v>
      </c>
      <c r="U137" s="31">
        <v>1</v>
      </c>
      <c r="V137" s="30"/>
      <c r="W137" s="31" t="s">
        <v>1878</v>
      </c>
      <c r="X137" s="30"/>
      <c r="Y137" s="30"/>
      <c r="Z137" s="30"/>
      <c r="AA137" s="34">
        <v>815</v>
      </c>
      <c r="AB137" s="30" t="s">
        <v>529</v>
      </c>
      <c r="AC137" s="35">
        <v>35</v>
      </c>
      <c r="AD137" s="35">
        <v>2</v>
      </c>
      <c r="AE137" s="35">
        <v>1</v>
      </c>
      <c r="AF137" s="35">
        <v>38</v>
      </c>
      <c r="AG137" s="30"/>
      <c r="AH137" s="30"/>
      <c r="AI137" s="30"/>
      <c r="AJ137" s="30"/>
      <c r="AK137" s="30"/>
      <c r="AL137" s="30"/>
      <c r="AM137" s="30"/>
      <c r="AN137" s="30"/>
      <c r="AS137" s="30"/>
    </row>
    <row r="138" spans="1:45" ht="15" customHeight="1">
      <c r="A138" s="66"/>
      <c r="B138" s="10" t="s">
        <v>2718</v>
      </c>
      <c r="C138" s="30"/>
      <c r="D138" s="30"/>
      <c r="E138" s="30"/>
      <c r="F138" s="30"/>
      <c r="G138" s="30"/>
      <c r="H138" s="30"/>
      <c r="I138" s="10"/>
      <c r="J138" s="30"/>
      <c r="K138" s="10">
        <v>1</v>
      </c>
      <c r="L138" s="30">
        <v>1</v>
      </c>
      <c r="M138" s="30">
        <v>2</v>
      </c>
      <c r="N138" s="30"/>
      <c r="O138" s="30">
        <v>0</v>
      </c>
      <c r="P138" s="30"/>
      <c r="Q138" s="106">
        <v>0</v>
      </c>
      <c r="R138" s="30"/>
      <c r="S138" s="30"/>
      <c r="T138" s="32">
        <f t="shared" si="20"/>
        <v>1</v>
      </c>
      <c r="U138" s="31">
        <v>1</v>
      </c>
      <c r="V138" s="30"/>
      <c r="W138" s="31" t="s">
        <v>1878</v>
      </c>
      <c r="X138" s="30"/>
      <c r="Y138" s="30"/>
      <c r="Z138" s="30"/>
      <c r="AA138" s="34">
        <v>816</v>
      </c>
      <c r="AB138" s="30" t="s">
        <v>1467</v>
      </c>
      <c r="AC138" s="35">
        <v>17</v>
      </c>
      <c r="AD138" s="35"/>
      <c r="AE138" s="35">
        <v>2</v>
      </c>
      <c r="AF138" s="35">
        <v>19</v>
      </c>
      <c r="AG138" s="30"/>
      <c r="AH138" s="30"/>
      <c r="AI138" s="30"/>
      <c r="AJ138" s="30"/>
      <c r="AK138" s="30"/>
      <c r="AL138" s="30"/>
      <c r="AM138" s="30"/>
      <c r="AN138" s="30"/>
      <c r="AS138" s="30"/>
    </row>
    <row r="139" spans="1:45" ht="15" hidden="1" customHeight="1">
      <c r="A139" s="66"/>
      <c r="B139" s="64" t="s">
        <v>2719</v>
      </c>
      <c r="C139" s="30"/>
      <c r="D139" s="30"/>
      <c r="E139" s="30"/>
      <c r="F139" s="30"/>
      <c r="G139" s="30"/>
      <c r="H139" s="30"/>
      <c r="I139" s="10"/>
      <c r="J139" s="30"/>
      <c r="K139" s="10">
        <v>1</v>
      </c>
      <c r="L139" s="30">
        <v>1</v>
      </c>
      <c r="M139" s="30">
        <v>2</v>
      </c>
      <c r="N139" s="30"/>
      <c r="O139" s="30">
        <v>0</v>
      </c>
      <c r="P139" s="30"/>
      <c r="Q139" s="106">
        <v>0</v>
      </c>
      <c r="R139" s="30"/>
      <c r="S139" s="30"/>
      <c r="T139" s="32">
        <f t="shared" si="20"/>
        <v>1</v>
      </c>
      <c r="U139" s="31">
        <f t="shared" si="21"/>
        <v>0</v>
      </c>
      <c r="V139" s="30"/>
      <c r="W139" s="31" t="s">
        <v>2708</v>
      </c>
      <c r="X139" s="30"/>
      <c r="Y139" s="30"/>
      <c r="Z139" s="30"/>
      <c r="AA139" s="34">
        <v>818</v>
      </c>
      <c r="AB139" s="30" t="s">
        <v>1468</v>
      </c>
      <c r="AC139" s="35">
        <v>21</v>
      </c>
      <c r="AD139" s="35"/>
      <c r="AE139" s="35">
        <v>7</v>
      </c>
      <c r="AF139" s="35">
        <v>28</v>
      </c>
      <c r="AG139" s="30"/>
      <c r="AH139" s="30"/>
      <c r="AI139" s="30"/>
      <c r="AJ139" s="30"/>
      <c r="AK139" s="30"/>
      <c r="AL139" s="30"/>
      <c r="AM139" s="30"/>
      <c r="AN139" s="30"/>
      <c r="AS139" s="30"/>
    </row>
    <row r="140" spans="1:45" ht="15" hidden="1" customHeight="1">
      <c r="A140" s="66"/>
      <c r="B140" s="64" t="s">
        <v>2720</v>
      </c>
      <c r="C140" s="30"/>
      <c r="D140" s="30"/>
      <c r="E140" s="30"/>
      <c r="F140" s="30"/>
      <c r="G140" s="30"/>
      <c r="H140" s="30">
        <v>12</v>
      </c>
      <c r="I140" s="10"/>
      <c r="J140" s="30"/>
      <c r="K140" s="10">
        <v>12</v>
      </c>
      <c r="L140" s="30">
        <v>18</v>
      </c>
      <c r="M140" s="30">
        <v>3</v>
      </c>
      <c r="N140" s="30"/>
      <c r="O140" s="30">
        <v>0</v>
      </c>
      <c r="P140" s="30"/>
      <c r="Q140" s="106">
        <v>18</v>
      </c>
      <c r="R140" s="30"/>
      <c r="S140" s="30"/>
      <c r="T140" s="32">
        <f t="shared" si="20"/>
        <v>-6</v>
      </c>
      <c r="U140" s="31" t="str">
        <f t="shared" si="21"/>
        <v>NO COMPRAR</v>
      </c>
      <c r="V140" s="30"/>
      <c r="W140" s="31" t="s">
        <v>1878</v>
      </c>
      <c r="X140" s="30"/>
      <c r="Y140" s="30"/>
      <c r="Z140" s="30"/>
      <c r="AA140" s="34">
        <v>822</v>
      </c>
      <c r="AB140" s="30" t="s">
        <v>1356</v>
      </c>
      <c r="AC140" s="35">
        <v>3</v>
      </c>
      <c r="AD140" s="35"/>
      <c r="AE140" s="35"/>
      <c r="AF140" s="35">
        <v>3</v>
      </c>
      <c r="AG140" s="30"/>
      <c r="AH140" s="30"/>
      <c r="AI140" s="30"/>
      <c r="AJ140" s="30"/>
      <c r="AK140" s="30"/>
      <c r="AL140" s="30"/>
      <c r="AM140" s="30"/>
      <c r="AN140" s="30"/>
      <c r="AS140" s="30"/>
    </row>
    <row r="141" spans="1:45" ht="15" hidden="1" customHeight="1">
      <c r="A141" s="66"/>
      <c r="B141" s="64" t="s">
        <v>2721</v>
      </c>
      <c r="C141" s="30"/>
      <c r="D141" s="30"/>
      <c r="E141" s="30"/>
      <c r="F141" s="30"/>
      <c r="G141" s="30"/>
      <c r="H141" s="30">
        <v>12</v>
      </c>
      <c r="I141" s="10"/>
      <c r="J141" s="30"/>
      <c r="K141" s="10">
        <v>12</v>
      </c>
      <c r="L141" s="30">
        <v>18</v>
      </c>
      <c r="M141" s="30">
        <v>3</v>
      </c>
      <c r="N141" s="30"/>
      <c r="O141" s="30">
        <v>0</v>
      </c>
      <c r="P141" s="30"/>
      <c r="Q141" s="106">
        <v>12</v>
      </c>
      <c r="R141" s="30"/>
      <c r="S141" s="30"/>
      <c r="T141" s="32">
        <f t="shared" si="20"/>
        <v>0</v>
      </c>
      <c r="U141" s="31" t="str">
        <f t="shared" si="21"/>
        <v>NO COMPRAR</v>
      </c>
      <c r="V141" s="30"/>
      <c r="W141" s="31" t="s">
        <v>1878</v>
      </c>
      <c r="X141" s="30"/>
      <c r="Y141" s="30"/>
      <c r="Z141" s="30"/>
      <c r="AA141" s="34">
        <v>823</v>
      </c>
      <c r="AB141" s="30" t="s">
        <v>353</v>
      </c>
      <c r="AC141" s="35">
        <v>96</v>
      </c>
      <c r="AD141" s="35">
        <v>14</v>
      </c>
      <c r="AE141" s="35">
        <v>30</v>
      </c>
      <c r="AF141" s="35">
        <v>140</v>
      </c>
      <c r="AG141" s="30"/>
      <c r="AH141" s="30"/>
      <c r="AI141" s="30"/>
      <c r="AJ141" s="30"/>
      <c r="AK141" s="30"/>
      <c r="AL141" s="30"/>
      <c r="AM141" s="30"/>
      <c r="AN141" s="30"/>
      <c r="AS141" s="30"/>
    </row>
    <row r="142" spans="1:45" ht="15" hidden="1" customHeight="1">
      <c r="A142" s="66"/>
      <c r="B142" s="64" t="s">
        <v>2722</v>
      </c>
      <c r="C142" s="30"/>
      <c r="D142" s="30"/>
      <c r="E142" s="30"/>
      <c r="F142" s="30"/>
      <c r="G142" s="30"/>
      <c r="H142" s="30">
        <v>12</v>
      </c>
      <c r="I142" s="10"/>
      <c r="J142" s="30"/>
      <c r="K142" s="10">
        <v>12</v>
      </c>
      <c r="L142" s="30">
        <v>18</v>
      </c>
      <c r="M142" s="30">
        <v>3</v>
      </c>
      <c r="N142" s="30"/>
      <c r="O142" s="30">
        <v>0</v>
      </c>
      <c r="P142" s="30"/>
      <c r="Q142" s="106">
        <v>12</v>
      </c>
      <c r="R142" s="30"/>
      <c r="S142" s="30"/>
      <c r="T142" s="32">
        <f t="shared" si="20"/>
        <v>0</v>
      </c>
      <c r="U142" s="31" t="str">
        <f t="shared" si="21"/>
        <v>NO COMPRAR</v>
      </c>
      <c r="V142" s="30"/>
      <c r="W142" s="31" t="s">
        <v>1878</v>
      </c>
      <c r="X142" s="30"/>
      <c r="Y142" s="30"/>
      <c r="Z142" s="30"/>
      <c r="AA142" s="34">
        <v>824</v>
      </c>
      <c r="AB142" s="30" t="s">
        <v>977</v>
      </c>
      <c r="AC142" s="35">
        <v>67</v>
      </c>
      <c r="AD142" s="35">
        <v>2</v>
      </c>
      <c r="AE142" s="35">
        <v>16</v>
      </c>
      <c r="AF142" s="35">
        <v>85</v>
      </c>
      <c r="AG142" s="30"/>
      <c r="AH142" s="30"/>
      <c r="AI142" s="30"/>
      <c r="AJ142" s="30"/>
      <c r="AK142" s="30"/>
      <c r="AL142" s="30"/>
      <c r="AM142" s="30"/>
      <c r="AN142" s="30"/>
      <c r="AS142" s="30"/>
    </row>
    <row r="143" spans="1:45" ht="15" hidden="1" customHeight="1">
      <c r="A143" s="66"/>
      <c r="B143" s="64" t="s">
        <v>2723</v>
      </c>
      <c r="C143" s="30"/>
      <c r="D143" s="30"/>
      <c r="E143" s="30"/>
      <c r="F143" s="30"/>
      <c r="G143" s="30"/>
      <c r="H143" s="30">
        <v>12</v>
      </c>
      <c r="I143" s="10"/>
      <c r="J143" s="30"/>
      <c r="K143" s="10">
        <v>12</v>
      </c>
      <c r="L143" s="30">
        <v>18</v>
      </c>
      <c r="M143" s="30">
        <v>12</v>
      </c>
      <c r="N143" s="30"/>
      <c r="O143" s="30">
        <v>0</v>
      </c>
      <c r="P143" s="30"/>
      <c r="Q143" s="106">
        <v>18</v>
      </c>
      <c r="R143" s="30"/>
      <c r="S143" s="30"/>
      <c r="T143" s="32">
        <f t="shared" si="20"/>
        <v>-6</v>
      </c>
      <c r="U143" s="31" t="str">
        <f t="shared" si="21"/>
        <v>NO COMPRAR</v>
      </c>
      <c r="V143" s="30"/>
      <c r="W143" s="31" t="s">
        <v>1878</v>
      </c>
      <c r="X143" s="30"/>
      <c r="Y143" s="30"/>
      <c r="Z143" s="30"/>
      <c r="AA143" s="34">
        <v>826</v>
      </c>
      <c r="AB143" s="30" t="s">
        <v>1358</v>
      </c>
      <c r="AC143" s="35">
        <v>8</v>
      </c>
      <c r="AD143" s="35"/>
      <c r="AE143" s="35"/>
      <c r="AF143" s="35">
        <v>8</v>
      </c>
      <c r="AG143" s="30"/>
      <c r="AH143" s="30"/>
      <c r="AI143" s="30"/>
      <c r="AJ143" s="30"/>
      <c r="AK143" s="30"/>
      <c r="AL143" s="30"/>
      <c r="AM143" s="30"/>
      <c r="AN143" s="30"/>
      <c r="AS143" s="30"/>
    </row>
    <row r="144" spans="1:45" hidden="1">
      <c r="A144" s="66">
        <v>4109</v>
      </c>
      <c r="B144" s="64" t="s">
        <v>1402</v>
      </c>
      <c r="C144" s="30"/>
      <c r="D144" s="30"/>
      <c r="E144" s="30"/>
      <c r="F144" s="30"/>
      <c r="G144" s="30"/>
      <c r="H144" s="30"/>
      <c r="I144" s="30"/>
      <c r="J144" s="30"/>
      <c r="K144" s="30"/>
      <c r="L144" s="30"/>
      <c r="M144" s="30"/>
      <c r="N144" s="30"/>
      <c r="O144" s="30"/>
      <c r="P144" s="30"/>
      <c r="Q144" s="106">
        <v>1</v>
      </c>
      <c r="R144" s="30"/>
      <c r="S144" s="30"/>
      <c r="T144" s="32">
        <f t="shared" si="20"/>
        <v>-1</v>
      </c>
      <c r="U144" s="31"/>
      <c r="V144" s="30"/>
      <c r="W144" s="31" t="s">
        <v>1878</v>
      </c>
      <c r="X144" s="30"/>
      <c r="Y144" s="30"/>
      <c r="Z144" s="30"/>
      <c r="AA144" s="34">
        <v>851</v>
      </c>
      <c r="AB144" s="30" t="s">
        <v>1469</v>
      </c>
      <c r="AC144" s="35">
        <v>8</v>
      </c>
      <c r="AD144" s="35"/>
      <c r="AE144" s="35">
        <v>2</v>
      </c>
      <c r="AF144" s="35">
        <v>10</v>
      </c>
      <c r="AG144" s="30"/>
      <c r="AH144" s="30"/>
      <c r="AI144" s="30"/>
      <c r="AJ144" s="30"/>
      <c r="AK144" s="30"/>
      <c r="AL144" s="30"/>
      <c r="AM144" s="30"/>
      <c r="AN144" s="30"/>
      <c r="AS144" s="30"/>
    </row>
    <row r="145" spans="1:45" hidden="1">
      <c r="A145" s="66">
        <v>1398</v>
      </c>
      <c r="B145" s="64" t="s">
        <v>2754</v>
      </c>
      <c r="C145" s="30"/>
      <c r="D145" s="30"/>
      <c r="E145" s="30"/>
      <c r="F145" s="30"/>
      <c r="G145" s="30"/>
      <c r="H145" s="30"/>
      <c r="I145" s="30"/>
      <c r="J145" s="30"/>
      <c r="K145" s="30"/>
      <c r="L145" s="30"/>
      <c r="M145" s="30"/>
      <c r="N145" s="30"/>
      <c r="O145" s="30"/>
      <c r="P145" s="30"/>
      <c r="Q145" s="106">
        <v>17</v>
      </c>
      <c r="R145" s="30"/>
      <c r="S145" s="30"/>
      <c r="T145" s="32">
        <f t="shared" si="20"/>
        <v>-17</v>
      </c>
      <c r="U145" s="31"/>
      <c r="V145" s="30"/>
      <c r="W145" s="31" t="s">
        <v>1878</v>
      </c>
      <c r="X145" s="30"/>
      <c r="Y145" s="30"/>
      <c r="Z145" s="30"/>
      <c r="AA145" s="34">
        <v>856</v>
      </c>
      <c r="AB145" s="30" t="s">
        <v>1072</v>
      </c>
      <c r="AC145" s="35">
        <v>8</v>
      </c>
      <c r="AD145" s="35">
        <v>2</v>
      </c>
      <c r="AE145" s="35">
        <v>6</v>
      </c>
      <c r="AF145" s="35">
        <v>16</v>
      </c>
      <c r="AG145" s="30"/>
      <c r="AH145" s="30"/>
      <c r="AI145" s="30"/>
      <c r="AJ145" s="30"/>
      <c r="AK145" s="30"/>
      <c r="AL145" s="30"/>
      <c r="AM145" s="30"/>
      <c r="AN145" s="30"/>
      <c r="AS145" s="30"/>
    </row>
    <row r="146" spans="1:45" hidden="1">
      <c r="A146" s="66">
        <v>2184</v>
      </c>
      <c r="B146" s="64" t="s">
        <v>1397</v>
      </c>
      <c r="C146" s="30"/>
      <c r="D146" s="30"/>
      <c r="E146" s="30"/>
      <c r="F146" s="30"/>
      <c r="G146" s="30"/>
      <c r="H146" s="30"/>
      <c r="I146" s="30"/>
      <c r="J146" s="30"/>
      <c r="K146" s="30"/>
      <c r="L146" s="30"/>
      <c r="M146" s="30"/>
      <c r="N146" s="30"/>
      <c r="O146" s="30"/>
      <c r="P146" s="30"/>
      <c r="Q146" s="106">
        <v>9</v>
      </c>
      <c r="R146" s="30"/>
      <c r="S146" s="30"/>
      <c r="T146" s="32">
        <f t="shared" si="20"/>
        <v>-9</v>
      </c>
      <c r="U146" s="31"/>
      <c r="V146" s="30"/>
      <c r="W146" s="31" t="s">
        <v>1878</v>
      </c>
      <c r="X146" s="30"/>
      <c r="Y146" s="30"/>
      <c r="Z146" s="30"/>
      <c r="AA146" s="34">
        <v>861</v>
      </c>
      <c r="AB146" s="30" t="s">
        <v>873</v>
      </c>
      <c r="AC146" s="35">
        <v>7</v>
      </c>
      <c r="AD146" s="35">
        <v>2</v>
      </c>
      <c r="AE146" s="35">
        <v>12</v>
      </c>
      <c r="AF146" s="35">
        <v>21</v>
      </c>
      <c r="AG146" s="30"/>
      <c r="AH146" s="30"/>
      <c r="AI146" s="30"/>
      <c r="AJ146" s="30"/>
      <c r="AK146" s="30"/>
      <c r="AL146" s="30"/>
      <c r="AM146" s="30"/>
      <c r="AN146" s="30"/>
      <c r="AS146" s="30"/>
    </row>
    <row r="147" spans="1:45" hidden="1">
      <c r="A147" s="66">
        <v>4975</v>
      </c>
      <c r="B147" s="64" t="s">
        <v>1399</v>
      </c>
      <c r="C147" s="30"/>
      <c r="D147" s="30"/>
      <c r="E147" s="30"/>
      <c r="F147" s="30"/>
      <c r="G147" s="30"/>
      <c r="H147" s="30"/>
      <c r="I147" s="30"/>
      <c r="J147" s="30"/>
      <c r="K147" s="30"/>
      <c r="L147" s="30"/>
      <c r="M147" s="30"/>
      <c r="N147" s="30"/>
      <c r="O147" s="30"/>
      <c r="P147" s="30"/>
      <c r="Q147" s="106">
        <v>0</v>
      </c>
      <c r="R147" s="30"/>
      <c r="S147" s="30"/>
      <c r="T147" s="32">
        <f t="shared" si="20"/>
        <v>0</v>
      </c>
      <c r="U147" s="31"/>
      <c r="V147" s="30"/>
      <c r="W147" s="31" t="s">
        <v>1878</v>
      </c>
      <c r="X147" s="30"/>
      <c r="Y147" s="30"/>
      <c r="Z147" s="30"/>
      <c r="AA147" s="34">
        <v>863</v>
      </c>
      <c r="AB147" s="30" t="s">
        <v>1014</v>
      </c>
      <c r="AC147" s="35">
        <v>36</v>
      </c>
      <c r="AD147" s="35">
        <v>5</v>
      </c>
      <c r="AE147" s="35">
        <v>7</v>
      </c>
      <c r="AF147" s="35">
        <v>48</v>
      </c>
      <c r="AG147" s="30"/>
      <c r="AH147" s="30"/>
      <c r="AI147" s="30"/>
      <c r="AJ147" s="30"/>
      <c r="AK147" s="30"/>
      <c r="AL147" s="30"/>
      <c r="AM147" s="30"/>
      <c r="AN147" s="30"/>
      <c r="AS147" s="30"/>
    </row>
    <row r="148" spans="1:45" hidden="1">
      <c r="A148" s="66">
        <v>4974</v>
      </c>
      <c r="B148" s="64" t="s">
        <v>1400</v>
      </c>
      <c r="C148" s="30"/>
      <c r="D148" s="30"/>
      <c r="E148" s="30"/>
      <c r="F148" s="30"/>
      <c r="G148" s="30"/>
      <c r="H148" s="30"/>
      <c r="I148" s="30"/>
      <c r="J148" s="30"/>
      <c r="K148" s="30"/>
      <c r="L148" s="30"/>
      <c r="M148" s="30"/>
      <c r="N148" s="30"/>
      <c r="O148" s="30"/>
      <c r="P148" s="30"/>
      <c r="Q148" s="106">
        <v>2</v>
      </c>
      <c r="R148" s="30"/>
      <c r="S148" s="30"/>
      <c r="T148" s="32">
        <f t="shared" si="20"/>
        <v>-2</v>
      </c>
      <c r="U148" s="31"/>
      <c r="V148" s="30"/>
      <c r="W148" s="31" t="s">
        <v>1878</v>
      </c>
      <c r="X148" s="30"/>
      <c r="Y148" s="30"/>
      <c r="Z148" s="30"/>
      <c r="AA148" s="34">
        <v>870</v>
      </c>
      <c r="AB148" s="30" t="s">
        <v>712</v>
      </c>
      <c r="AC148" s="35">
        <v>5</v>
      </c>
      <c r="AD148" s="35">
        <v>9</v>
      </c>
      <c r="AE148" s="35">
        <v>2</v>
      </c>
      <c r="AF148" s="35">
        <v>16</v>
      </c>
      <c r="AG148" s="30"/>
      <c r="AH148" s="30"/>
      <c r="AI148" s="30"/>
      <c r="AJ148" s="30"/>
      <c r="AK148" s="30"/>
      <c r="AL148" s="30"/>
      <c r="AM148" s="30"/>
      <c r="AN148" s="30"/>
      <c r="AS148" s="30"/>
    </row>
    <row r="149" spans="1:45">
      <c r="A149" s="66">
        <v>4102</v>
      </c>
      <c r="B149" s="10" t="s">
        <v>1365</v>
      </c>
      <c r="C149" s="30"/>
      <c r="D149" s="30"/>
      <c r="E149" s="30"/>
      <c r="F149" s="30"/>
      <c r="G149" s="30"/>
      <c r="H149" s="30"/>
      <c r="I149" s="30"/>
      <c r="J149" s="30"/>
      <c r="K149" s="30"/>
      <c r="L149" s="30"/>
      <c r="M149" s="30"/>
      <c r="N149" s="30"/>
      <c r="O149" s="30"/>
      <c r="P149" s="30"/>
      <c r="Q149" s="106">
        <v>15</v>
      </c>
      <c r="R149" s="30"/>
      <c r="S149" s="30"/>
      <c r="T149" s="32">
        <f t="shared" si="20"/>
        <v>-15</v>
      </c>
      <c r="U149" s="31">
        <v>1</v>
      </c>
      <c r="V149" s="30"/>
      <c r="W149" s="31" t="s">
        <v>1878</v>
      </c>
      <c r="X149" s="30"/>
      <c r="Y149" s="30"/>
      <c r="Z149" s="30"/>
      <c r="AA149" s="34">
        <v>872</v>
      </c>
      <c r="AB149" s="30" t="s">
        <v>1470</v>
      </c>
      <c r="AC149" s="35">
        <v>2</v>
      </c>
      <c r="AD149" s="35"/>
      <c r="AE149" s="35">
        <v>2</v>
      </c>
      <c r="AF149" s="35">
        <v>4</v>
      </c>
      <c r="AG149" s="30"/>
      <c r="AH149" s="30"/>
      <c r="AI149" s="30"/>
      <c r="AJ149" s="30"/>
      <c r="AK149" s="30"/>
      <c r="AL149" s="30"/>
      <c r="AM149" s="30"/>
      <c r="AN149" s="30"/>
      <c r="AS149" s="30"/>
    </row>
    <row r="150" spans="1:45" hidden="1">
      <c r="A150" s="66">
        <v>4100</v>
      </c>
      <c r="B150" s="64" t="s">
        <v>272</v>
      </c>
      <c r="C150" s="30"/>
      <c r="D150" s="30"/>
      <c r="E150" s="30"/>
      <c r="F150" s="30"/>
      <c r="G150" s="30"/>
      <c r="H150" s="30"/>
      <c r="I150" s="30"/>
      <c r="J150" s="30"/>
      <c r="K150" s="30"/>
      <c r="L150" s="30"/>
      <c r="M150" s="30"/>
      <c r="N150" s="30"/>
      <c r="O150" s="30"/>
      <c r="P150" s="30"/>
      <c r="Q150" s="106">
        <v>4</v>
      </c>
      <c r="R150" s="30"/>
      <c r="S150" s="30"/>
      <c r="T150" s="32">
        <f t="shared" si="20"/>
        <v>-4</v>
      </c>
      <c r="U150" s="31"/>
      <c r="V150" s="30"/>
      <c r="W150" s="31" t="s">
        <v>1878</v>
      </c>
      <c r="X150" s="30"/>
      <c r="Y150" s="30"/>
      <c r="Z150" s="30"/>
      <c r="AA150" s="34">
        <v>884</v>
      </c>
      <c r="AB150" s="30" t="s">
        <v>323</v>
      </c>
      <c r="AC150" s="35">
        <v>72</v>
      </c>
      <c r="AD150" s="35">
        <v>4</v>
      </c>
      <c r="AE150" s="35">
        <v>18</v>
      </c>
      <c r="AF150" s="35">
        <v>94</v>
      </c>
      <c r="AG150" s="30"/>
      <c r="AH150" s="30"/>
      <c r="AI150" s="30"/>
      <c r="AJ150" s="30"/>
      <c r="AK150" s="30"/>
      <c r="AL150" s="30"/>
      <c r="AM150" s="30"/>
      <c r="AN150" s="30"/>
      <c r="AS150" s="30"/>
    </row>
    <row r="151" spans="1:45" hidden="1">
      <c r="A151" s="66">
        <v>7868</v>
      </c>
      <c r="B151" s="64" t="s">
        <v>2755</v>
      </c>
      <c r="C151" s="30"/>
      <c r="D151" s="30"/>
      <c r="E151" s="30"/>
      <c r="F151" s="30"/>
      <c r="G151" s="30"/>
      <c r="H151" s="30"/>
      <c r="I151" s="30"/>
      <c r="J151" s="30"/>
      <c r="K151" s="30"/>
      <c r="L151" s="30"/>
      <c r="M151" s="30"/>
      <c r="N151" s="30"/>
      <c r="O151" s="30"/>
      <c r="P151" s="30"/>
      <c r="Q151" s="106">
        <v>2</v>
      </c>
      <c r="R151" s="30"/>
      <c r="S151" s="30"/>
      <c r="T151" s="32">
        <f t="shared" si="20"/>
        <v>-2</v>
      </c>
      <c r="U151" s="31"/>
      <c r="V151" s="30"/>
      <c r="W151" s="31" t="s">
        <v>1878</v>
      </c>
      <c r="X151" s="30"/>
      <c r="Y151" s="30"/>
      <c r="Z151" s="30"/>
      <c r="AA151" s="34">
        <v>891</v>
      </c>
      <c r="AB151" s="30" t="s">
        <v>509</v>
      </c>
      <c r="AC151" s="35">
        <v>77</v>
      </c>
      <c r="AD151" s="35">
        <v>18</v>
      </c>
      <c r="AE151" s="35">
        <v>19</v>
      </c>
      <c r="AF151" s="35">
        <v>114</v>
      </c>
      <c r="AG151" s="30"/>
      <c r="AH151" s="30"/>
      <c r="AI151" s="30"/>
      <c r="AJ151" s="30"/>
      <c r="AK151" s="30"/>
      <c r="AL151" s="30"/>
      <c r="AM151" s="30"/>
      <c r="AN151" s="30"/>
      <c r="AS151" s="30"/>
    </row>
    <row r="152" spans="1:45" hidden="1">
      <c r="A152" s="66">
        <v>12314</v>
      </c>
      <c r="B152" s="64" t="s">
        <v>2756</v>
      </c>
      <c r="C152" s="30"/>
      <c r="D152" s="30"/>
      <c r="E152" s="30"/>
      <c r="F152" s="30"/>
      <c r="G152" s="30"/>
      <c r="H152" s="30"/>
      <c r="I152" s="30"/>
      <c r="J152" s="30"/>
      <c r="K152" s="30"/>
      <c r="L152" s="30"/>
      <c r="M152" s="30"/>
      <c r="N152" s="30"/>
      <c r="O152" s="30"/>
      <c r="P152" s="30"/>
      <c r="Q152" s="106">
        <v>1</v>
      </c>
      <c r="R152" s="30"/>
      <c r="S152" s="30"/>
      <c r="T152" s="32">
        <f t="shared" si="20"/>
        <v>-1</v>
      </c>
      <c r="U152" s="31"/>
      <c r="V152" s="30"/>
      <c r="W152" s="31" t="s">
        <v>1878</v>
      </c>
      <c r="X152" s="30"/>
      <c r="Y152" s="30"/>
      <c r="Z152" s="30"/>
      <c r="AA152" s="34">
        <v>892</v>
      </c>
      <c r="AB152" s="30" t="s">
        <v>984</v>
      </c>
      <c r="AC152" s="35">
        <v>21</v>
      </c>
      <c r="AD152" s="35">
        <v>2</v>
      </c>
      <c r="AE152" s="35">
        <v>10</v>
      </c>
      <c r="AF152" s="35">
        <v>33</v>
      </c>
      <c r="AG152" s="30"/>
      <c r="AH152" s="30"/>
      <c r="AI152" s="30"/>
      <c r="AJ152" s="30"/>
      <c r="AK152" s="30"/>
      <c r="AL152" s="30"/>
      <c r="AM152" s="30"/>
      <c r="AN152" s="30"/>
      <c r="AS152" s="30"/>
    </row>
    <row r="153" spans="1:45" hidden="1">
      <c r="A153" s="66">
        <v>4103</v>
      </c>
      <c r="B153" s="64" t="s">
        <v>2757</v>
      </c>
      <c r="C153" s="30"/>
      <c r="D153" s="30"/>
      <c r="E153" s="30"/>
      <c r="F153" s="30"/>
      <c r="G153" s="30"/>
      <c r="H153" s="30"/>
      <c r="I153" s="30"/>
      <c r="J153" s="30"/>
      <c r="K153" s="30"/>
      <c r="L153" s="30"/>
      <c r="M153" s="30"/>
      <c r="N153" s="30"/>
      <c r="O153" s="30"/>
      <c r="P153" s="30"/>
      <c r="Q153" s="106">
        <v>0</v>
      </c>
      <c r="R153" s="30"/>
      <c r="S153" s="30"/>
      <c r="T153" s="32">
        <f t="shared" si="20"/>
        <v>0</v>
      </c>
      <c r="U153" s="31"/>
      <c r="V153" s="30"/>
      <c r="W153" s="31" t="s">
        <v>1878</v>
      </c>
      <c r="X153" s="30"/>
      <c r="Y153" s="30"/>
      <c r="Z153" s="30"/>
      <c r="AA153" s="34">
        <v>894</v>
      </c>
      <c r="AB153" s="30" t="s">
        <v>1293</v>
      </c>
      <c r="AC153" s="35">
        <v>7</v>
      </c>
      <c r="AD153" s="35"/>
      <c r="AE153" s="35"/>
      <c r="AF153" s="35">
        <v>7</v>
      </c>
      <c r="AG153" s="30"/>
      <c r="AH153" s="30"/>
      <c r="AI153" s="30"/>
      <c r="AJ153" s="30"/>
      <c r="AK153" s="30"/>
      <c r="AL153" s="30"/>
      <c r="AM153" s="30"/>
      <c r="AN153" s="30"/>
      <c r="AS153" s="30"/>
    </row>
    <row r="154" spans="1:45" hidden="1">
      <c r="A154" s="66">
        <v>12315</v>
      </c>
      <c r="B154" s="64" t="s">
        <v>2759</v>
      </c>
      <c r="C154" s="30"/>
      <c r="D154" s="30"/>
      <c r="E154" s="30"/>
      <c r="F154" s="30"/>
      <c r="G154" s="30"/>
      <c r="H154" s="30"/>
      <c r="I154" s="30"/>
      <c r="J154" s="30"/>
      <c r="K154" s="30"/>
      <c r="L154" s="30"/>
      <c r="M154" s="30"/>
      <c r="N154" s="30"/>
      <c r="O154" s="30"/>
      <c r="P154" s="30"/>
      <c r="Q154" s="106">
        <v>0</v>
      </c>
      <c r="R154" s="30"/>
      <c r="S154" s="30"/>
      <c r="T154" s="32">
        <f t="shared" si="20"/>
        <v>0</v>
      </c>
      <c r="U154" s="31"/>
      <c r="V154" s="30"/>
      <c r="W154" s="31" t="s">
        <v>1878</v>
      </c>
      <c r="X154" s="30"/>
      <c r="Y154" s="30"/>
      <c r="Z154" s="30"/>
      <c r="AA154" s="34">
        <v>896</v>
      </c>
      <c r="AB154" s="30" t="s">
        <v>2056</v>
      </c>
      <c r="AC154" s="35">
        <v>3</v>
      </c>
      <c r="AD154" s="35"/>
      <c r="AE154" s="35"/>
      <c r="AF154" s="35">
        <v>3</v>
      </c>
      <c r="AG154" s="30"/>
      <c r="AH154" s="30"/>
      <c r="AI154" s="30"/>
      <c r="AJ154" s="30"/>
      <c r="AK154" s="30"/>
      <c r="AL154" s="30"/>
      <c r="AM154" s="30"/>
      <c r="AN154" s="30"/>
      <c r="AS154" s="30"/>
    </row>
    <row r="155" spans="1:45" hidden="1">
      <c r="A155" s="66">
        <v>12316</v>
      </c>
      <c r="B155" s="64" t="s">
        <v>2760</v>
      </c>
      <c r="C155" s="30"/>
      <c r="D155" s="30"/>
      <c r="E155" s="30"/>
      <c r="F155" s="30"/>
      <c r="G155" s="30"/>
      <c r="H155" s="30"/>
      <c r="I155" s="30"/>
      <c r="J155" s="30"/>
      <c r="K155" s="30"/>
      <c r="L155" s="30"/>
      <c r="M155" s="30"/>
      <c r="N155" s="30"/>
      <c r="O155" s="30"/>
      <c r="P155" s="30"/>
      <c r="Q155" s="106">
        <v>0</v>
      </c>
      <c r="R155" s="30"/>
      <c r="S155" s="30"/>
      <c r="T155" s="32">
        <f t="shared" si="20"/>
        <v>0</v>
      </c>
      <c r="U155" s="31"/>
      <c r="V155" s="30"/>
      <c r="W155" s="31" t="s">
        <v>1878</v>
      </c>
      <c r="X155" s="30"/>
      <c r="Y155" s="30"/>
      <c r="Z155" s="30"/>
      <c r="AA155" s="34">
        <v>897</v>
      </c>
      <c r="AB155" s="30" t="s">
        <v>1471</v>
      </c>
      <c r="AC155" s="35">
        <v>5</v>
      </c>
      <c r="AD155" s="35"/>
      <c r="AE155" s="35">
        <v>1</v>
      </c>
      <c r="AF155" s="35">
        <v>6</v>
      </c>
      <c r="AG155" s="30"/>
      <c r="AH155" s="30"/>
      <c r="AI155" s="30"/>
      <c r="AJ155" s="30"/>
      <c r="AK155" s="30"/>
      <c r="AL155" s="30"/>
      <c r="AM155" s="30"/>
      <c r="AN155" s="30"/>
      <c r="AS155" s="30"/>
    </row>
    <row r="156" spans="1:45" hidden="1">
      <c r="A156" s="66">
        <v>4108</v>
      </c>
      <c r="B156" s="64" t="s">
        <v>2761</v>
      </c>
      <c r="C156" s="30"/>
      <c r="D156" s="30"/>
      <c r="E156" s="30"/>
      <c r="F156" s="30"/>
      <c r="G156" s="30"/>
      <c r="H156" s="30"/>
      <c r="I156" s="30"/>
      <c r="J156" s="30"/>
      <c r="K156" s="30"/>
      <c r="L156" s="30"/>
      <c r="M156" s="30"/>
      <c r="N156" s="30"/>
      <c r="O156" s="30"/>
      <c r="P156" s="30"/>
      <c r="Q156" s="106">
        <v>0</v>
      </c>
      <c r="R156" s="30"/>
      <c r="S156" s="30"/>
      <c r="T156" s="32">
        <f t="shared" si="20"/>
        <v>0</v>
      </c>
      <c r="U156" s="31"/>
      <c r="V156" s="30"/>
      <c r="W156" s="31" t="s">
        <v>1878</v>
      </c>
      <c r="X156" s="30"/>
      <c r="Y156" s="30"/>
      <c r="Z156" s="30"/>
      <c r="AA156" s="34">
        <v>898</v>
      </c>
      <c r="AB156" s="30" t="s">
        <v>1242</v>
      </c>
      <c r="AC156" s="35">
        <v>4</v>
      </c>
      <c r="AD156" s="35">
        <v>1</v>
      </c>
      <c r="AE156" s="35">
        <v>1</v>
      </c>
      <c r="AF156" s="35">
        <v>6</v>
      </c>
      <c r="AG156" s="30"/>
      <c r="AH156" s="30"/>
      <c r="AI156" s="30"/>
      <c r="AJ156" s="30"/>
      <c r="AK156" s="30"/>
      <c r="AL156" s="30"/>
      <c r="AM156" s="30"/>
      <c r="AN156" s="30"/>
      <c r="AS156" s="30"/>
    </row>
    <row r="157" spans="1:45" hidden="1">
      <c r="A157" s="66">
        <v>4107</v>
      </c>
      <c r="B157" s="64" t="s">
        <v>2762</v>
      </c>
      <c r="C157" s="30"/>
      <c r="D157" s="30"/>
      <c r="E157" s="30"/>
      <c r="F157" s="30"/>
      <c r="G157" s="30"/>
      <c r="H157" s="30"/>
      <c r="I157" s="30"/>
      <c r="J157" s="30"/>
      <c r="K157" s="30"/>
      <c r="L157" s="30"/>
      <c r="M157" s="30"/>
      <c r="N157" s="30"/>
      <c r="O157" s="30"/>
      <c r="P157" s="30"/>
      <c r="Q157" s="106">
        <v>0</v>
      </c>
      <c r="R157" s="30"/>
      <c r="S157" s="30"/>
      <c r="T157" s="32">
        <f t="shared" si="20"/>
        <v>0</v>
      </c>
      <c r="U157" s="31"/>
      <c r="V157" s="30"/>
      <c r="W157" s="31" t="s">
        <v>1878</v>
      </c>
      <c r="X157" s="30"/>
      <c r="Y157" s="30"/>
      <c r="Z157" s="30"/>
      <c r="AA157" s="34">
        <v>900</v>
      </c>
      <c r="AB157" s="30" t="s">
        <v>1247</v>
      </c>
      <c r="AC157" s="35">
        <v>3</v>
      </c>
      <c r="AD157" s="35">
        <v>1</v>
      </c>
      <c r="AE157" s="35">
        <v>1</v>
      </c>
      <c r="AF157" s="35">
        <v>5</v>
      </c>
      <c r="AG157" s="30"/>
      <c r="AH157" s="30"/>
      <c r="AI157" s="30"/>
      <c r="AJ157" s="30"/>
      <c r="AK157" s="30"/>
      <c r="AL157" s="30"/>
      <c r="AM157" s="30"/>
      <c r="AN157" s="30"/>
      <c r="AS157" s="30"/>
    </row>
    <row r="158" spans="1:45" hidden="1">
      <c r="A158" s="66">
        <v>8208</v>
      </c>
      <c r="B158" s="64" t="s">
        <v>1363</v>
      </c>
      <c r="C158" s="30"/>
      <c r="D158" s="30"/>
      <c r="E158" s="30"/>
      <c r="F158" s="30"/>
      <c r="G158" s="30"/>
      <c r="H158" s="30"/>
      <c r="I158" s="30"/>
      <c r="J158" s="30"/>
      <c r="K158" s="30"/>
      <c r="L158" s="30"/>
      <c r="M158" s="30"/>
      <c r="N158" s="30"/>
      <c r="O158" s="30"/>
      <c r="P158" s="30"/>
      <c r="Q158" s="106">
        <v>0</v>
      </c>
      <c r="R158" s="30"/>
      <c r="S158" s="30"/>
      <c r="T158" s="32">
        <f t="shared" si="20"/>
        <v>0</v>
      </c>
      <c r="U158" s="31"/>
      <c r="V158" s="30"/>
      <c r="W158" s="31" t="s">
        <v>1878</v>
      </c>
      <c r="X158" s="30"/>
      <c r="Y158" s="30"/>
      <c r="Z158" s="30"/>
      <c r="AA158" s="34">
        <v>904</v>
      </c>
      <c r="AB158" s="30" t="s">
        <v>788</v>
      </c>
      <c r="AC158" s="35">
        <v>51</v>
      </c>
      <c r="AD158" s="35">
        <v>7</v>
      </c>
      <c r="AE158" s="35">
        <v>10</v>
      </c>
      <c r="AF158" s="35">
        <v>68</v>
      </c>
      <c r="AG158" s="30"/>
      <c r="AH158" s="30"/>
      <c r="AI158" s="30"/>
      <c r="AJ158" s="30"/>
      <c r="AK158" s="30"/>
      <c r="AL158" s="30"/>
      <c r="AM158" s="30"/>
      <c r="AN158" s="30"/>
      <c r="AS158" s="30"/>
    </row>
    <row r="159" spans="1:45" hidden="1">
      <c r="A159" s="76"/>
      <c r="B159" s="64" t="s">
        <v>2766</v>
      </c>
      <c r="C159" s="2"/>
      <c r="D159" s="2"/>
      <c r="E159" s="2"/>
      <c r="F159" s="2"/>
      <c r="G159" s="2"/>
      <c r="H159" s="30"/>
      <c r="I159" s="2"/>
      <c r="J159" s="2"/>
      <c r="K159" s="30"/>
      <c r="L159" s="30"/>
      <c r="M159" s="2"/>
      <c r="N159" s="2"/>
      <c r="O159" s="2"/>
      <c r="P159" s="2"/>
      <c r="Q159" s="106">
        <v>0</v>
      </c>
      <c r="R159" s="30"/>
      <c r="S159" s="30"/>
      <c r="T159" s="30"/>
      <c r="U159" s="30"/>
      <c r="V159" s="30"/>
      <c r="W159" s="31" t="s">
        <v>1878</v>
      </c>
      <c r="X159" s="30"/>
      <c r="Y159" s="30"/>
      <c r="Z159" s="30"/>
      <c r="AA159" s="34">
        <v>950</v>
      </c>
      <c r="AB159" s="30" t="s">
        <v>308</v>
      </c>
      <c r="AC159" s="35">
        <v>93</v>
      </c>
      <c r="AD159" s="35">
        <v>33</v>
      </c>
      <c r="AE159" s="35">
        <v>32</v>
      </c>
      <c r="AF159" s="35">
        <v>158</v>
      </c>
      <c r="AG159" s="30"/>
      <c r="AH159" s="30"/>
      <c r="AI159" s="30"/>
      <c r="AJ159" s="30"/>
      <c r="AK159" s="30"/>
      <c r="AL159" s="30"/>
      <c r="AM159" s="30"/>
      <c r="AN159" s="30"/>
      <c r="AS159" s="30"/>
    </row>
    <row r="160" spans="1:45" hidden="1">
      <c r="A160" s="66"/>
      <c r="B160" s="64" t="s">
        <v>2767</v>
      </c>
      <c r="C160" s="2"/>
      <c r="D160" s="2"/>
      <c r="E160" s="2"/>
      <c r="F160" s="2"/>
      <c r="G160" s="2"/>
      <c r="H160" s="30"/>
      <c r="I160" s="2"/>
      <c r="J160" s="2"/>
      <c r="K160" s="30"/>
      <c r="L160" s="30"/>
      <c r="M160" s="2"/>
      <c r="N160" s="2"/>
      <c r="O160" s="2"/>
      <c r="P160" s="2"/>
      <c r="Q160" s="106">
        <v>0</v>
      </c>
      <c r="R160" s="30"/>
      <c r="S160" s="30"/>
      <c r="T160" s="30"/>
      <c r="U160" s="30"/>
      <c r="V160" s="30"/>
      <c r="W160" s="31" t="s">
        <v>1878</v>
      </c>
      <c r="X160" s="30"/>
      <c r="Y160" s="30"/>
      <c r="Z160" s="30"/>
      <c r="AA160" s="34">
        <v>952</v>
      </c>
      <c r="AB160" s="30" t="s">
        <v>203</v>
      </c>
      <c r="AC160" s="35">
        <v>45</v>
      </c>
      <c r="AD160" s="35">
        <v>16</v>
      </c>
      <c r="AE160" s="35">
        <v>8</v>
      </c>
      <c r="AF160" s="35">
        <v>69</v>
      </c>
      <c r="AG160" s="30"/>
      <c r="AH160" s="30"/>
      <c r="AI160" s="30"/>
      <c r="AJ160" s="30"/>
      <c r="AK160" s="30"/>
      <c r="AL160" s="30"/>
      <c r="AM160" s="30"/>
      <c r="AN160" s="30"/>
      <c r="AS160" s="30"/>
    </row>
    <row r="161" spans="1:45" hidden="1">
      <c r="A161" s="69"/>
      <c r="B161" s="64" t="s">
        <v>2768</v>
      </c>
      <c r="C161" s="2"/>
      <c r="D161" s="2"/>
      <c r="E161" s="2"/>
      <c r="F161" s="2"/>
      <c r="G161" s="2"/>
      <c r="H161" s="30"/>
      <c r="I161" s="2"/>
      <c r="J161" s="2"/>
      <c r="K161" s="30"/>
      <c r="L161" s="30"/>
      <c r="M161" s="2"/>
      <c r="N161" s="2"/>
      <c r="O161" s="2"/>
      <c r="P161" s="2"/>
      <c r="Q161" s="106">
        <v>0</v>
      </c>
      <c r="R161" s="30"/>
      <c r="S161" s="30"/>
      <c r="T161" s="30"/>
      <c r="U161" s="30"/>
      <c r="V161" s="30"/>
      <c r="W161" s="31" t="s">
        <v>1878</v>
      </c>
      <c r="X161" s="30"/>
      <c r="Y161" s="30"/>
      <c r="Z161" s="30"/>
      <c r="AA161" s="34">
        <v>953</v>
      </c>
      <c r="AB161" s="30" t="s">
        <v>2058</v>
      </c>
      <c r="AC161" s="35">
        <v>12</v>
      </c>
      <c r="AD161" s="35"/>
      <c r="AE161" s="35"/>
      <c r="AF161" s="35">
        <v>12</v>
      </c>
      <c r="AG161" s="30"/>
      <c r="AH161" s="30"/>
      <c r="AI161" s="30"/>
      <c r="AJ161" s="30"/>
      <c r="AK161" s="30"/>
      <c r="AL161" s="30"/>
      <c r="AM161" s="30"/>
      <c r="AN161" s="30"/>
      <c r="AS161" s="30"/>
    </row>
    <row r="162" spans="1:45" hidden="1">
      <c r="A162" s="30"/>
      <c r="B162" s="64" t="s">
        <v>2775</v>
      </c>
      <c r="C162" s="30"/>
      <c r="D162" s="30"/>
      <c r="E162" s="30"/>
      <c r="F162" s="30"/>
      <c r="G162" s="30"/>
      <c r="H162" s="30"/>
      <c r="I162" s="10"/>
      <c r="J162" s="30"/>
      <c r="K162" s="10"/>
      <c r="L162" s="30"/>
      <c r="M162" s="30"/>
      <c r="N162" s="30"/>
      <c r="O162" s="30"/>
      <c r="P162" s="30"/>
      <c r="Q162" s="106">
        <v>4</v>
      </c>
      <c r="R162" s="30"/>
      <c r="S162" s="30"/>
      <c r="T162" s="30"/>
      <c r="U162" s="30"/>
      <c r="V162" s="30"/>
      <c r="W162" s="31" t="s">
        <v>1878</v>
      </c>
      <c r="X162" s="30"/>
      <c r="Y162" s="30"/>
      <c r="Z162" s="30"/>
      <c r="AA162" s="34">
        <v>956</v>
      </c>
      <c r="AB162" s="30" t="s">
        <v>2059</v>
      </c>
      <c r="AC162" s="35">
        <v>7</v>
      </c>
      <c r="AD162" s="35"/>
      <c r="AE162" s="35"/>
      <c r="AF162" s="35">
        <v>7</v>
      </c>
      <c r="AG162" s="30"/>
      <c r="AH162" s="30"/>
      <c r="AI162" s="30"/>
      <c r="AJ162" s="30"/>
      <c r="AK162" s="30"/>
      <c r="AL162" s="30"/>
      <c r="AM162" s="30"/>
      <c r="AN162" s="30"/>
      <c r="AS162" s="30"/>
    </row>
    <row r="163" spans="1:45" hidden="1">
      <c r="A163" s="30"/>
      <c r="B163" s="64" t="s">
        <v>2776</v>
      </c>
      <c r="C163" s="30"/>
      <c r="D163" s="30"/>
      <c r="E163" s="30"/>
      <c r="F163" s="30"/>
      <c r="G163" s="30"/>
      <c r="H163" s="30"/>
      <c r="I163" s="10"/>
      <c r="J163" s="30"/>
      <c r="K163" s="10"/>
      <c r="L163" s="30"/>
      <c r="M163" s="30"/>
      <c r="N163" s="30"/>
      <c r="O163" s="30"/>
      <c r="P163" s="30"/>
      <c r="Q163" s="106">
        <v>20</v>
      </c>
      <c r="R163" s="30"/>
      <c r="S163" s="30"/>
      <c r="T163" s="30"/>
      <c r="U163" s="30"/>
      <c r="V163" s="30"/>
      <c r="W163" s="31" t="s">
        <v>1878</v>
      </c>
      <c r="X163" s="30"/>
      <c r="Y163" s="30"/>
      <c r="Z163" s="30"/>
      <c r="AA163" s="34">
        <v>964</v>
      </c>
      <c r="AB163" s="30" t="s">
        <v>704</v>
      </c>
      <c r="AC163" s="35">
        <v>2</v>
      </c>
      <c r="AD163" s="35">
        <v>1</v>
      </c>
      <c r="AE163" s="35"/>
      <c r="AF163" s="35">
        <v>3</v>
      </c>
      <c r="AG163" s="30"/>
      <c r="AH163" s="30"/>
      <c r="AI163" s="30"/>
      <c r="AJ163" s="30"/>
      <c r="AK163" s="30"/>
      <c r="AL163" s="30"/>
      <c r="AM163" s="30"/>
      <c r="AN163" s="30"/>
      <c r="AS163" s="30"/>
    </row>
    <row r="164" spans="1:45">
      <c r="A164" s="30"/>
      <c r="B164" s="64" t="s">
        <v>2778</v>
      </c>
      <c r="C164" s="30"/>
      <c r="D164" s="30"/>
      <c r="E164" s="30"/>
      <c r="F164" s="30"/>
      <c r="G164" s="30"/>
      <c r="H164" s="30"/>
      <c r="I164" s="10"/>
      <c r="J164" s="30"/>
      <c r="K164" s="10"/>
      <c r="L164" s="30"/>
      <c r="M164" s="30"/>
      <c r="N164" s="30"/>
      <c r="O164" s="30"/>
      <c r="P164" s="30"/>
      <c r="Q164" s="106">
        <v>0</v>
      </c>
      <c r="R164" s="30"/>
      <c r="S164" s="30"/>
      <c r="T164" s="30"/>
      <c r="U164" s="30">
        <v>1</v>
      </c>
      <c r="V164" s="30"/>
      <c r="W164" s="31" t="s">
        <v>1878</v>
      </c>
      <c r="X164" s="30"/>
      <c r="Y164" s="30"/>
      <c r="Z164" s="30"/>
      <c r="AA164" s="34">
        <v>974</v>
      </c>
      <c r="AB164" s="30" t="s">
        <v>2061</v>
      </c>
      <c r="AC164" s="35">
        <v>9</v>
      </c>
      <c r="AD164" s="35"/>
      <c r="AE164" s="35"/>
      <c r="AF164" s="35">
        <v>9</v>
      </c>
      <c r="AG164" s="30"/>
      <c r="AH164" s="30"/>
      <c r="AI164" s="30"/>
      <c r="AJ164" s="30"/>
      <c r="AK164" s="30"/>
      <c r="AL164" s="30"/>
      <c r="AM164" s="30"/>
      <c r="AN164" s="30"/>
      <c r="AS164" s="30"/>
    </row>
    <row r="165" spans="1:45">
      <c r="A165" s="30"/>
      <c r="B165" s="64" t="s">
        <v>2777</v>
      </c>
      <c r="C165" s="30"/>
      <c r="D165" s="30"/>
      <c r="E165" s="30"/>
      <c r="F165" s="30"/>
      <c r="G165" s="30"/>
      <c r="H165" s="30"/>
      <c r="I165" s="10"/>
      <c r="J165" s="30"/>
      <c r="K165" s="10"/>
      <c r="L165" s="30"/>
      <c r="M165" s="30"/>
      <c r="N165" s="30"/>
      <c r="O165" s="30"/>
      <c r="P165" s="30"/>
      <c r="Q165" s="106">
        <v>0</v>
      </c>
      <c r="R165" s="30"/>
      <c r="S165" s="30"/>
      <c r="T165" s="30"/>
      <c r="U165" s="30">
        <v>1</v>
      </c>
      <c r="V165" s="30"/>
      <c r="W165" s="31" t="s">
        <v>1878</v>
      </c>
      <c r="X165" s="30"/>
      <c r="Y165" s="30"/>
      <c r="Z165" s="30"/>
      <c r="AA165" s="34">
        <v>976</v>
      </c>
      <c r="AB165" s="30" t="s">
        <v>1475</v>
      </c>
      <c r="AC165" s="35">
        <v>2</v>
      </c>
      <c r="AD165" s="35"/>
      <c r="AE165" s="35">
        <v>1</v>
      </c>
      <c r="AF165" s="35">
        <v>3</v>
      </c>
      <c r="AG165" s="30"/>
      <c r="AH165" s="30"/>
      <c r="AI165" s="30"/>
      <c r="AJ165" s="30"/>
      <c r="AK165" s="30"/>
      <c r="AL165" s="30"/>
      <c r="AM165" s="30"/>
      <c r="AN165" s="30"/>
      <c r="AS165" s="30"/>
    </row>
    <row r="166" spans="1:45">
      <c r="A166" s="30"/>
      <c r="B166" s="64" t="s">
        <v>2779</v>
      </c>
      <c r="C166" s="30"/>
      <c r="D166" s="30"/>
      <c r="E166" s="30"/>
      <c r="F166" s="30"/>
      <c r="G166" s="30"/>
      <c r="H166" s="30"/>
      <c r="I166" s="10"/>
      <c r="J166" s="30"/>
      <c r="K166" s="10"/>
      <c r="L166" s="30"/>
      <c r="M166" s="30"/>
      <c r="N166" s="30"/>
      <c r="O166" s="30"/>
      <c r="P166" s="30"/>
      <c r="Q166" s="106">
        <v>39</v>
      </c>
      <c r="R166" s="30"/>
      <c r="S166" s="30"/>
      <c r="T166" s="30"/>
      <c r="U166" s="30">
        <v>1</v>
      </c>
      <c r="V166" s="30"/>
      <c r="W166" s="31" t="s">
        <v>1878</v>
      </c>
      <c r="X166" s="30"/>
      <c r="Y166" s="30"/>
      <c r="Z166" s="30"/>
      <c r="AA166" s="34">
        <v>977</v>
      </c>
      <c r="AB166" s="30" t="s">
        <v>2062</v>
      </c>
      <c r="AC166" s="35">
        <v>9</v>
      </c>
      <c r="AD166" s="35"/>
      <c r="AE166" s="35"/>
      <c r="AF166" s="35">
        <v>9</v>
      </c>
      <c r="AG166" s="30"/>
      <c r="AH166" s="30"/>
      <c r="AI166" s="30"/>
      <c r="AJ166" s="30"/>
      <c r="AK166" s="30"/>
      <c r="AL166" s="30"/>
      <c r="AM166" s="30"/>
      <c r="AN166" s="30"/>
      <c r="AS166" s="30"/>
    </row>
    <row r="167" spans="1:45">
      <c r="A167" s="30"/>
      <c r="B167" s="64" t="s">
        <v>2781</v>
      </c>
      <c r="C167" s="30"/>
      <c r="D167" s="30"/>
      <c r="E167" s="30"/>
      <c r="F167" s="30"/>
      <c r="G167" s="30"/>
      <c r="H167" s="30"/>
      <c r="I167" s="10"/>
      <c r="J167" s="30"/>
      <c r="K167" s="10"/>
      <c r="L167" s="30"/>
      <c r="M167" s="30"/>
      <c r="N167" s="30"/>
      <c r="O167" s="30"/>
      <c r="P167" s="30"/>
      <c r="Q167" s="106">
        <v>17</v>
      </c>
      <c r="R167" s="30"/>
      <c r="S167" s="30"/>
      <c r="T167" s="30"/>
      <c r="U167" s="30">
        <v>1</v>
      </c>
      <c r="V167" s="30"/>
      <c r="W167" s="31" t="s">
        <v>1878</v>
      </c>
      <c r="X167" s="30"/>
      <c r="Y167" s="30"/>
      <c r="Z167" s="30"/>
      <c r="AA167" s="34">
        <v>988</v>
      </c>
      <c r="AB167" s="30" t="s">
        <v>1158</v>
      </c>
      <c r="AC167" s="35">
        <v>8</v>
      </c>
      <c r="AD167" s="35">
        <v>1</v>
      </c>
      <c r="AE167" s="35"/>
      <c r="AF167" s="35">
        <v>9</v>
      </c>
      <c r="AG167" s="30"/>
      <c r="AH167" s="30"/>
      <c r="AI167" s="30"/>
      <c r="AJ167" s="30"/>
      <c r="AK167" s="30"/>
      <c r="AL167" s="30"/>
      <c r="AM167" s="30"/>
      <c r="AN167" s="30"/>
      <c r="AS167" s="30"/>
    </row>
    <row r="168" spans="1:45">
      <c r="A168" s="30"/>
      <c r="B168" s="10" t="s">
        <v>2787</v>
      </c>
      <c r="C168" s="30"/>
      <c r="D168" s="30"/>
      <c r="E168" s="30"/>
      <c r="F168" s="30"/>
      <c r="G168" s="30"/>
      <c r="H168" s="30"/>
      <c r="I168" s="10"/>
      <c r="J168" s="30"/>
      <c r="K168" s="10"/>
      <c r="L168" s="30"/>
      <c r="M168" s="30"/>
      <c r="N168" s="30"/>
      <c r="O168" s="30"/>
      <c r="P168" s="30"/>
      <c r="Q168" s="106">
        <v>0</v>
      </c>
      <c r="R168" s="30"/>
      <c r="S168" s="30"/>
      <c r="T168" s="30"/>
      <c r="U168" s="30">
        <v>1</v>
      </c>
      <c r="V168" s="30"/>
      <c r="W168" s="31" t="s">
        <v>1878</v>
      </c>
      <c r="X168" s="30"/>
      <c r="Y168" s="30"/>
      <c r="Z168" s="30"/>
      <c r="AA168" s="34">
        <v>994</v>
      </c>
      <c r="AB168" s="30" t="s">
        <v>562</v>
      </c>
      <c r="AC168" s="35">
        <v>9</v>
      </c>
      <c r="AD168" s="35">
        <v>4</v>
      </c>
      <c r="AE168" s="35">
        <v>13</v>
      </c>
      <c r="AF168" s="35">
        <v>26</v>
      </c>
      <c r="AG168" s="30"/>
      <c r="AH168" s="30"/>
      <c r="AI168" s="30"/>
      <c r="AJ168" s="30"/>
      <c r="AK168" s="30"/>
      <c r="AL168" s="30"/>
      <c r="AM168" s="30"/>
      <c r="AN168" s="30"/>
      <c r="AS168" s="30"/>
    </row>
    <row r="169" spans="1:45" hidden="1">
      <c r="A169" s="30"/>
      <c r="B169" s="64" t="s">
        <v>2782</v>
      </c>
      <c r="C169" s="30"/>
      <c r="D169" s="30"/>
      <c r="E169" s="30"/>
      <c r="F169" s="30"/>
      <c r="G169" s="30"/>
      <c r="H169" s="30"/>
      <c r="I169" s="10"/>
      <c r="J169" s="30"/>
      <c r="K169" s="10"/>
      <c r="L169" s="30"/>
      <c r="M169" s="30"/>
      <c r="N169" s="30"/>
      <c r="O169" s="30"/>
      <c r="P169" s="30"/>
      <c r="Q169" s="106">
        <v>0</v>
      </c>
      <c r="R169" s="30"/>
      <c r="S169" s="30"/>
      <c r="T169" s="30"/>
      <c r="U169" s="30"/>
      <c r="V169" s="30"/>
      <c r="W169" s="31" t="s">
        <v>1878</v>
      </c>
      <c r="X169" s="30"/>
      <c r="Y169" s="30"/>
      <c r="Z169" s="30"/>
      <c r="AA169" s="34">
        <v>1002</v>
      </c>
      <c r="AB169" s="30" t="s">
        <v>1476</v>
      </c>
      <c r="AC169" s="35">
        <v>6.870000000000001</v>
      </c>
      <c r="AD169" s="35"/>
      <c r="AE169" s="35">
        <v>28.285000000000007</v>
      </c>
      <c r="AF169" s="35">
        <v>35.155000000000008</v>
      </c>
      <c r="AG169" s="30"/>
      <c r="AH169" s="30"/>
      <c r="AI169" s="30"/>
      <c r="AJ169" s="30"/>
      <c r="AK169" s="30"/>
      <c r="AL169" s="30"/>
      <c r="AM169" s="30"/>
      <c r="AN169" s="30"/>
      <c r="AS169" s="30"/>
    </row>
    <row r="170" spans="1:45" hidden="1">
      <c r="A170" s="30"/>
      <c r="B170" s="64" t="s">
        <v>2789</v>
      </c>
      <c r="C170" s="30"/>
      <c r="D170" s="30"/>
      <c r="E170" s="30"/>
      <c r="F170" s="30"/>
      <c r="G170" s="30"/>
      <c r="H170" s="30"/>
      <c r="I170" s="10"/>
      <c r="J170" s="30"/>
      <c r="K170" s="10"/>
      <c r="L170" s="30"/>
      <c r="M170" s="30"/>
      <c r="N170" s="30"/>
      <c r="O170" s="30"/>
      <c r="P170" s="30"/>
      <c r="Q170" s="106">
        <v>0</v>
      </c>
      <c r="R170" s="30"/>
      <c r="S170" s="30"/>
      <c r="T170" s="30"/>
      <c r="U170" s="30"/>
      <c r="V170" s="30"/>
      <c r="W170" s="31" t="s">
        <v>1878</v>
      </c>
      <c r="X170" s="30"/>
      <c r="Y170" s="30"/>
      <c r="Z170" s="30"/>
      <c r="AA170" s="34">
        <v>1006</v>
      </c>
      <c r="AB170" s="30" t="s">
        <v>1477</v>
      </c>
      <c r="AC170" s="35">
        <v>0.85499999999999998</v>
      </c>
      <c r="AD170" s="35"/>
      <c r="AE170" s="35">
        <v>6.0099999999999989</v>
      </c>
      <c r="AF170" s="35">
        <v>6.8649999999999984</v>
      </c>
      <c r="AG170" s="30"/>
      <c r="AH170" s="30"/>
      <c r="AI170" s="30"/>
      <c r="AJ170" s="30"/>
      <c r="AK170" s="30"/>
      <c r="AL170" s="30"/>
      <c r="AM170" s="30"/>
      <c r="AN170" s="30"/>
      <c r="AS170" s="30"/>
    </row>
    <row r="171" spans="1:45" hidden="1">
      <c r="A171" s="30"/>
      <c r="B171" s="64" t="s">
        <v>2790</v>
      </c>
      <c r="C171" s="30"/>
      <c r="D171" s="30"/>
      <c r="E171" s="30"/>
      <c r="F171" s="30"/>
      <c r="G171" s="30"/>
      <c r="H171" s="30"/>
      <c r="I171" s="10"/>
      <c r="J171" s="30"/>
      <c r="K171" s="10"/>
      <c r="L171" s="30"/>
      <c r="M171" s="30"/>
      <c r="N171" s="30"/>
      <c r="O171" s="30"/>
      <c r="P171" s="30"/>
      <c r="Q171" s="106">
        <v>0</v>
      </c>
      <c r="R171" s="30"/>
      <c r="S171" s="30"/>
      <c r="T171" s="30"/>
      <c r="U171" s="30"/>
      <c r="V171" s="30"/>
      <c r="W171" s="31" t="s">
        <v>1878</v>
      </c>
      <c r="X171" s="30"/>
      <c r="Y171" s="30"/>
      <c r="Z171" s="30"/>
      <c r="AA171" s="34">
        <v>1012</v>
      </c>
      <c r="AB171" s="30" t="s">
        <v>1175</v>
      </c>
      <c r="AC171" s="35">
        <v>1</v>
      </c>
      <c r="AD171" s="35">
        <v>1</v>
      </c>
      <c r="AE171" s="35"/>
      <c r="AF171" s="35">
        <v>2</v>
      </c>
      <c r="AG171" s="30"/>
      <c r="AH171" s="30"/>
      <c r="AI171" s="30"/>
      <c r="AJ171" s="30"/>
      <c r="AK171" s="30"/>
      <c r="AL171" s="30"/>
      <c r="AM171" s="30"/>
      <c r="AN171" s="30"/>
      <c r="AS171" s="30"/>
    </row>
    <row r="172" spans="1:45" hidden="1">
      <c r="B172" s="64" t="s">
        <v>2856</v>
      </c>
      <c r="Q172" s="102">
        <v>17</v>
      </c>
      <c r="AA172" s="72">
        <v>1014</v>
      </c>
      <c r="AB172" s="67" t="s">
        <v>332</v>
      </c>
      <c r="AC172" s="73">
        <v>51</v>
      </c>
      <c r="AD172" s="73">
        <v>17</v>
      </c>
      <c r="AE172" s="73">
        <v>23</v>
      </c>
      <c r="AF172" s="73">
        <v>91</v>
      </c>
    </row>
    <row r="173" spans="1:45">
      <c r="AA173" s="34">
        <v>1015</v>
      </c>
      <c r="AB173" s="30" t="s">
        <v>16</v>
      </c>
      <c r="AC173" s="35">
        <v>175</v>
      </c>
      <c r="AD173" s="35">
        <v>31</v>
      </c>
      <c r="AE173" s="35">
        <v>41</v>
      </c>
      <c r="AF173" s="35">
        <v>247</v>
      </c>
    </row>
    <row r="174" spans="1:45">
      <c r="AA174" s="34">
        <v>1017</v>
      </c>
      <c r="AB174" s="30" t="s">
        <v>574</v>
      </c>
      <c r="AC174" s="35">
        <v>26</v>
      </c>
      <c r="AD174" s="35">
        <v>4</v>
      </c>
      <c r="AE174" s="35">
        <v>5</v>
      </c>
      <c r="AF174" s="35">
        <v>35</v>
      </c>
    </row>
    <row r="175" spans="1:45">
      <c r="AA175" s="34">
        <v>1019</v>
      </c>
      <c r="AB175" s="30" t="s">
        <v>644</v>
      </c>
      <c r="AC175" s="35">
        <v>47</v>
      </c>
      <c r="AD175" s="35">
        <v>2</v>
      </c>
      <c r="AE175" s="35">
        <v>7</v>
      </c>
      <c r="AF175" s="35">
        <v>56</v>
      </c>
    </row>
    <row r="176" spans="1:45">
      <c r="AA176" s="34">
        <v>1021</v>
      </c>
      <c r="AB176" s="30" t="s">
        <v>156</v>
      </c>
      <c r="AC176" s="35">
        <v>83</v>
      </c>
      <c r="AD176" s="35">
        <v>29</v>
      </c>
      <c r="AE176" s="35">
        <v>14</v>
      </c>
      <c r="AF176" s="35">
        <v>126</v>
      </c>
    </row>
    <row r="177" spans="27:32">
      <c r="AA177" s="34">
        <v>1023</v>
      </c>
      <c r="AB177" s="30" t="s">
        <v>333</v>
      </c>
      <c r="AC177" s="35">
        <v>58</v>
      </c>
      <c r="AD177" s="35">
        <v>12</v>
      </c>
      <c r="AE177" s="35">
        <v>16</v>
      </c>
      <c r="AF177" s="35">
        <v>86</v>
      </c>
    </row>
    <row r="178" spans="27:32">
      <c r="AA178" s="34">
        <v>1025</v>
      </c>
      <c r="AB178" s="30" t="s">
        <v>2063</v>
      </c>
      <c r="AC178" s="35">
        <v>1</v>
      </c>
      <c r="AD178" s="35"/>
      <c r="AE178" s="35"/>
      <c r="AF178" s="35">
        <v>1</v>
      </c>
    </row>
    <row r="179" spans="27:32">
      <c r="AA179" s="34">
        <v>1026</v>
      </c>
      <c r="AB179" s="30" t="s">
        <v>953</v>
      </c>
      <c r="AC179" s="35"/>
      <c r="AD179" s="35">
        <v>1</v>
      </c>
      <c r="AE179" s="35"/>
      <c r="AF179" s="35">
        <v>1</v>
      </c>
    </row>
    <row r="180" spans="27:32">
      <c r="AA180" s="34">
        <v>1028</v>
      </c>
      <c r="AB180" s="30" t="s">
        <v>2064</v>
      </c>
      <c r="AC180" s="35">
        <v>1</v>
      </c>
      <c r="AD180" s="35"/>
      <c r="AE180" s="35"/>
      <c r="AF180" s="35">
        <v>1</v>
      </c>
    </row>
    <row r="181" spans="27:32">
      <c r="AA181" s="34">
        <v>1032</v>
      </c>
      <c r="AB181" s="30" t="s">
        <v>1478</v>
      </c>
      <c r="AC181" s="35">
        <v>11</v>
      </c>
      <c r="AD181" s="35"/>
      <c r="AE181" s="35">
        <v>16</v>
      </c>
      <c r="AF181" s="35">
        <v>27</v>
      </c>
    </row>
    <row r="182" spans="27:32">
      <c r="AA182" s="34">
        <v>1043</v>
      </c>
      <c r="AB182" s="30" t="s">
        <v>1191</v>
      </c>
      <c r="AC182" s="35">
        <v>7</v>
      </c>
      <c r="AD182" s="35">
        <v>1</v>
      </c>
      <c r="AE182" s="35">
        <v>3</v>
      </c>
      <c r="AF182" s="35">
        <v>11</v>
      </c>
    </row>
    <row r="183" spans="27:32">
      <c r="AA183" s="34">
        <v>1053</v>
      </c>
      <c r="AB183" s="30" t="s">
        <v>1479</v>
      </c>
      <c r="AC183" s="35"/>
      <c r="AD183" s="35"/>
      <c r="AE183" s="35">
        <v>6</v>
      </c>
      <c r="AF183" s="35">
        <v>6</v>
      </c>
    </row>
    <row r="184" spans="27:32">
      <c r="AA184" s="34">
        <v>1054</v>
      </c>
      <c r="AB184" s="30" t="s">
        <v>1480</v>
      </c>
      <c r="AC184" s="35"/>
      <c r="AD184" s="35"/>
      <c r="AE184" s="35">
        <v>1.3399999999999999</v>
      </c>
      <c r="AF184" s="35">
        <v>1.3399999999999999</v>
      </c>
    </row>
    <row r="185" spans="27:32">
      <c r="AA185" s="34">
        <v>1056</v>
      </c>
      <c r="AB185" s="30" t="s">
        <v>1481</v>
      </c>
      <c r="AC185" s="35"/>
      <c r="AD185" s="35"/>
      <c r="AE185" s="35">
        <v>1.9300000000000002</v>
      </c>
      <c r="AF185" s="35">
        <v>1.9300000000000002</v>
      </c>
    </row>
    <row r="186" spans="27:32">
      <c r="AA186" s="34">
        <v>1060</v>
      </c>
      <c r="AB186" s="30" t="s">
        <v>756</v>
      </c>
      <c r="AC186" s="35">
        <v>16</v>
      </c>
      <c r="AD186" s="35">
        <v>1</v>
      </c>
      <c r="AE186" s="35">
        <v>5</v>
      </c>
      <c r="AF186" s="35">
        <v>22</v>
      </c>
    </row>
    <row r="187" spans="27:32">
      <c r="AA187" s="34">
        <v>1065</v>
      </c>
      <c r="AB187" s="30" t="s">
        <v>370</v>
      </c>
      <c r="AC187" s="35">
        <v>60</v>
      </c>
      <c r="AD187" s="35">
        <v>12</v>
      </c>
      <c r="AE187" s="35">
        <v>17</v>
      </c>
      <c r="AF187" s="35">
        <v>89</v>
      </c>
    </row>
    <row r="188" spans="27:32">
      <c r="AA188" s="34">
        <v>1070</v>
      </c>
      <c r="AB188" s="30" t="s">
        <v>399</v>
      </c>
      <c r="AC188" s="35">
        <v>11</v>
      </c>
      <c r="AD188" s="35">
        <v>2</v>
      </c>
      <c r="AE188" s="35">
        <v>5</v>
      </c>
      <c r="AF188" s="35">
        <v>18</v>
      </c>
    </row>
    <row r="189" spans="27:32">
      <c r="AA189" s="34">
        <v>1071</v>
      </c>
      <c r="AB189" s="30" t="s">
        <v>1482</v>
      </c>
      <c r="AC189" s="35">
        <v>9</v>
      </c>
      <c r="AD189" s="35"/>
      <c r="AE189" s="35">
        <v>1</v>
      </c>
      <c r="AF189" s="35">
        <v>10</v>
      </c>
    </row>
    <row r="190" spans="27:32">
      <c r="AA190" s="34">
        <v>1074</v>
      </c>
      <c r="AB190" s="30" t="s">
        <v>1122</v>
      </c>
      <c r="AC190" s="35">
        <v>3.4549999999999996</v>
      </c>
      <c r="AD190" s="35">
        <v>0.25</v>
      </c>
      <c r="AE190" s="35">
        <v>13.724999999999998</v>
      </c>
      <c r="AF190" s="35">
        <v>17.429999999999996</v>
      </c>
    </row>
    <row r="191" spans="27:32">
      <c r="AA191" s="34">
        <v>1076</v>
      </c>
      <c r="AB191" s="30" t="s">
        <v>1483</v>
      </c>
      <c r="AC191" s="35"/>
      <c r="AD191" s="35"/>
      <c r="AE191" s="35">
        <v>3.6</v>
      </c>
      <c r="AF191" s="35">
        <v>3.6</v>
      </c>
    </row>
    <row r="192" spans="27:32">
      <c r="AA192" s="34">
        <v>1078</v>
      </c>
      <c r="AB192" s="30" t="s">
        <v>630</v>
      </c>
      <c r="AC192" s="35">
        <v>186</v>
      </c>
      <c r="AD192" s="35">
        <v>5</v>
      </c>
      <c r="AE192" s="35">
        <v>16</v>
      </c>
      <c r="AF192" s="35">
        <v>207</v>
      </c>
    </row>
    <row r="193" spans="27:32">
      <c r="AA193" s="34">
        <v>1079</v>
      </c>
      <c r="AB193" s="30" t="s">
        <v>1484</v>
      </c>
      <c r="AC193" s="35">
        <v>6.3449999999999998</v>
      </c>
      <c r="AD193" s="35"/>
      <c r="AE193" s="35">
        <v>33.76</v>
      </c>
      <c r="AF193" s="35">
        <v>40.104999999999997</v>
      </c>
    </row>
    <row r="194" spans="27:32">
      <c r="AA194" s="34">
        <v>1086</v>
      </c>
      <c r="AB194" s="30" t="s">
        <v>278</v>
      </c>
      <c r="AC194" s="35">
        <v>150</v>
      </c>
      <c r="AD194" s="35">
        <v>21</v>
      </c>
      <c r="AE194" s="35">
        <v>45</v>
      </c>
      <c r="AF194" s="35">
        <v>216</v>
      </c>
    </row>
    <row r="195" spans="27:32">
      <c r="AA195" s="34">
        <v>1088</v>
      </c>
      <c r="AB195" s="30" t="s">
        <v>2065</v>
      </c>
      <c r="AC195" s="35">
        <v>1</v>
      </c>
      <c r="AD195" s="35"/>
      <c r="AE195" s="35"/>
      <c r="AF195" s="35">
        <v>1</v>
      </c>
    </row>
    <row r="196" spans="27:32">
      <c r="AA196" s="34">
        <v>1092</v>
      </c>
      <c r="AB196" s="30" t="s">
        <v>177</v>
      </c>
      <c r="AC196" s="35">
        <v>236</v>
      </c>
      <c r="AD196" s="35">
        <v>33</v>
      </c>
      <c r="AE196" s="35">
        <v>66</v>
      </c>
      <c r="AF196" s="35">
        <v>335</v>
      </c>
    </row>
    <row r="197" spans="27:32">
      <c r="AA197" s="34">
        <v>1093</v>
      </c>
      <c r="AB197" s="30" t="s">
        <v>449</v>
      </c>
      <c r="AC197" s="35">
        <v>3.3650000000000015</v>
      </c>
      <c r="AD197" s="35">
        <v>0.46499999999999997</v>
      </c>
      <c r="AE197" s="35">
        <v>14.34</v>
      </c>
      <c r="AF197" s="35">
        <v>18.170000000000002</v>
      </c>
    </row>
    <row r="198" spans="27:32">
      <c r="AA198" s="34">
        <v>1094</v>
      </c>
      <c r="AB198" s="30" t="s">
        <v>568</v>
      </c>
      <c r="AC198" s="35">
        <v>3.0599999999999996</v>
      </c>
      <c r="AD198" s="35">
        <v>0.69499999999999995</v>
      </c>
      <c r="AE198" s="35">
        <v>34.265999999999991</v>
      </c>
      <c r="AF198" s="35">
        <v>38.020999999999994</v>
      </c>
    </row>
    <row r="199" spans="27:32">
      <c r="AA199" s="34">
        <v>1098</v>
      </c>
      <c r="AB199" s="30" t="s">
        <v>2066</v>
      </c>
      <c r="AC199" s="35">
        <v>0.36</v>
      </c>
      <c r="AD199" s="35"/>
      <c r="AE199" s="35"/>
      <c r="AF199" s="35">
        <v>0.36</v>
      </c>
    </row>
    <row r="200" spans="27:32">
      <c r="AA200" s="34">
        <v>1101</v>
      </c>
      <c r="AB200" s="30" t="s">
        <v>1485</v>
      </c>
      <c r="AC200" s="35"/>
      <c r="AD200" s="35"/>
      <c r="AE200" s="35">
        <v>1</v>
      </c>
      <c r="AF200" s="35">
        <v>1</v>
      </c>
    </row>
    <row r="201" spans="27:32">
      <c r="AA201" s="34">
        <v>1114</v>
      </c>
      <c r="AB201" s="30" t="s">
        <v>1486</v>
      </c>
      <c r="AC201" s="35"/>
      <c r="AD201" s="35"/>
      <c r="AE201" s="35">
        <v>5</v>
      </c>
      <c r="AF201" s="35">
        <v>5</v>
      </c>
    </row>
    <row r="202" spans="27:32">
      <c r="AA202" s="34">
        <v>1121</v>
      </c>
      <c r="AB202" s="30" t="s">
        <v>1039</v>
      </c>
      <c r="AC202" s="35">
        <v>4</v>
      </c>
      <c r="AD202" s="35">
        <v>1</v>
      </c>
      <c r="AE202" s="35"/>
      <c r="AF202" s="35">
        <v>5</v>
      </c>
    </row>
    <row r="203" spans="27:32">
      <c r="AA203" s="34">
        <v>1122</v>
      </c>
      <c r="AB203" s="30" t="s">
        <v>1114</v>
      </c>
      <c r="AC203" s="35">
        <v>15</v>
      </c>
      <c r="AD203" s="35">
        <v>1</v>
      </c>
      <c r="AE203" s="35">
        <v>7</v>
      </c>
      <c r="AF203" s="35">
        <v>23</v>
      </c>
    </row>
    <row r="204" spans="27:32">
      <c r="AA204" s="34">
        <v>1124</v>
      </c>
      <c r="AB204" s="30" t="s">
        <v>1487</v>
      </c>
      <c r="AC204" s="35">
        <v>41</v>
      </c>
      <c r="AD204" s="35"/>
      <c r="AE204" s="35">
        <v>2</v>
      </c>
      <c r="AF204" s="35">
        <v>43</v>
      </c>
    </row>
    <row r="205" spans="27:32">
      <c r="AA205" s="34">
        <v>1129</v>
      </c>
      <c r="AB205" s="30" t="s">
        <v>1488</v>
      </c>
      <c r="AC205" s="35">
        <v>4</v>
      </c>
      <c r="AD205" s="35"/>
      <c r="AE205" s="35">
        <v>3</v>
      </c>
      <c r="AF205" s="35">
        <v>7</v>
      </c>
    </row>
    <row r="206" spans="27:32">
      <c r="AA206" s="34">
        <v>1133</v>
      </c>
      <c r="AB206" s="30" t="s">
        <v>1489</v>
      </c>
      <c r="AC206" s="35">
        <v>6</v>
      </c>
      <c r="AD206" s="35"/>
      <c r="AE206" s="35">
        <v>1</v>
      </c>
      <c r="AF206" s="35">
        <v>7</v>
      </c>
    </row>
    <row r="207" spans="27:32">
      <c r="AA207" s="34">
        <v>1135</v>
      </c>
      <c r="AB207" s="30" t="s">
        <v>101</v>
      </c>
      <c r="AC207" s="35">
        <v>28</v>
      </c>
      <c r="AD207" s="35">
        <v>10</v>
      </c>
      <c r="AE207" s="35">
        <v>26</v>
      </c>
      <c r="AF207" s="35">
        <v>64</v>
      </c>
    </row>
    <row r="208" spans="27:32">
      <c r="AA208" s="34">
        <v>1136</v>
      </c>
      <c r="AB208" s="30" t="s">
        <v>454</v>
      </c>
      <c r="AC208" s="35">
        <v>11</v>
      </c>
      <c r="AD208" s="35">
        <v>1</v>
      </c>
      <c r="AE208" s="35">
        <v>8</v>
      </c>
      <c r="AF208" s="35">
        <v>20</v>
      </c>
    </row>
    <row r="209" spans="27:32">
      <c r="AA209" s="34">
        <v>1140</v>
      </c>
      <c r="AB209" s="30" t="s">
        <v>1054</v>
      </c>
      <c r="AC209" s="35">
        <v>12</v>
      </c>
      <c r="AD209" s="35">
        <v>3</v>
      </c>
      <c r="AE209" s="35">
        <v>2</v>
      </c>
      <c r="AF209" s="35">
        <v>17</v>
      </c>
    </row>
    <row r="210" spans="27:32">
      <c r="AA210" s="34">
        <v>1141</v>
      </c>
      <c r="AB210" s="30" t="s">
        <v>605</v>
      </c>
      <c r="AC210" s="35">
        <v>21</v>
      </c>
      <c r="AD210" s="35">
        <v>6</v>
      </c>
      <c r="AE210" s="35"/>
      <c r="AF210" s="35">
        <v>27</v>
      </c>
    </row>
    <row r="211" spans="27:32">
      <c r="AA211" s="34">
        <v>1143</v>
      </c>
      <c r="AB211" s="30" t="s">
        <v>1031</v>
      </c>
      <c r="AC211" s="35">
        <v>9</v>
      </c>
      <c r="AD211" s="35">
        <v>4</v>
      </c>
      <c r="AE211" s="35">
        <v>1</v>
      </c>
      <c r="AF211" s="35">
        <v>14</v>
      </c>
    </row>
    <row r="212" spans="27:32">
      <c r="AA212" s="34">
        <v>1144</v>
      </c>
      <c r="AB212" s="30" t="s">
        <v>855</v>
      </c>
      <c r="AC212" s="35"/>
      <c r="AD212" s="35">
        <v>3</v>
      </c>
      <c r="AE212" s="35">
        <v>8</v>
      </c>
      <c r="AF212" s="35">
        <v>11</v>
      </c>
    </row>
    <row r="213" spans="27:32">
      <c r="AA213" s="34">
        <v>1146</v>
      </c>
      <c r="AB213" s="30" t="s">
        <v>617</v>
      </c>
      <c r="AC213" s="35">
        <v>132</v>
      </c>
      <c r="AD213" s="35">
        <v>14</v>
      </c>
      <c r="AE213" s="35">
        <v>114</v>
      </c>
      <c r="AF213" s="35">
        <v>260</v>
      </c>
    </row>
    <row r="214" spans="27:32">
      <c r="AA214" s="34">
        <v>1150</v>
      </c>
      <c r="AB214" s="30" t="s">
        <v>521</v>
      </c>
      <c r="AC214" s="35">
        <v>26</v>
      </c>
      <c r="AD214" s="35">
        <v>1</v>
      </c>
      <c r="AE214" s="35">
        <v>12</v>
      </c>
      <c r="AF214" s="35">
        <v>39</v>
      </c>
    </row>
    <row r="215" spans="27:32">
      <c r="AA215" s="34">
        <v>1151</v>
      </c>
      <c r="AB215" s="30" t="s">
        <v>1490</v>
      </c>
      <c r="AC215" s="35">
        <v>11</v>
      </c>
      <c r="AD215" s="35"/>
      <c r="AE215" s="35">
        <v>9</v>
      </c>
      <c r="AF215" s="35">
        <v>20</v>
      </c>
    </row>
    <row r="216" spans="27:32">
      <c r="AA216" s="34">
        <v>1155</v>
      </c>
      <c r="AB216" s="30" t="s">
        <v>865</v>
      </c>
      <c r="AC216" s="35">
        <v>9</v>
      </c>
      <c r="AD216" s="35">
        <v>1</v>
      </c>
      <c r="AE216" s="35">
        <v>8</v>
      </c>
      <c r="AF216" s="35">
        <v>18</v>
      </c>
    </row>
    <row r="217" spans="27:32">
      <c r="AA217" s="34">
        <v>1156</v>
      </c>
      <c r="AB217" s="30" t="s">
        <v>2067</v>
      </c>
      <c r="AC217" s="35">
        <v>4</v>
      </c>
      <c r="AD217" s="35"/>
      <c r="AE217" s="35"/>
      <c r="AF217" s="35">
        <v>4</v>
      </c>
    </row>
    <row r="218" spans="27:32">
      <c r="AA218" s="34">
        <v>1157</v>
      </c>
      <c r="AB218" s="30" t="s">
        <v>2068</v>
      </c>
      <c r="AC218" s="35">
        <v>5</v>
      </c>
      <c r="AD218" s="35"/>
      <c r="AE218" s="35"/>
      <c r="AF218" s="35">
        <v>5</v>
      </c>
    </row>
    <row r="219" spans="27:32">
      <c r="AA219" s="34">
        <v>1158</v>
      </c>
      <c r="AB219" s="30" t="s">
        <v>908</v>
      </c>
      <c r="AC219" s="35"/>
      <c r="AD219" s="35">
        <v>1</v>
      </c>
      <c r="AE219" s="35"/>
      <c r="AF219" s="35">
        <v>1</v>
      </c>
    </row>
    <row r="220" spans="27:32">
      <c r="AA220" s="34">
        <v>1159</v>
      </c>
      <c r="AB220" s="30" t="s">
        <v>2069</v>
      </c>
      <c r="AC220" s="35">
        <v>4</v>
      </c>
      <c r="AD220" s="35"/>
      <c r="AE220" s="35"/>
      <c r="AF220" s="35">
        <v>4</v>
      </c>
    </row>
    <row r="221" spans="27:32">
      <c r="AA221" s="34">
        <v>1160</v>
      </c>
      <c r="AB221" s="30" t="s">
        <v>1491</v>
      </c>
      <c r="AC221" s="35">
        <v>2</v>
      </c>
      <c r="AD221" s="35"/>
      <c r="AE221" s="35">
        <v>1</v>
      </c>
      <c r="AF221" s="35">
        <v>3</v>
      </c>
    </row>
    <row r="222" spans="27:32">
      <c r="AA222" s="34">
        <v>1161</v>
      </c>
      <c r="AB222" s="30" t="s">
        <v>1038</v>
      </c>
      <c r="AC222" s="35">
        <v>44</v>
      </c>
      <c r="AD222" s="35">
        <v>3</v>
      </c>
      <c r="AE222" s="35">
        <v>5</v>
      </c>
      <c r="AF222" s="35">
        <v>52</v>
      </c>
    </row>
    <row r="223" spans="27:32">
      <c r="AA223" s="34">
        <v>1165</v>
      </c>
      <c r="AB223" s="30" t="s">
        <v>2070</v>
      </c>
      <c r="AC223" s="35">
        <v>14</v>
      </c>
      <c r="AD223" s="35"/>
      <c r="AE223" s="35"/>
      <c r="AF223" s="35">
        <v>14</v>
      </c>
    </row>
    <row r="224" spans="27:32">
      <c r="AA224" s="34">
        <v>1168</v>
      </c>
      <c r="AB224" s="30" t="s">
        <v>457</v>
      </c>
      <c r="AC224" s="35">
        <v>20</v>
      </c>
      <c r="AD224" s="35">
        <v>11</v>
      </c>
      <c r="AE224" s="35">
        <v>36</v>
      </c>
      <c r="AF224" s="35">
        <v>67</v>
      </c>
    </row>
    <row r="225" spans="27:32">
      <c r="AA225" s="34">
        <v>1169</v>
      </c>
      <c r="AB225" s="30" t="s">
        <v>1492</v>
      </c>
      <c r="AC225" s="35">
        <v>6</v>
      </c>
      <c r="AD225" s="35"/>
      <c r="AE225" s="35">
        <v>1</v>
      </c>
      <c r="AF225" s="35">
        <v>7</v>
      </c>
    </row>
    <row r="226" spans="27:32">
      <c r="AA226" s="34">
        <v>1171</v>
      </c>
      <c r="AB226" s="30" t="s">
        <v>1493</v>
      </c>
      <c r="AC226" s="35"/>
      <c r="AD226" s="35"/>
      <c r="AE226" s="35">
        <v>1</v>
      </c>
      <c r="AF226" s="35">
        <v>1</v>
      </c>
    </row>
    <row r="227" spans="27:32">
      <c r="AA227" s="34">
        <v>1177</v>
      </c>
      <c r="AB227" s="30" t="s">
        <v>2071</v>
      </c>
      <c r="AC227" s="35">
        <v>4</v>
      </c>
      <c r="AD227" s="35"/>
      <c r="AE227" s="35"/>
      <c r="AF227" s="35">
        <v>4</v>
      </c>
    </row>
    <row r="228" spans="27:32">
      <c r="AA228" s="34">
        <v>1179</v>
      </c>
      <c r="AB228" s="30" t="s">
        <v>131</v>
      </c>
      <c r="AC228" s="35"/>
      <c r="AD228" s="35">
        <v>2</v>
      </c>
      <c r="AE228" s="35"/>
      <c r="AF228" s="35">
        <v>2</v>
      </c>
    </row>
    <row r="229" spans="27:32">
      <c r="AA229" s="34">
        <v>1185</v>
      </c>
      <c r="AB229" s="30" t="s">
        <v>2072</v>
      </c>
      <c r="AC229" s="35">
        <v>4</v>
      </c>
      <c r="AD229" s="35"/>
      <c r="AE229" s="35"/>
      <c r="AF229" s="35">
        <v>4</v>
      </c>
    </row>
    <row r="230" spans="27:32">
      <c r="AA230" s="34">
        <v>1188</v>
      </c>
      <c r="AB230" s="30" t="s">
        <v>2073</v>
      </c>
      <c r="AC230" s="35">
        <v>4</v>
      </c>
      <c r="AD230" s="35"/>
      <c r="AE230" s="35"/>
      <c r="AF230" s="35">
        <v>4</v>
      </c>
    </row>
    <row r="231" spans="27:32">
      <c r="AA231" s="34">
        <v>1192</v>
      </c>
      <c r="AB231" s="30" t="s">
        <v>1494</v>
      </c>
      <c r="AC231" s="35">
        <v>6</v>
      </c>
      <c r="AD231" s="35"/>
      <c r="AE231" s="35">
        <v>3</v>
      </c>
      <c r="AF231" s="35">
        <v>9</v>
      </c>
    </row>
    <row r="232" spans="27:32">
      <c r="AA232" s="34">
        <v>1196</v>
      </c>
      <c r="AB232" s="30" t="s">
        <v>700</v>
      </c>
      <c r="AC232" s="35">
        <v>42</v>
      </c>
      <c r="AD232" s="35">
        <v>3</v>
      </c>
      <c r="AE232" s="35">
        <v>4</v>
      </c>
      <c r="AF232" s="35">
        <v>49</v>
      </c>
    </row>
    <row r="233" spans="27:32">
      <c r="AA233" s="34">
        <v>1198</v>
      </c>
      <c r="AB233" s="30" t="s">
        <v>535</v>
      </c>
      <c r="AC233" s="35">
        <v>41</v>
      </c>
      <c r="AD233" s="35">
        <v>6</v>
      </c>
      <c r="AE233" s="35">
        <v>20</v>
      </c>
      <c r="AF233" s="35">
        <v>67</v>
      </c>
    </row>
    <row r="234" spans="27:32">
      <c r="AA234" s="34">
        <v>1213</v>
      </c>
      <c r="AB234" s="30" t="s">
        <v>2074</v>
      </c>
      <c r="AC234" s="35">
        <v>11</v>
      </c>
      <c r="AD234" s="35"/>
      <c r="AE234" s="35"/>
      <c r="AF234" s="35">
        <v>11</v>
      </c>
    </row>
    <row r="235" spans="27:32">
      <c r="AA235" s="34">
        <v>1215</v>
      </c>
      <c r="AB235" s="30" t="s">
        <v>41</v>
      </c>
      <c r="AC235" s="35">
        <v>22</v>
      </c>
      <c r="AD235" s="35">
        <v>4</v>
      </c>
      <c r="AE235" s="35">
        <v>5</v>
      </c>
      <c r="AF235" s="35">
        <v>31</v>
      </c>
    </row>
    <row r="236" spans="27:32">
      <c r="AA236" s="34">
        <v>1216</v>
      </c>
      <c r="AB236" s="30" t="s">
        <v>427</v>
      </c>
      <c r="AC236" s="35">
        <v>3</v>
      </c>
      <c r="AD236" s="35">
        <v>1</v>
      </c>
      <c r="AE236" s="35">
        <v>2</v>
      </c>
      <c r="AF236" s="35">
        <v>6</v>
      </c>
    </row>
    <row r="237" spans="27:32">
      <c r="AA237" s="34">
        <v>1218</v>
      </c>
      <c r="AB237" s="30" t="s">
        <v>4</v>
      </c>
      <c r="AC237" s="35">
        <v>44</v>
      </c>
      <c r="AD237" s="35">
        <v>6</v>
      </c>
      <c r="AE237" s="35">
        <v>18</v>
      </c>
      <c r="AF237" s="35">
        <v>68</v>
      </c>
    </row>
    <row r="238" spans="27:32">
      <c r="AA238" s="34">
        <v>1235</v>
      </c>
      <c r="AB238" s="30" t="s">
        <v>2075</v>
      </c>
      <c r="AC238" s="35">
        <v>5</v>
      </c>
      <c r="AD238" s="35"/>
      <c r="AE238" s="35"/>
      <c r="AF238" s="35">
        <v>5</v>
      </c>
    </row>
    <row r="239" spans="27:32">
      <c r="AA239" s="34">
        <v>1240</v>
      </c>
      <c r="AB239" s="30" t="s">
        <v>2076</v>
      </c>
      <c r="AC239" s="35">
        <v>1</v>
      </c>
      <c r="AD239" s="35"/>
      <c r="AE239" s="35"/>
      <c r="AF239" s="35">
        <v>1</v>
      </c>
    </row>
    <row r="240" spans="27:32">
      <c r="AA240" s="34">
        <v>1242</v>
      </c>
      <c r="AB240" s="30" t="s">
        <v>738</v>
      </c>
      <c r="AC240" s="35">
        <v>64</v>
      </c>
      <c r="AD240" s="35">
        <v>2</v>
      </c>
      <c r="AE240" s="35">
        <v>5</v>
      </c>
      <c r="AF240" s="35">
        <v>71</v>
      </c>
    </row>
    <row r="241" spans="27:32">
      <c r="AA241" s="34">
        <v>1246</v>
      </c>
      <c r="AB241" s="30" t="s">
        <v>1495</v>
      </c>
      <c r="AC241" s="35"/>
      <c r="AD241" s="35"/>
      <c r="AE241" s="35">
        <v>1</v>
      </c>
      <c r="AF241" s="35">
        <v>1</v>
      </c>
    </row>
    <row r="242" spans="27:32">
      <c r="AA242" s="34">
        <v>1281</v>
      </c>
      <c r="AB242" s="30" t="s">
        <v>2077</v>
      </c>
      <c r="AC242" s="35">
        <v>8</v>
      </c>
      <c r="AD242" s="35"/>
      <c r="AE242" s="35"/>
      <c r="AF242" s="35">
        <v>8</v>
      </c>
    </row>
    <row r="243" spans="27:32">
      <c r="AA243" s="34">
        <v>1283</v>
      </c>
      <c r="AB243" s="30" t="s">
        <v>539</v>
      </c>
      <c r="AC243" s="35">
        <v>11</v>
      </c>
      <c r="AD243" s="35">
        <v>5</v>
      </c>
      <c r="AE243" s="35">
        <v>11</v>
      </c>
      <c r="AF243" s="35">
        <v>27</v>
      </c>
    </row>
    <row r="244" spans="27:32">
      <c r="AA244" s="34">
        <v>1285</v>
      </c>
      <c r="AB244" s="30" t="s">
        <v>478</v>
      </c>
      <c r="AC244" s="35">
        <v>18</v>
      </c>
      <c r="AD244" s="35">
        <v>12</v>
      </c>
      <c r="AE244" s="35">
        <v>6</v>
      </c>
      <c r="AF244" s="35">
        <v>36</v>
      </c>
    </row>
    <row r="245" spans="27:32">
      <c r="AA245" s="34">
        <v>1289</v>
      </c>
      <c r="AB245" s="30" t="s">
        <v>503</v>
      </c>
      <c r="AC245" s="35">
        <v>128</v>
      </c>
      <c r="AD245" s="35">
        <v>14</v>
      </c>
      <c r="AE245" s="35">
        <v>49</v>
      </c>
      <c r="AF245" s="35">
        <v>191</v>
      </c>
    </row>
    <row r="246" spans="27:32">
      <c r="AA246" s="34">
        <v>1293</v>
      </c>
      <c r="AB246" s="30" t="s">
        <v>160</v>
      </c>
      <c r="AC246" s="35">
        <v>222</v>
      </c>
      <c r="AD246" s="35">
        <v>78</v>
      </c>
      <c r="AE246" s="35">
        <v>136</v>
      </c>
      <c r="AF246" s="35">
        <v>436</v>
      </c>
    </row>
    <row r="247" spans="27:32">
      <c r="AA247" s="34">
        <v>1295</v>
      </c>
      <c r="AB247" s="30" t="s">
        <v>2078</v>
      </c>
      <c r="AC247" s="35">
        <v>11</v>
      </c>
      <c r="AD247" s="35"/>
      <c r="AE247" s="35"/>
      <c r="AF247" s="35">
        <v>11</v>
      </c>
    </row>
    <row r="248" spans="27:32">
      <c r="AA248" s="34">
        <v>1298</v>
      </c>
      <c r="AB248" s="30" t="s">
        <v>243</v>
      </c>
      <c r="AC248" s="35">
        <v>47</v>
      </c>
      <c r="AD248" s="35">
        <v>26</v>
      </c>
      <c r="AE248" s="35">
        <v>28</v>
      </c>
      <c r="AF248" s="35">
        <v>101</v>
      </c>
    </row>
    <row r="249" spans="27:32">
      <c r="AA249" s="34">
        <v>1303</v>
      </c>
      <c r="AB249" s="30" t="s">
        <v>2079</v>
      </c>
      <c r="AC249" s="35">
        <v>2</v>
      </c>
      <c r="AD249" s="35"/>
      <c r="AE249" s="35"/>
      <c r="AF249" s="35">
        <v>2</v>
      </c>
    </row>
    <row r="250" spans="27:32">
      <c r="AA250" s="34">
        <v>1306</v>
      </c>
      <c r="AB250" s="30" t="s">
        <v>515</v>
      </c>
      <c r="AC250" s="35">
        <v>19</v>
      </c>
      <c r="AD250" s="35">
        <v>5</v>
      </c>
      <c r="AE250" s="35">
        <v>8</v>
      </c>
      <c r="AF250" s="35">
        <v>32</v>
      </c>
    </row>
    <row r="251" spans="27:32">
      <c r="AA251" s="34">
        <v>1310</v>
      </c>
      <c r="AB251" s="30" t="s">
        <v>580</v>
      </c>
      <c r="AC251" s="35">
        <v>46</v>
      </c>
      <c r="AD251" s="35">
        <v>16</v>
      </c>
      <c r="AE251" s="35">
        <v>7</v>
      </c>
      <c r="AF251" s="35">
        <v>69</v>
      </c>
    </row>
    <row r="252" spans="27:32">
      <c r="AA252" s="34">
        <v>1312</v>
      </c>
      <c r="AB252" s="30" t="s">
        <v>402</v>
      </c>
      <c r="AC252" s="35">
        <v>18</v>
      </c>
      <c r="AD252" s="35">
        <v>1</v>
      </c>
      <c r="AE252" s="35">
        <v>6</v>
      </c>
      <c r="AF252" s="35">
        <v>25</v>
      </c>
    </row>
    <row r="253" spans="27:32">
      <c r="AA253" s="34">
        <v>1319</v>
      </c>
      <c r="AB253" s="30" t="s">
        <v>1221</v>
      </c>
      <c r="AC253" s="35">
        <v>47</v>
      </c>
      <c r="AD253" s="35">
        <v>3</v>
      </c>
      <c r="AE253" s="35">
        <v>4</v>
      </c>
      <c r="AF253" s="35">
        <v>54</v>
      </c>
    </row>
    <row r="254" spans="27:32">
      <c r="AA254" s="34">
        <v>1320</v>
      </c>
      <c r="AB254" s="30" t="s">
        <v>615</v>
      </c>
      <c r="AC254" s="35">
        <v>12</v>
      </c>
      <c r="AD254" s="35">
        <v>1</v>
      </c>
      <c r="AE254" s="35"/>
      <c r="AF254" s="35">
        <v>13</v>
      </c>
    </row>
    <row r="255" spans="27:32">
      <c r="AA255" s="34">
        <v>1321</v>
      </c>
      <c r="AB255" s="30" t="s">
        <v>676</v>
      </c>
      <c r="AC255" s="35">
        <v>120</v>
      </c>
      <c r="AD255" s="35">
        <v>25</v>
      </c>
      <c r="AE255" s="35">
        <v>8</v>
      </c>
      <c r="AF255" s="35">
        <v>153</v>
      </c>
    </row>
    <row r="256" spans="27:32">
      <c r="AA256" s="34">
        <v>1337</v>
      </c>
      <c r="AB256" s="30" t="s">
        <v>2080</v>
      </c>
      <c r="AC256" s="35">
        <v>7</v>
      </c>
      <c r="AD256" s="35"/>
      <c r="AE256" s="35"/>
      <c r="AF256" s="35">
        <v>7</v>
      </c>
    </row>
    <row r="257" spans="27:32">
      <c r="AA257" s="34">
        <v>1346</v>
      </c>
      <c r="AB257" s="30" t="s">
        <v>347</v>
      </c>
      <c r="AC257" s="35"/>
      <c r="AD257" s="35">
        <v>2</v>
      </c>
      <c r="AE257" s="35"/>
      <c r="AF257" s="35">
        <v>2</v>
      </c>
    </row>
    <row r="258" spans="27:32">
      <c r="AA258" s="34">
        <v>1356</v>
      </c>
      <c r="AB258" s="30" t="s">
        <v>1091</v>
      </c>
      <c r="AC258" s="35">
        <v>16</v>
      </c>
      <c r="AD258" s="35">
        <v>4</v>
      </c>
      <c r="AE258" s="35">
        <v>8</v>
      </c>
      <c r="AF258" s="35">
        <v>28</v>
      </c>
    </row>
    <row r="259" spans="27:32">
      <c r="AA259" s="34">
        <v>1360</v>
      </c>
      <c r="AB259" s="30" t="s">
        <v>1063</v>
      </c>
      <c r="AC259" s="35"/>
      <c r="AD259" s="35">
        <v>1</v>
      </c>
      <c r="AE259" s="35"/>
      <c r="AF259" s="35">
        <v>1</v>
      </c>
    </row>
    <row r="260" spans="27:32">
      <c r="AA260" s="34">
        <v>1362</v>
      </c>
      <c r="AB260" s="30" t="s">
        <v>1496</v>
      </c>
      <c r="AC260" s="35">
        <v>17</v>
      </c>
      <c r="AD260" s="35"/>
      <c r="AE260" s="35">
        <v>14</v>
      </c>
      <c r="AF260" s="35">
        <v>31</v>
      </c>
    </row>
    <row r="261" spans="27:32">
      <c r="AA261" s="34">
        <v>1363</v>
      </c>
      <c r="AB261" s="30" t="s">
        <v>265</v>
      </c>
      <c r="AC261" s="35">
        <v>79</v>
      </c>
      <c r="AD261" s="35">
        <v>18</v>
      </c>
      <c r="AE261" s="35">
        <v>26</v>
      </c>
      <c r="AF261" s="35">
        <v>123</v>
      </c>
    </row>
    <row r="262" spans="27:32">
      <c r="AA262" s="34">
        <v>1368</v>
      </c>
      <c r="AB262" s="30" t="s">
        <v>68</v>
      </c>
      <c r="AC262" s="35">
        <v>38</v>
      </c>
      <c r="AD262" s="35">
        <v>41</v>
      </c>
      <c r="AE262" s="35">
        <v>7</v>
      </c>
      <c r="AF262" s="35">
        <v>86</v>
      </c>
    </row>
    <row r="263" spans="27:32">
      <c r="AA263" s="34">
        <v>1374</v>
      </c>
      <c r="AB263" s="30" t="s">
        <v>1497</v>
      </c>
      <c r="AC263" s="35">
        <v>24</v>
      </c>
      <c r="AD263" s="35"/>
      <c r="AE263" s="35">
        <v>14</v>
      </c>
      <c r="AF263" s="35">
        <v>38</v>
      </c>
    </row>
    <row r="264" spans="27:32">
      <c r="AA264" s="34">
        <v>1376</v>
      </c>
      <c r="AB264" s="30" t="s">
        <v>1498</v>
      </c>
      <c r="AC264" s="35"/>
      <c r="AD264" s="35"/>
      <c r="AE264" s="35">
        <v>7</v>
      </c>
      <c r="AF264" s="35">
        <v>7</v>
      </c>
    </row>
    <row r="265" spans="27:32">
      <c r="AA265" s="34">
        <v>1377</v>
      </c>
      <c r="AB265" s="30" t="s">
        <v>223</v>
      </c>
      <c r="AC265" s="35">
        <v>39</v>
      </c>
      <c r="AD265" s="35">
        <v>14</v>
      </c>
      <c r="AE265" s="35">
        <v>9</v>
      </c>
      <c r="AF265" s="35">
        <v>62</v>
      </c>
    </row>
    <row r="266" spans="27:32">
      <c r="AA266" s="34">
        <v>1380</v>
      </c>
      <c r="AB266" s="30" t="s">
        <v>540</v>
      </c>
      <c r="AC266" s="35">
        <v>66</v>
      </c>
      <c r="AD266" s="35">
        <v>26</v>
      </c>
      <c r="AE266" s="35">
        <v>16</v>
      </c>
      <c r="AF266" s="35">
        <v>108</v>
      </c>
    </row>
    <row r="267" spans="27:32">
      <c r="AA267" s="34">
        <v>1382</v>
      </c>
      <c r="AB267" s="30" t="s">
        <v>890</v>
      </c>
      <c r="AC267" s="35">
        <v>49</v>
      </c>
      <c r="AD267" s="35">
        <v>28</v>
      </c>
      <c r="AE267" s="35">
        <v>18</v>
      </c>
      <c r="AF267" s="35">
        <v>95</v>
      </c>
    </row>
    <row r="268" spans="27:32">
      <c r="AA268" s="34">
        <v>1383</v>
      </c>
      <c r="AB268" s="30" t="s">
        <v>273</v>
      </c>
      <c r="AC268" s="35">
        <v>60</v>
      </c>
      <c r="AD268" s="35">
        <v>24</v>
      </c>
      <c r="AE268" s="35">
        <v>59</v>
      </c>
      <c r="AF268" s="35">
        <v>143</v>
      </c>
    </row>
    <row r="269" spans="27:32">
      <c r="AA269" s="34">
        <v>1385</v>
      </c>
      <c r="AB269" s="30" t="s">
        <v>1499</v>
      </c>
      <c r="AC269" s="35">
        <v>1</v>
      </c>
      <c r="AD269" s="35"/>
      <c r="AE269" s="35">
        <v>2</v>
      </c>
      <c r="AF269" s="35">
        <v>3</v>
      </c>
    </row>
    <row r="270" spans="27:32">
      <c r="AA270" s="34">
        <v>1386</v>
      </c>
      <c r="AB270" s="30" t="s">
        <v>904</v>
      </c>
      <c r="AC270" s="35">
        <v>69</v>
      </c>
      <c r="AD270" s="35">
        <v>27</v>
      </c>
      <c r="AE270" s="35">
        <v>26</v>
      </c>
      <c r="AF270" s="35">
        <v>122</v>
      </c>
    </row>
    <row r="271" spans="27:32">
      <c r="AA271" s="34">
        <v>1388</v>
      </c>
      <c r="AB271" s="30" t="s">
        <v>1223</v>
      </c>
      <c r="AC271" s="35">
        <v>27</v>
      </c>
      <c r="AD271" s="35">
        <v>1</v>
      </c>
      <c r="AE271" s="35">
        <v>4</v>
      </c>
      <c r="AF271" s="35">
        <v>32</v>
      </c>
    </row>
    <row r="272" spans="27:32">
      <c r="AA272" s="34">
        <v>1390</v>
      </c>
      <c r="AB272" s="30" t="s">
        <v>824</v>
      </c>
      <c r="AC272" s="35">
        <v>28</v>
      </c>
      <c r="AD272" s="35">
        <v>12</v>
      </c>
      <c r="AE272" s="35">
        <v>12</v>
      </c>
      <c r="AF272" s="35">
        <v>52</v>
      </c>
    </row>
    <row r="273" spans="27:32">
      <c r="AA273" s="34">
        <v>1391</v>
      </c>
      <c r="AB273" s="30" t="s">
        <v>1370</v>
      </c>
      <c r="AC273" s="35">
        <v>1</v>
      </c>
      <c r="AD273" s="35"/>
      <c r="AE273" s="35"/>
      <c r="AF273" s="35">
        <v>1</v>
      </c>
    </row>
    <row r="274" spans="27:32">
      <c r="AA274" s="34">
        <v>1392</v>
      </c>
      <c r="AB274" s="30" t="s">
        <v>434</v>
      </c>
      <c r="AC274" s="35">
        <v>22</v>
      </c>
      <c r="AD274" s="35">
        <v>3</v>
      </c>
      <c r="AE274" s="35">
        <v>10</v>
      </c>
      <c r="AF274" s="35">
        <v>35</v>
      </c>
    </row>
    <row r="275" spans="27:32">
      <c r="AA275" s="34">
        <v>1393</v>
      </c>
      <c r="AB275" s="30" t="s">
        <v>693</v>
      </c>
      <c r="AC275" s="35">
        <v>34</v>
      </c>
      <c r="AD275" s="35">
        <v>8</v>
      </c>
      <c r="AE275" s="35"/>
      <c r="AF275" s="35">
        <v>42</v>
      </c>
    </row>
    <row r="276" spans="27:32">
      <c r="AA276" s="34">
        <v>1394</v>
      </c>
      <c r="AB276" s="30" t="s">
        <v>874</v>
      </c>
      <c r="AC276" s="35">
        <v>42</v>
      </c>
      <c r="AD276" s="35">
        <v>4</v>
      </c>
      <c r="AE276" s="35">
        <v>18</v>
      </c>
      <c r="AF276" s="35">
        <v>64</v>
      </c>
    </row>
    <row r="277" spans="27:32">
      <c r="AA277" s="34">
        <v>1397</v>
      </c>
      <c r="AB277" s="30" t="s">
        <v>990</v>
      </c>
      <c r="AC277" s="35">
        <v>28</v>
      </c>
      <c r="AD277" s="35">
        <v>4</v>
      </c>
      <c r="AE277" s="35">
        <v>15</v>
      </c>
      <c r="AF277" s="35">
        <v>47</v>
      </c>
    </row>
    <row r="278" spans="27:32">
      <c r="AA278" s="34">
        <v>1404</v>
      </c>
      <c r="AB278" s="30" t="s">
        <v>1500</v>
      </c>
      <c r="AC278" s="35"/>
      <c r="AD278" s="35"/>
      <c r="AE278" s="35">
        <v>3</v>
      </c>
      <c r="AF278" s="35">
        <v>3</v>
      </c>
    </row>
    <row r="279" spans="27:32">
      <c r="AA279" s="34">
        <v>1406</v>
      </c>
      <c r="AB279" s="30" t="s">
        <v>1501</v>
      </c>
      <c r="AC279" s="35">
        <v>5</v>
      </c>
      <c r="AD279" s="35"/>
      <c r="AE279" s="35">
        <v>2</v>
      </c>
      <c r="AF279" s="35">
        <v>7</v>
      </c>
    </row>
    <row r="280" spans="27:32">
      <c r="AA280" s="34">
        <v>1410</v>
      </c>
      <c r="AB280" s="30" t="s">
        <v>240</v>
      </c>
      <c r="AC280" s="35">
        <v>52</v>
      </c>
      <c r="AD280" s="35">
        <v>26</v>
      </c>
      <c r="AE280" s="35">
        <v>35</v>
      </c>
      <c r="AF280" s="35">
        <v>113</v>
      </c>
    </row>
    <row r="281" spans="27:32">
      <c r="AA281" s="34">
        <v>1411</v>
      </c>
      <c r="AB281" s="30" t="s">
        <v>995</v>
      </c>
      <c r="AC281" s="35">
        <v>47</v>
      </c>
      <c r="AD281" s="35">
        <v>9</v>
      </c>
      <c r="AE281" s="35">
        <v>15</v>
      </c>
      <c r="AF281" s="35">
        <v>71</v>
      </c>
    </row>
    <row r="282" spans="27:32">
      <c r="AA282" s="34">
        <v>1415</v>
      </c>
      <c r="AB282" s="30" t="s">
        <v>634</v>
      </c>
      <c r="AC282" s="35">
        <v>7</v>
      </c>
      <c r="AD282" s="35">
        <v>1</v>
      </c>
      <c r="AE282" s="35">
        <v>2</v>
      </c>
      <c r="AF282" s="35">
        <v>10</v>
      </c>
    </row>
    <row r="283" spans="27:32">
      <c r="AA283" s="34">
        <v>1417</v>
      </c>
      <c r="AB283" s="30" t="s">
        <v>1235</v>
      </c>
      <c r="AC283" s="35">
        <v>24</v>
      </c>
      <c r="AD283" s="35">
        <v>2</v>
      </c>
      <c r="AE283" s="35">
        <v>2</v>
      </c>
      <c r="AF283" s="35">
        <v>28</v>
      </c>
    </row>
    <row r="284" spans="27:32">
      <c r="AA284" s="34">
        <v>1418</v>
      </c>
      <c r="AB284" s="30" t="s">
        <v>173</v>
      </c>
      <c r="AC284" s="35">
        <v>401</v>
      </c>
      <c r="AD284" s="35">
        <v>22</v>
      </c>
      <c r="AE284" s="35">
        <v>107</v>
      </c>
      <c r="AF284" s="35">
        <v>530</v>
      </c>
    </row>
    <row r="285" spans="27:32">
      <c r="AA285" s="34">
        <v>1421</v>
      </c>
      <c r="AB285" s="30" t="s">
        <v>1206</v>
      </c>
      <c r="AC285" s="35">
        <v>22</v>
      </c>
      <c r="AD285" s="35">
        <v>8</v>
      </c>
      <c r="AE285" s="35">
        <v>2</v>
      </c>
      <c r="AF285" s="35">
        <v>32</v>
      </c>
    </row>
    <row r="286" spans="27:32">
      <c r="AA286" s="34">
        <v>1422</v>
      </c>
      <c r="AB286" s="30" t="s">
        <v>242</v>
      </c>
      <c r="AC286" s="35">
        <v>35</v>
      </c>
      <c r="AD286" s="35">
        <v>4</v>
      </c>
      <c r="AE286" s="35">
        <v>15</v>
      </c>
      <c r="AF286" s="35">
        <v>54</v>
      </c>
    </row>
    <row r="287" spans="27:32">
      <c r="AA287" s="34">
        <v>1428</v>
      </c>
      <c r="AB287" s="30" t="s">
        <v>126</v>
      </c>
      <c r="AC287" s="35">
        <v>189</v>
      </c>
      <c r="AD287" s="35">
        <v>15</v>
      </c>
      <c r="AE287" s="35">
        <v>57</v>
      </c>
      <c r="AF287" s="35">
        <v>261</v>
      </c>
    </row>
    <row r="288" spans="27:32">
      <c r="AA288" s="34">
        <v>1431</v>
      </c>
      <c r="AB288" s="30" t="s">
        <v>661</v>
      </c>
      <c r="AC288" s="35">
        <v>125</v>
      </c>
      <c r="AD288" s="35">
        <v>21</v>
      </c>
      <c r="AE288" s="35">
        <v>27</v>
      </c>
      <c r="AF288" s="35">
        <v>173</v>
      </c>
    </row>
    <row r="289" spans="27:32">
      <c r="AA289" s="34">
        <v>1433</v>
      </c>
      <c r="AB289" s="30" t="s">
        <v>295</v>
      </c>
      <c r="AC289" s="35">
        <v>54</v>
      </c>
      <c r="AD289" s="35">
        <v>7</v>
      </c>
      <c r="AE289" s="35">
        <v>28</v>
      </c>
      <c r="AF289" s="35">
        <v>89</v>
      </c>
    </row>
    <row r="290" spans="27:32">
      <c r="AA290" s="34">
        <v>1436</v>
      </c>
      <c r="AB290" s="30" t="s">
        <v>79</v>
      </c>
      <c r="AC290" s="35">
        <v>1047</v>
      </c>
      <c r="AD290" s="35">
        <v>502</v>
      </c>
      <c r="AE290" s="35">
        <v>464</v>
      </c>
      <c r="AF290" s="35">
        <v>2013</v>
      </c>
    </row>
    <row r="291" spans="27:32">
      <c r="AA291" s="34">
        <v>1437</v>
      </c>
      <c r="AB291" s="30" t="s">
        <v>1502</v>
      </c>
      <c r="AC291" s="35">
        <v>12</v>
      </c>
      <c r="AD291" s="35"/>
      <c r="AE291" s="35">
        <v>5</v>
      </c>
      <c r="AF291" s="35">
        <v>17</v>
      </c>
    </row>
    <row r="292" spans="27:32">
      <c r="AA292" s="34">
        <v>1438</v>
      </c>
      <c r="AB292" s="30" t="s">
        <v>578</v>
      </c>
      <c r="AC292" s="35">
        <v>51</v>
      </c>
      <c r="AD292" s="35">
        <v>8</v>
      </c>
      <c r="AE292" s="35">
        <v>20</v>
      </c>
      <c r="AF292" s="35">
        <v>79</v>
      </c>
    </row>
    <row r="293" spans="27:32">
      <c r="AA293" s="34">
        <v>1441</v>
      </c>
      <c r="AB293" s="30" t="s">
        <v>1503</v>
      </c>
      <c r="AC293" s="35">
        <v>16</v>
      </c>
      <c r="AD293" s="35"/>
      <c r="AE293" s="35">
        <v>4</v>
      </c>
      <c r="AF293" s="35">
        <v>20</v>
      </c>
    </row>
    <row r="294" spans="27:32">
      <c r="AA294" s="34">
        <v>1446</v>
      </c>
      <c r="AB294" s="30" t="s">
        <v>1504</v>
      </c>
      <c r="AC294" s="35">
        <v>1</v>
      </c>
      <c r="AD294" s="35"/>
      <c r="AE294" s="35">
        <v>5</v>
      </c>
      <c r="AF294" s="35">
        <v>6</v>
      </c>
    </row>
    <row r="295" spans="27:32">
      <c r="AA295" s="34">
        <v>1458</v>
      </c>
      <c r="AB295" s="30" t="s">
        <v>155</v>
      </c>
      <c r="AC295" s="35">
        <v>267</v>
      </c>
      <c r="AD295" s="35">
        <v>34</v>
      </c>
      <c r="AE295" s="35">
        <v>100</v>
      </c>
      <c r="AF295" s="35">
        <v>401</v>
      </c>
    </row>
    <row r="296" spans="27:32">
      <c r="AA296" s="34">
        <v>1461</v>
      </c>
      <c r="AB296" s="30" t="s">
        <v>2081</v>
      </c>
      <c r="AC296" s="35">
        <v>24</v>
      </c>
      <c r="AD296" s="35"/>
      <c r="AE296" s="35"/>
      <c r="AF296" s="35">
        <v>24</v>
      </c>
    </row>
    <row r="297" spans="27:32">
      <c r="AA297" s="34">
        <v>1462</v>
      </c>
      <c r="AB297" s="30" t="s">
        <v>2082</v>
      </c>
      <c r="AC297" s="35">
        <v>39</v>
      </c>
      <c r="AD297" s="35"/>
      <c r="AE297" s="35"/>
      <c r="AF297" s="35">
        <v>39</v>
      </c>
    </row>
    <row r="298" spans="27:32">
      <c r="AA298" s="34">
        <v>1463</v>
      </c>
      <c r="AB298" s="30" t="s">
        <v>2083</v>
      </c>
      <c r="AC298" s="35">
        <v>23</v>
      </c>
      <c r="AD298" s="35"/>
      <c r="AE298" s="35"/>
      <c r="AF298" s="35">
        <v>23</v>
      </c>
    </row>
    <row r="299" spans="27:32">
      <c r="AA299" s="34">
        <v>1468</v>
      </c>
      <c r="AB299" s="30" t="s">
        <v>1505</v>
      </c>
      <c r="AC299" s="35">
        <v>10</v>
      </c>
      <c r="AD299" s="35"/>
      <c r="AE299" s="35">
        <v>1</v>
      </c>
      <c r="AF299" s="35">
        <v>11</v>
      </c>
    </row>
    <row r="300" spans="27:32">
      <c r="AA300" s="34">
        <v>1470</v>
      </c>
      <c r="AB300" s="30" t="s">
        <v>2084</v>
      </c>
      <c r="AC300" s="35">
        <v>1</v>
      </c>
      <c r="AD300" s="35"/>
      <c r="AE300" s="35"/>
      <c r="AF300" s="35">
        <v>1</v>
      </c>
    </row>
    <row r="301" spans="27:32">
      <c r="AA301" s="34">
        <v>1474</v>
      </c>
      <c r="AB301" s="30" t="s">
        <v>731</v>
      </c>
      <c r="AC301" s="35">
        <v>17</v>
      </c>
      <c r="AD301" s="35">
        <v>2</v>
      </c>
      <c r="AE301" s="35">
        <v>11</v>
      </c>
      <c r="AF301" s="35">
        <v>30</v>
      </c>
    </row>
    <row r="302" spans="27:32">
      <c r="AA302" s="34">
        <v>1477</v>
      </c>
      <c r="AB302" s="30" t="s">
        <v>827</v>
      </c>
      <c r="AC302" s="35">
        <v>19</v>
      </c>
      <c r="AD302" s="35">
        <v>1</v>
      </c>
      <c r="AE302" s="35">
        <v>26</v>
      </c>
      <c r="AF302" s="35">
        <v>46</v>
      </c>
    </row>
    <row r="303" spans="27:32">
      <c r="AA303" s="34">
        <v>1483</v>
      </c>
      <c r="AB303" s="30" t="s">
        <v>1506</v>
      </c>
      <c r="AC303" s="35">
        <v>16</v>
      </c>
      <c r="AD303" s="35"/>
      <c r="AE303" s="35">
        <v>13</v>
      </c>
      <c r="AF303" s="35">
        <v>29</v>
      </c>
    </row>
    <row r="304" spans="27:32">
      <c r="AA304" s="34">
        <v>1495</v>
      </c>
      <c r="AB304" s="30" t="s">
        <v>297</v>
      </c>
      <c r="AC304" s="35">
        <v>38</v>
      </c>
      <c r="AD304" s="35">
        <v>13</v>
      </c>
      <c r="AE304" s="35">
        <v>19</v>
      </c>
      <c r="AF304" s="35">
        <v>70</v>
      </c>
    </row>
    <row r="305" spans="27:32">
      <c r="AA305" s="34">
        <v>1496</v>
      </c>
      <c r="AB305" s="30" t="s">
        <v>1507</v>
      </c>
      <c r="AC305" s="35">
        <v>70</v>
      </c>
      <c r="AD305" s="35"/>
      <c r="AE305" s="35">
        <v>41</v>
      </c>
      <c r="AF305" s="35">
        <v>111</v>
      </c>
    </row>
    <row r="306" spans="27:32">
      <c r="AA306" s="34">
        <v>1502</v>
      </c>
      <c r="AB306" s="30" t="s">
        <v>2085</v>
      </c>
      <c r="AC306" s="35">
        <v>21</v>
      </c>
      <c r="AD306" s="35"/>
      <c r="AE306" s="35"/>
      <c r="AF306" s="35">
        <v>21</v>
      </c>
    </row>
    <row r="307" spans="27:32">
      <c r="AA307" s="34">
        <v>1508</v>
      </c>
      <c r="AB307" s="30" t="s">
        <v>1067</v>
      </c>
      <c r="AC307" s="35">
        <v>4</v>
      </c>
      <c r="AD307" s="35">
        <v>2</v>
      </c>
      <c r="AE307" s="35">
        <v>21</v>
      </c>
      <c r="AF307" s="35">
        <v>27</v>
      </c>
    </row>
    <row r="308" spans="27:32">
      <c r="AA308" s="34">
        <v>1509</v>
      </c>
      <c r="AB308" s="30" t="s">
        <v>166</v>
      </c>
      <c r="AC308" s="35">
        <v>79</v>
      </c>
      <c r="AD308" s="35">
        <v>5</v>
      </c>
      <c r="AE308" s="35">
        <v>15</v>
      </c>
      <c r="AF308" s="35">
        <v>99</v>
      </c>
    </row>
    <row r="309" spans="27:32">
      <c r="AA309" s="34">
        <v>1510</v>
      </c>
      <c r="AB309" s="30" t="s">
        <v>506</v>
      </c>
      <c r="AC309" s="35">
        <v>9</v>
      </c>
      <c r="AD309" s="35">
        <v>2</v>
      </c>
      <c r="AE309" s="35">
        <v>17</v>
      </c>
      <c r="AF309" s="35">
        <v>28</v>
      </c>
    </row>
    <row r="310" spans="27:32">
      <c r="AA310" s="34">
        <v>1511</v>
      </c>
      <c r="AB310" s="30" t="s">
        <v>1508</v>
      </c>
      <c r="AC310" s="35">
        <v>17</v>
      </c>
      <c r="AD310" s="35"/>
      <c r="AE310" s="35">
        <v>26</v>
      </c>
      <c r="AF310" s="35">
        <v>43</v>
      </c>
    </row>
    <row r="311" spans="27:32">
      <c r="AA311" s="34">
        <v>1514</v>
      </c>
      <c r="AB311" s="30" t="s">
        <v>2086</v>
      </c>
      <c r="AC311" s="35">
        <v>1</v>
      </c>
      <c r="AD311" s="35"/>
      <c r="AE311" s="35"/>
      <c r="AF311" s="35">
        <v>1</v>
      </c>
    </row>
    <row r="312" spans="27:32">
      <c r="AA312" s="34">
        <v>1519</v>
      </c>
      <c r="AB312" s="30" t="s">
        <v>342</v>
      </c>
      <c r="AC312" s="35">
        <v>22</v>
      </c>
      <c r="AD312" s="35">
        <v>9</v>
      </c>
      <c r="AE312" s="35">
        <v>3</v>
      </c>
      <c r="AF312" s="35">
        <v>34</v>
      </c>
    </row>
    <row r="313" spans="27:32">
      <c r="AA313" s="34">
        <v>1520</v>
      </c>
      <c r="AB313" s="30" t="s">
        <v>1024</v>
      </c>
      <c r="AC313" s="35">
        <v>33</v>
      </c>
      <c r="AD313" s="35">
        <v>6</v>
      </c>
      <c r="AE313" s="35">
        <v>8</v>
      </c>
      <c r="AF313" s="35">
        <v>47</v>
      </c>
    </row>
    <row r="314" spans="27:32">
      <c r="AA314" s="34">
        <v>1523</v>
      </c>
      <c r="AB314" s="30" t="s">
        <v>1509</v>
      </c>
      <c r="AC314" s="35">
        <v>2</v>
      </c>
      <c r="AD314" s="35"/>
      <c r="AE314" s="35">
        <v>4</v>
      </c>
      <c r="AF314" s="35">
        <v>6</v>
      </c>
    </row>
    <row r="315" spans="27:32">
      <c r="AA315" s="34">
        <v>1524</v>
      </c>
      <c r="AB315" s="30" t="s">
        <v>250</v>
      </c>
      <c r="AC315" s="35"/>
      <c r="AD315" s="35">
        <v>3</v>
      </c>
      <c r="AE315" s="35"/>
      <c r="AF315" s="35">
        <v>3</v>
      </c>
    </row>
    <row r="316" spans="27:32">
      <c r="AA316" s="34">
        <v>1525</v>
      </c>
      <c r="AB316" s="30" t="s">
        <v>375</v>
      </c>
      <c r="AC316" s="35"/>
      <c r="AD316" s="35">
        <v>6</v>
      </c>
      <c r="AE316" s="35">
        <v>1</v>
      </c>
      <c r="AF316" s="35">
        <v>7</v>
      </c>
    </row>
    <row r="317" spans="27:32">
      <c r="AA317" s="34">
        <v>1528</v>
      </c>
      <c r="AB317" s="30" t="s">
        <v>455</v>
      </c>
      <c r="AC317" s="35">
        <v>28</v>
      </c>
      <c r="AD317" s="35">
        <v>6</v>
      </c>
      <c r="AE317" s="35">
        <v>37</v>
      </c>
      <c r="AF317" s="35">
        <v>71</v>
      </c>
    </row>
    <row r="318" spans="27:32">
      <c r="AA318" s="34">
        <v>1529</v>
      </c>
      <c r="AB318" s="30" t="s">
        <v>1510</v>
      </c>
      <c r="AC318" s="35">
        <v>11</v>
      </c>
      <c r="AD318" s="35"/>
      <c r="AE318" s="35">
        <v>22</v>
      </c>
      <c r="AF318" s="35">
        <v>33</v>
      </c>
    </row>
    <row r="319" spans="27:32">
      <c r="AA319" s="34">
        <v>1530</v>
      </c>
      <c r="AB319" s="30" t="s">
        <v>1102</v>
      </c>
      <c r="AC319" s="35">
        <v>6</v>
      </c>
      <c r="AD319" s="35">
        <v>1</v>
      </c>
      <c r="AE319" s="35">
        <v>20</v>
      </c>
      <c r="AF319" s="35">
        <v>27</v>
      </c>
    </row>
    <row r="320" spans="27:32">
      <c r="AA320" s="34">
        <v>1531</v>
      </c>
      <c r="AB320" s="30" t="s">
        <v>45</v>
      </c>
      <c r="AC320" s="35">
        <v>41</v>
      </c>
      <c r="AD320" s="35">
        <v>20</v>
      </c>
      <c r="AE320" s="35">
        <v>58</v>
      </c>
      <c r="AF320" s="35">
        <v>119</v>
      </c>
    </row>
    <row r="321" spans="27:32">
      <c r="AA321" s="34">
        <v>1532</v>
      </c>
      <c r="AB321" s="30" t="s">
        <v>576</v>
      </c>
      <c r="AC321" s="35">
        <v>69</v>
      </c>
      <c r="AD321" s="35">
        <v>13</v>
      </c>
      <c r="AE321" s="35">
        <v>12</v>
      </c>
      <c r="AF321" s="35">
        <v>94</v>
      </c>
    </row>
    <row r="322" spans="27:32">
      <c r="AA322" s="34">
        <v>1537</v>
      </c>
      <c r="AB322" s="30" t="s">
        <v>846</v>
      </c>
      <c r="AC322" s="35">
        <v>8</v>
      </c>
      <c r="AD322" s="35">
        <v>2</v>
      </c>
      <c r="AE322" s="35">
        <v>4</v>
      </c>
      <c r="AF322" s="35">
        <v>14</v>
      </c>
    </row>
    <row r="323" spans="27:32">
      <c r="AA323" s="34">
        <v>1543</v>
      </c>
      <c r="AB323" s="30" t="s">
        <v>910</v>
      </c>
      <c r="AC323" s="35"/>
      <c r="AD323" s="35">
        <v>1</v>
      </c>
      <c r="AE323" s="35">
        <v>2</v>
      </c>
      <c r="AF323" s="35">
        <v>3</v>
      </c>
    </row>
    <row r="324" spans="27:32">
      <c r="AA324" s="34">
        <v>1552</v>
      </c>
      <c r="AB324" s="30" t="s">
        <v>1511</v>
      </c>
      <c r="AC324" s="35">
        <v>3</v>
      </c>
      <c r="AD324" s="35"/>
      <c r="AE324" s="35">
        <v>2</v>
      </c>
      <c r="AF324" s="35">
        <v>5</v>
      </c>
    </row>
    <row r="325" spans="27:32">
      <c r="AA325" s="34">
        <v>1570</v>
      </c>
      <c r="AB325" s="30" t="s">
        <v>1512</v>
      </c>
      <c r="AC325" s="35">
        <v>3</v>
      </c>
      <c r="AD325" s="35"/>
      <c r="AE325" s="35">
        <v>2</v>
      </c>
      <c r="AF325" s="35">
        <v>5</v>
      </c>
    </row>
    <row r="326" spans="27:32">
      <c r="AA326" s="34">
        <v>1573</v>
      </c>
      <c r="AB326" s="30" t="s">
        <v>1133</v>
      </c>
      <c r="AC326" s="35">
        <v>2</v>
      </c>
      <c r="AD326" s="35">
        <v>1</v>
      </c>
      <c r="AE326" s="35">
        <v>2</v>
      </c>
      <c r="AF326" s="35">
        <v>5</v>
      </c>
    </row>
    <row r="327" spans="27:32">
      <c r="AA327" s="34">
        <v>1578</v>
      </c>
      <c r="AB327" s="30" t="s">
        <v>499</v>
      </c>
      <c r="AC327" s="35">
        <v>7</v>
      </c>
      <c r="AD327" s="35">
        <v>2</v>
      </c>
      <c r="AE327" s="35">
        <v>3</v>
      </c>
      <c r="AF327" s="35">
        <v>12</v>
      </c>
    </row>
    <row r="328" spans="27:32">
      <c r="AA328" s="34">
        <v>1583</v>
      </c>
      <c r="AB328" s="30" t="s">
        <v>268</v>
      </c>
      <c r="AC328" s="35">
        <v>24</v>
      </c>
      <c r="AD328" s="35">
        <v>11</v>
      </c>
      <c r="AE328" s="35">
        <v>80</v>
      </c>
      <c r="AF328" s="35">
        <v>115</v>
      </c>
    </row>
    <row r="329" spans="27:32">
      <c r="AA329" s="34">
        <v>1590</v>
      </c>
      <c r="AB329" s="30" t="s">
        <v>451</v>
      </c>
      <c r="AC329" s="35">
        <v>29</v>
      </c>
      <c r="AD329" s="35">
        <v>7</v>
      </c>
      <c r="AE329" s="35">
        <v>7</v>
      </c>
      <c r="AF329" s="35">
        <v>43</v>
      </c>
    </row>
    <row r="330" spans="27:32">
      <c r="AA330" s="34">
        <v>1593</v>
      </c>
      <c r="AB330" s="30" t="s">
        <v>253</v>
      </c>
      <c r="AC330" s="35">
        <v>17</v>
      </c>
      <c r="AD330" s="35">
        <v>2</v>
      </c>
      <c r="AE330" s="35">
        <v>12</v>
      </c>
      <c r="AF330" s="35">
        <v>31</v>
      </c>
    </row>
    <row r="331" spans="27:32">
      <c r="AA331" s="34">
        <v>1595</v>
      </c>
      <c r="AB331" s="30" t="s">
        <v>408</v>
      </c>
      <c r="AC331" s="35">
        <v>14</v>
      </c>
      <c r="AD331" s="35">
        <v>1</v>
      </c>
      <c r="AE331" s="35">
        <v>6</v>
      </c>
      <c r="AF331" s="35">
        <v>21</v>
      </c>
    </row>
    <row r="332" spans="27:32">
      <c r="AA332" s="34">
        <v>1605</v>
      </c>
      <c r="AB332" s="30" t="s">
        <v>1513</v>
      </c>
      <c r="AC332" s="35">
        <v>4</v>
      </c>
      <c r="AD332" s="35"/>
      <c r="AE332" s="35">
        <v>2</v>
      </c>
      <c r="AF332" s="35">
        <v>6</v>
      </c>
    </row>
    <row r="333" spans="27:32">
      <c r="AA333" s="34">
        <v>1606</v>
      </c>
      <c r="AB333" s="30" t="s">
        <v>1514</v>
      </c>
      <c r="AC333" s="35">
        <v>1</v>
      </c>
      <c r="AD333" s="35"/>
      <c r="AE333" s="35">
        <v>2</v>
      </c>
      <c r="AF333" s="35">
        <v>3</v>
      </c>
    </row>
    <row r="334" spans="27:32">
      <c r="AA334" s="34">
        <v>1608</v>
      </c>
      <c r="AB334" s="30" t="s">
        <v>2087</v>
      </c>
      <c r="AC334" s="35">
        <v>1</v>
      </c>
      <c r="AD334" s="35"/>
      <c r="AE334" s="35"/>
      <c r="AF334" s="35">
        <v>1</v>
      </c>
    </row>
    <row r="335" spans="27:32">
      <c r="AA335" s="34">
        <v>1613</v>
      </c>
      <c r="AB335" s="30" t="s">
        <v>1515</v>
      </c>
      <c r="AC335" s="35">
        <v>3</v>
      </c>
      <c r="AD335" s="35"/>
      <c r="AE335" s="35">
        <v>8</v>
      </c>
      <c r="AF335" s="35">
        <v>11</v>
      </c>
    </row>
    <row r="336" spans="27:32">
      <c r="AA336" s="34">
        <v>1614</v>
      </c>
      <c r="AB336" s="30" t="s">
        <v>1516</v>
      </c>
      <c r="AC336" s="35">
        <v>1</v>
      </c>
      <c r="AD336" s="35"/>
      <c r="AE336" s="35">
        <v>5</v>
      </c>
      <c r="AF336" s="35">
        <v>6</v>
      </c>
    </row>
    <row r="337" spans="27:32">
      <c r="AA337" s="34">
        <v>1615</v>
      </c>
      <c r="AB337" s="30" t="s">
        <v>1517</v>
      </c>
      <c r="AC337" s="35"/>
      <c r="AD337" s="35"/>
      <c r="AE337" s="35">
        <v>1</v>
      </c>
      <c r="AF337" s="35">
        <v>1</v>
      </c>
    </row>
    <row r="338" spans="27:32">
      <c r="AA338" s="34">
        <v>1617</v>
      </c>
      <c r="AB338" s="30" t="s">
        <v>1518</v>
      </c>
      <c r="AC338" s="35">
        <v>2</v>
      </c>
      <c r="AD338" s="35"/>
      <c r="AE338" s="35">
        <v>2</v>
      </c>
      <c r="AF338" s="35">
        <v>4</v>
      </c>
    </row>
    <row r="339" spans="27:32">
      <c r="AA339" s="34">
        <v>1623</v>
      </c>
      <c r="AB339" s="30" t="s">
        <v>720</v>
      </c>
      <c r="AC339" s="35">
        <v>24</v>
      </c>
      <c r="AD339" s="35">
        <v>4</v>
      </c>
      <c r="AE339" s="35">
        <v>29</v>
      </c>
      <c r="AF339" s="35">
        <v>57</v>
      </c>
    </row>
    <row r="340" spans="27:32">
      <c r="AA340" s="34">
        <v>1624</v>
      </c>
      <c r="AB340" s="30" t="s">
        <v>1008</v>
      </c>
      <c r="AC340" s="35">
        <v>12</v>
      </c>
      <c r="AD340" s="35">
        <v>2</v>
      </c>
      <c r="AE340" s="35">
        <v>2</v>
      </c>
      <c r="AF340" s="35">
        <v>16</v>
      </c>
    </row>
    <row r="341" spans="27:32">
      <c r="AA341" s="34">
        <v>1628</v>
      </c>
      <c r="AB341" s="30" t="s">
        <v>339</v>
      </c>
      <c r="AC341" s="35">
        <v>33</v>
      </c>
      <c r="AD341" s="35">
        <v>16</v>
      </c>
      <c r="AE341" s="35">
        <v>24</v>
      </c>
      <c r="AF341" s="35">
        <v>73</v>
      </c>
    </row>
    <row r="342" spans="27:32">
      <c r="AA342" s="34">
        <v>1629</v>
      </c>
      <c r="AB342" s="30" t="s">
        <v>840</v>
      </c>
      <c r="AC342" s="35">
        <v>16</v>
      </c>
      <c r="AD342" s="35">
        <v>2</v>
      </c>
      <c r="AE342" s="35">
        <v>5</v>
      </c>
      <c r="AF342" s="35">
        <v>23</v>
      </c>
    </row>
    <row r="343" spans="27:32">
      <c r="AA343" s="34">
        <v>1630</v>
      </c>
      <c r="AB343" s="30" t="s">
        <v>1172</v>
      </c>
      <c r="AC343" s="35">
        <v>11</v>
      </c>
      <c r="AD343" s="35">
        <v>1</v>
      </c>
      <c r="AE343" s="35">
        <v>5</v>
      </c>
      <c r="AF343" s="35">
        <v>17</v>
      </c>
    </row>
    <row r="344" spans="27:32">
      <c r="AA344" s="34">
        <v>1631</v>
      </c>
      <c r="AB344" s="30" t="s">
        <v>1519</v>
      </c>
      <c r="AC344" s="35">
        <v>17.470000000000002</v>
      </c>
      <c r="AD344" s="35"/>
      <c r="AE344" s="35">
        <v>0.19500000000000001</v>
      </c>
      <c r="AF344" s="35">
        <v>17.665000000000003</v>
      </c>
    </row>
    <row r="345" spans="27:32">
      <c r="AA345" s="34">
        <v>1634</v>
      </c>
      <c r="AB345" s="30" t="s">
        <v>2088</v>
      </c>
      <c r="AC345" s="35">
        <v>3.6349999999999998</v>
      </c>
      <c r="AD345" s="35"/>
      <c r="AE345" s="35"/>
      <c r="AF345" s="35">
        <v>3.6349999999999998</v>
      </c>
    </row>
    <row r="346" spans="27:32">
      <c r="AA346" s="34">
        <v>1635</v>
      </c>
      <c r="AB346" s="30" t="s">
        <v>2089</v>
      </c>
      <c r="AC346" s="35">
        <v>0.94500000000000006</v>
      </c>
      <c r="AD346" s="35"/>
      <c r="AE346" s="35"/>
      <c r="AF346" s="35">
        <v>0.94500000000000006</v>
      </c>
    </row>
    <row r="347" spans="27:32">
      <c r="AA347" s="34">
        <v>1636</v>
      </c>
      <c r="AB347" s="30" t="s">
        <v>2090</v>
      </c>
      <c r="AC347" s="35">
        <v>0.69</v>
      </c>
      <c r="AD347" s="35"/>
      <c r="AE347" s="35"/>
      <c r="AF347" s="35">
        <v>0.69</v>
      </c>
    </row>
    <row r="348" spans="27:32">
      <c r="AA348" s="34">
        <v>1644</v>
      </c>
      <c r="AB348" s="30" t="s">
        <v>1520</v>
      </c>
      <c r="AC348" s="35">
        <v>21.305000000000003</v>
      </c>
      <c r="AD348" s="35"/>
      <c r="AE348" s="35">
        <v>1.605</v>
      </c>
      <c r="AF348" s="35">
        <v>22.910000000000004</v>
      </c>
    </row>
    <row r="349" spans="27:32">
      <c r="AA349" s="34">
        <v>1648</v>
      </c>
      <c r="AB349" s="30" t="s">
        <v>1111</v>
      </c>
      <c r="AC349" s="35"/>
      <c r="AD349" s="35">
        <v>1</v>
      </c>
      <c r="AE349" s="35"/>
      <c r="AF349" s="35">
        <v>1</v>
      </c>
    </row>
    <row r="350" spans="27:32">
      <c r="AA350" s="34">
        <v>1650</v>
      </c>
      <c r="AB350" s="30" t="s">
        <v>1521</v>
      </c>
      <c r="AC350" s="35">
        <v>10.585000000000001</v>
      </c>
      <c r="AD350" s="35"/>
      <c r="AE350" s="35">
        <v>12.175000000000001</v>
      </c>
      <c r="AF350" s="35">
        <v>22.76</v>
      </c>
    </row>
    <row r="351" spans="27:32">
      <c r="AA351" s="34">
        <v>1659</v>
      </c>
      <c r="AB351" s="30" t="s">
        <v>1163</v>
      </c>
      <c r="AC351" s="35">
        <v>33.825000000000003</v>
      </c>
      <c r="AD351" s="35">
        <v>1.4500000000000002</v>
      </c>
      <c r="AE351" s="35">
        <v>5.8500000000000005</v>
      </c>
      <c r="AF351" s="35">
        <v>41.125000000000007</v>
      </c>
    </row>
    <row r="352" spans="27:32">
      <c r="AA352" s="34">
        <v>1662</v>
      </c>
      <c r="AB352" s="30" t="s">
        <v>2091</v>
      </c>
      <c r="AC352" s="35">
        <v>3.6700000000000004</v>
      </c>
      <c r="AD352" s="35"/>
      <c r="AE352" s="35"/>
      <c r="AF352" s="35">
        <v>3.6700000000000004</v>
      </c>
    </row>
    <row r="353" spans="27:32">
      <c r="AA353" s="34">
        <v>1663</v>
      </c>
      <c r="AB353" s="30" t="s">
        <v>2092</v>
      </c>
      <c r="AC353" s="35">
        <v>3</v>
      </c>
      <c r="AD353" s="35"/>
      <c r="AE353" s="35"/>
      <c r="AF353" s="35">
        <v>3</v>
      </c>
    </row>
    <row r="354" spans="27:32">
      <c r="AA354" s="34">
        <v>1668</v>
      </c>
      <c r="AB354" s="30" t="s">
        <v>629</v>
      </c>
      <c r="AC354" s="35">
        <v>6</v>
      </c>
      <c r="AD354" s="35">
        <v>2</v>
      </c>
      <c r="AE354" s="35"/>
      <c r="AF354" s="35">
        <v>8</v>
      </c>
    </row>
    <row r="355" spans="27:32">
      <c r="AA355" s="34">
        <v>1673</v>
      </c>
      <c r="AB355" s="30" t="s">
        <v>2093</v>
      </c>
      <c r="AC355" s="35">
        <v>3</v>
      </c>
      <c r="AD355" s="35"/>
      <c r="AE355" s="35"/>
      <c r="AF355" s="35">
        <v>3</v>
      </c>
    </row>
    <row r="356" spans="27:32">
      <c r="AA356" s="34">
        <v>1678</v>
      </c>
      <c r="AB356" s="30" t="s">
        <v>428</v>
      </c>
      <c r="AC356" s="35">
        <v>117.24</v>
      </c>
      <c r="AD356" s="35">
        <v>6.5149999999999997</v>
      </c>
      <c r="AE356" s="35">
        <v>13.729999999999999</v>
      </c>
      <c r="AF356" s="35">
        <v>137.48499999999999</v>
      </c>
    </row>
    <row r="357" spans="27:32">
      <c r="AA357" s="34">
        <v>1683</v>
      </c>
      <c r="AB357" s="30" t="s">
        <v>1522</v>
      </c>
      <c r="AC357" s="35"/>
      <c r="AD357" s="35"/>
      <c r="AE357" s="35">
        <v>0.38</v>
      </c>
      <c r="AF357" s="35">
        <v>0.38</v>
      </c>
    </row>
    <row r="358" spans="27:32">
      <c r="AA358" s="34">
        <v>1686</v>
      </c>
      <c r="AB358" s="30" t="s">
        <v>2094</v>
      </c>
      <c r="AC358" s="35">
        <v>0.55500000000000005</v>
      </c>
      <c r="AD358" s="35"/>
      <c r="AE358" s="35"/>
      <c r="AF358" s="35">
        <v>0.55500000000000005</v>
      </c>
    </row>
    <row r="359" spans="27:32">
      <c r="AA359" s="34">
        <v>1688</v>
      </c>
      <c r="AB359" s="30" t="s">
        <v>2095</v>
      </c>
      <c r="AC359" s="35">
        <v>1.4700000000000002</v>
      </c>
      <c r="AD359" s="35"/>
      <c r="AE359" s="35"/>
      <c r="AF359" s="35">
        <v>1.4700000000000002</v>
      </c>
    </row>
    <row r="360" spans="27:32">
      <c r="AA360" s="34">
        <v>1690</v>
      </c>
      <c r="AB360" s="30" t="s">
        <v>448</v>
      </c>
      <c r="AC360" s="35">
        <v>28.235000000000007</v>
      </c>
      <c r="AD360" s="35">
        <v>3.8699999999999997</v>
      </c>
      <c r="AE360" s="35">
        <v>0.31</v>
      </c>
      <c r="AF360" s="35">
        <v>32.415000000000006</v>
      </c>
    </row>
    <row r="361" spans="27:32">
      <c r="AA361" s="34">
        <v>1691</v>
      </c>
      <c r="AB361" s="30" t="s">
        <v>549</v>
      </c>
      <c r="AC361" s="35">
        <v>30</v>
      </c>
      <c r="AD361" s="35">
        <v>7</v>
      </c>
      <c r="AE361" s="35">
        <v>15</v>
      </c>
      <c r="AF361" s="35">
        <v>52</v>
      </c>
    </row>
    <row r="362" spans="27:32">
      <c r="AA362" s="34">
        <v>1693</v>
      </c>
      <c r="AB362" s="30" t="s">
        <v>1523</v>
      </c>
      <c r="AC362" s="35">
        <v>0.45500000000000002</v>
      </c>
      <c r="AD362" s="35"/>
      <c r="AE362" s="35">
        <v>0.91500000000000015</v>
      </c>
      <c r="AF362" s="35">
        <v>1.37</v>
      </c>
    </row>
    <row r="363" spans="27:32">
      <c r="AA363" s="34">
        <v>1695</v>
      </c>
      <c r="AB363" s="30" t="s">
        <v>2096</v>
      </c>
      <c r="AC363" s="35">
        <v>0.52</v>
      </c>
      <c r="AD363" s="35"/>
      <c r="AE363" s="35"/>
      <c r="AF363" s="35">
        <v>0.52</v>
      </c>
    </row>
    <row r="364" spans="27:32">
      <c r="AA364" s="34">
        <v>1697</v>
      </c>
      <c r="AB364" s="30" t="s">
        <v>1524</v>
      </c>
      <c r="AC364" s="35">
        <v>0.88</v>
      </c>
      <c r="AD364" s="35"/>
      <c r="AE364" s="35">
        <v>35.33</v>
      </c>
      <c r="AF364" s="35">
        <v>36.21</v>
      </c>
    </row>
    <row r="365" spans="27:32">
      <c r="AA365" s="34">
        <v>1702</v>
      </c>
      <c r="AB365" s="30" t="s">
        <v>1525</v>
      </c>
      <c r="AC365" s="35"/>
      <c r="AD365" s="35"/>
      <c r="AE365" s="35">
        <v>32</v>
      </c>
      <c r="AF365" s="35">
        <v>32</v>
      </c>
    </row>
    <row r="366" spans="27:32">
      <c r="AA366" s="34">
        <v>1709</v>
      </c>
      <c r="AB366" s="30" t="s">
        <v>1526</v>
      </c>
      <c r="AC366" s="35">
        <v>2.4299999999999997</v>
      </c>
      <c r="AD366" s="35"/>
      <c r="AE366" s="35">
        <v>0.14000000000000001</v>
      </c>
      <c r="AF366" s="35">
        <v>2.57</v>
      </c>
    </row>
    <row r="367" spans="27:32">
      <c r="AA367" s="34">
        <v>1711</v>
      </c>
      <c r="AB367" s="30" t="s">
        <v>1527</v>
      </c>
      <c r="AC367" s="35">
        <v>1.24</v>
      </c>
      <c r="AD367" s="35"/>
      <c r="AE367" s="35">
        <v>1.03</v>
      </c>
      <c r="AF367" s="35">
        <v>2.27</v>
      </c>
    </row>
    <row r="368" spans="27:32">
      <c r="AA368" s="34">
        <v>1712</v>
      </c>
      <c r="AB368" s="30" t="s">
        <v>1528</v>
      </c>
      <c r="AC368" s="35">
        <v>2.79</v>
      </c>
      <c r="AD368" s="35"/>
      <c r="AE368" s="35">
        <v>2.2050000000000001</v>
      </c>
      <c r="AF368" s="35">
        <v>4.9950000000000001</v>
      </c>
    </row>
    <row r="369" spans="27:32">
      <c r="AA369" s="34">
        <v>1725</v>
      </c>
      <c r="AB369" s="30" t="s">
        <v>1529</v>
      </c>
      <c r="AC369" s="35">
        <v>5.3500000000000014</v>
      </c>
      <c r="AD369" s="35"/>
      <c r="AE369" s="35">
        <v>1.6</v>
      </c>
      <c r="AF369" s="35">
        <v>6.9500000000000011</v>
      </c>
    </row>
    <row r="370" spans="27:32">
      <c r="AA370" s="34">
        <v>1732</v>
      </c>
      <c r="AB370" s="30" t="s">
        <v>107</v>
      </c>
      <c r="AC370" s="35">
        <v>22.269999999999996</v>
      </c>
      <c r="AD370" s="35">
        <v>2.84</v>
      </c>
      <c r="AE370" s="35">
        <v>1.82</v>
      </c>
      <c r="AF370" s="35">
        <v>26.929999999999996</v>
      </c>
    </row>
    <row r="371" spans="27:32">
      <c r="AA371" s="34">
        <v>1733</v>
      </c>
      <c r="AB371" s="30" t="s">
        <v>1530</v>
      </c>
      <c r="AC371" s="35">
        <v>0.85499999999999998</v>
      </c>
      <c r="AD371" s="35"/>
      <c r="AE371" s="35">
        <v>1.0450000000000002</v>
      </c>
      <c r="AF371" s="35">
        <v>1.9000000000000001</v>
      </c>
    </row>
    <row r="372" spans="27:32">
      <c r="AA372" s="34">
        <v>1734</v>
      </c>
      <c r="AB372" s="30" t="s">
        <v>1531</v>
      </c>
      <c r="AC372" s="35">
        <v>24.974999999999998</v>
      </c>
      <c r="AD372" s="35"/>
      <c r="AE372" s="35">
        <v>1.37</v>
      </c>
      <c r="AF372" s="35">
        <v>26.344999999999999</v>
      </c>
    </row>
    <row r="373" spans="27:32">
      <c r="AA373" s="34">
        <v>1754</v>
      </c>
      <c r="AB373" s="30" t="s">
        <v>2097</v>
      </c>
      <c r="AC373" s="35">
        <v>2.16</v>
      </c>
      <c r="AD373" s="35"/>
      <c r="AE373" s="35"/>
      <c r="AF373" s="35">
        <v>2.16</v>
      </c>
    </row>
    <row r="374" spans="27:32">
      <c r="AA374" s="34">
        <v>1758</v>
      </c>
      <c r="AB374" s="30" t="s">
        <v>2098</v>
      </c>
      <c r="AC374" s="35">
        <v>3.4249999999999998</v>
      </c>
      <c r="AD374" s="35"/>
      <c r="AE374" s="35"/>
      <c r="AF374" s="35">
        <v>3.4249999999999998</v>
      </c>
    </row>
    <row r="375" spans="27:32">
      <c r="AA375" s="34">
        <v>1759</v>
      </c>
      <c r="AB375" s="30" t="s">
        <v>1532</v>
      </c>
      <c r="AC375" s="35">
        <v>16.239999999999998</v>
      </c>
      <c r="AD375" s="35"/>
      <c r="AE375" s="35">
        <v>5.7899999999999991</v>
      </c>
      <c r="AF375" s="35">
        <v>22.029999999999998</v>
      </c>
    </row>
    <row r="376" spans="27:32">
      <c r="AA376" s="34">
        <v>1760</v>
      </c>
      <c r="AB376" s="30" t="s">
        <v>897</v>
      </c>
      <c r="AC376" s="35">
        <v>10.009999999999998</v>
      </c>
      <c r="AD376" s="35">
        <v>0.74</v>
      </c>
      <c r="AE376" s="35">
        <v>0.89499999999999991</v>
      </c>
      <c r="AF376" s="35">
        <v>11.644999999999998</v>
      </c>
    </row>
    <row r="377" spans="27:32">
      <c r="AA377" s="34">
        <v>1773</v>
      </c>
      <c r="AB377" s="30" t="s">
        <v>2099</v>
      </c>
      <c r="AC377" s="35">
        <v>0.21</v>
      </c>
      <c r="AD377" s="35"/>
      <c r="AE377" s="35"/>
      <c r="AF377" s="35">
        <v>0.21</v>
      </c>
    </row>
    <row r="378" spans="27:32">
      <c r="AA378" s="34">
        <v>1774</v>
      </c>
      <c r="AB378" s="30" t="s">
        <v>2100</v>
      </c>
      <c r="AC378" s="35">
        <v>0.18</v>
      </c>
      <c r="AD378" s="35"/>
      <c r="AE378" s="35"/>
      <c r="AF378" s="35">
        <v>0.18</v>
      </c>
    </row>
    <row r="379" spans="27:32">
      <c r="AA379" s="34">
        <v>1775</v>
      </c>
      <c r="AB379" s="30" t="s">
        <v>1190</v>
      </c>
      <c r="AC379" s="35">
        <v>18.545000000000002</v>
      </c>
      <c r="AD379" s="35">
        <v>0.48</v>
      </c>
      <c r="AE379" s="35">
        <v>3.7850000000000001</v>
      </c>
      <c r="AF379" s="35">
        <v>22.810000000000002</v>
      </c>
    </row>
    <row r="380" spans="27:32">
      <c r="AA380" s="34">
        <v>1777</v>
      </c>
      <c r="AB380" s="30" t="s">
        <v>2101</v>
      </c>
      <c r="AC380" s="35">
        <v>0.8899999999999999</v>
      </c>
      <c r="AD380" s="35"/>
      <c r="AE380" s="35"/>
      <c r="AF380" s="35">
        <v>0.8899999999999999</v>
      </c>
    </row>
    <row r="381" spans="27:32">
      <c r="AA381" s="34">
        <v>1778</v>
      </c>
      <c r="AB381" s="30" t="s">
        <v>1533</v>
      </c>
      <c r="AC381" s="35">
        <v>1.21</v>
      </c>
      <c r="AD381" s="35"/>
      <c r="AE381" s="35">
        <v>0.115</v>
      </c>
      <c r="AF381" s="35">
        <v>1.325</v>
      </c>
    </row>
    <row r="382" spans="27:32">
      <c r="AA382" s="34">
        <v>1779</v>
      </c>
      <c r="AB382" s="30" t="s">
        <v>1166</v>
      </c>
      <c r="AC382" s="35">
        <v>0.42499999999999999</v>
      </c>
      <c r="AD382" s="35">
        <v>0.40500000000000003</v>
      </c>
      <c r="AE382" s="35">
        <v>0.40500000000000003</v>
      </c>
      <c r="AF382" s="35">
        <v>1.2350000000000001</v>
      </c>
    </row>
    <row r="383" spans="27:32">
      <c r="AA383" s="34">
        <v>1781</v>
      </c>
      <c r="AB383" s="30" t="s">
        <v>237</v>
      </c>
      <c r="AC383" s="35">
        <v>26.065000000000005</v>
      </c>
      <c r="AD383" s="35">
        <v>4.4850000000000003</v>
      </c>
      <c r="AE383" s="35">
        <v>5.530000000000002</v>
      </c>
      <c r="AF383" s="35">
        <v>36.080000000000005</v>
      </c>
    </row>
    <row r="384" spans="27:32">
      <c r="AA384" s="34">
        <v>1786</v>
      </c>
      <c r="AB384" s="30" t="s">
        <v>35</v>
      </c>
      <c r="AC384" s="35">
        <v>3813.6849999999999</v>
      </c>
      <c r="AD384" s="35">
        <v>550.98500000000001</v>
      </c>
      <c r="AE384" s="35">
        <v>740.87000000000046</v>
      </c>
      <c r="AF384" s="35">
        <v>5105.5400000000009</v>
      </c>
    </row>
    <row r="385" spans="27:32">
      <c r="AA385" s="34">
        <v>1793</v>
      </c>
      <c r="AB385" s="30" t="s">
        <v>737</v>
      </c>
      <c r="AC385" s="35">
        <v>184.03499999999991</v>
      </c>
      <c r="AD385" s="35">
        <v>20.959999999999994</v>
      </c>
      <c r="AE385" s="35">
        <v>29.905000000000005</v>
      </c>
      <c r="AF385" s="35">
        <v>234.89999999999989</v>
      </c>
    </row>
    <row r="386" spans="27:32">
      <c r="AA386" s="34">
        <v>1794</v>
      </c>
      <c r="AB386" s="30" t="s">
        <v>652</v>
      </c>
      <c r="AC386" s="35">
        <v>216.67499999999998</v>
      </c>
      <c r="AD386" s="35">
        <v>29.490000000000013</v>
      </c>
      <c r="AE386" s="35">
        <v>47.21</v>
      </c>
      <c r="AF386" s="35">
        <v>293.375</v>
      </c>
    </row>
    <row r="387" spans="27:32">
      <c r="AA387" s="34">
        <v>1796</v>
      </c>
      <c r="AB387" s="30" t="s">
        <v>141</v>
      </c>
      <c r="AC387" s="35">
        <v>22.174999999999994</v>
      </c>
      <c r="AD387" s="35">
        <v>8.94</v>
      </c>
      <c r="AE387" s="35">
        <v>3.3600000000000003</v>
      </c>
      <c r="AF387" s="35">
        <v>34.474999999999994</v>
      </c>
    </row>
    <row r="388" spans="27:32">
      <c r="AA388" s="34">
        <v>1797</v>
      </c>
      <c r="AB388" s="30" t="s">
        <v>1534</v>
      </c>
      <c r="AC388" s="35">
        <v>26.464999999999996</v>
      </c>
      <c r="AD388" s="35"/>
      <c r="AE388" s="35">
        <v>7.11</v>
      </c>
      <c r="AF388" s="35">
        <v>33.574999999999996</v>
      </c>
    </row>
    <row r="389" spans="27:32">
      <c r="AA389" s="34">
        <v>1806</v>
      </c>
      <c r="AB389" s="30" t="s">
        <v>1535</v>
      </c>
      <c r="AC389" s="35">
        <v>40.315000000000012</v>
      </c>
      <c r="AD389" s="35"/>
      <c r="AE389" s="35">
        <v>19.154999999999998</v>
      </c>
      <c r="AF389" s="35">
        <v>59.470000000000013</v>
      </c>
    </row>
    <row r="390" spans="27:32">
      <c r="AA390" s="34">
        <v>1809</v>
      </c>
      <c r="AB390" s="30" t="s">
        <v>443</v>
      </c>
      <c r="AC390" s="35">
        <v>45.289999999999992</v>
      </c>
      <c r="AD390" s="35">
        <v>1.2999999999999998</v>
      </c>
      <c r="AE390" s="35">
        <v>14.795</v>
      </c>
      <c r="AF390" s="35">
        <v>61.384999999999991</v>
      </c>
    </row>
    <row r="391" spans="27:32">
      <c r="AA391" s="34">
        <v>1811</v>
      </c>
      <c r="AB391" s="30" t="s">
        <v>1536</v>
      </c>
      <c r="AC391" s="35">
        <v>0.36</v>
      </c>
      <c r="AD391" s="35"/>
      <c r="AE391" s="35">
        <v>0.46499999999999997</v>
      </c>
      <c r="AF391" s="35">
        <v>0.82499999999999996</v>
      </c>
    </row>
    <row r="392" spans="27:32">
      <c r="AA392" s="34">
        <v>1815</v>
      </c>
      <c r="AB392" s="30" t="s">
        <v>369</v>
      </c>
      <c r="AC392" s="35"/>
      <c r="AD392" s="35">
        <v>0.255</v>
      </c>
      <c r="AE392" s="35">
        <v>2.0099999999999998</v>
      </c>
      <c r="AF392" s="35">
        <v>2.2649999999999997</v>
      </c>
    </row>
    <row r="393" spans="27:32">
      <c r="AA393" s="34">
        <v>1823</v>
      </c>
      <c r="AB393" s="30" t="s">
        <v>1537</v>
      </c>
      <c r="AC393" s="35">
        <v>21.555</v>
      </c>
      <c r="AD393" s="35"/>
      <c r="AE393" s="35">
        <v>1.655</v>
      </c>
      <c r="AF393" s="35">
        <v>23.21</v>
      </c>
    </row>
    <row r="394" spans="27:32">
      <c r="AA394" s="34">
        <v>1826</v>
      </c>
      <c r="AB394" s="30" t="s">
        <v>1538</v>
      </c>
      <c r="AC394" s="35"/>
      <c r="AD394" s="35"/>
      <c r="AE394" s="35">
        <v>1</v>
      </c>
      <c r="AF394" s="35">
        <v>1</v>
      </c>
    </row>
    <row r="395" spans="27:32">
      <c r="AA395" s="34">
        <v>1842</v>
      </c>
      <c r="AB395" s="30" t="s">
        <v>2102</v>
      </c>
      <c r="AC395" s="35">
        <v>0.36</v>
      </c>
      <c r="AD395" s="35"/>
      <c r="AE395" s="35"/>
      <c r="AF395" s="35">
        <v>0.36</v>
      </c>
    </row>
    <row r="396" spans="27:32">
      <c r="AA396" s="34">
        <v>1850</v>
      </c>
      <c r="AB396" s="30" t="s">
        <v>210</v>
      </c>
      <c r="AC396" s="35">
        <v>359.96999999999997</v>
      </c>
      <c r="AD396" s="35">
        <v>20.100000000000001</v>
      </c>
      <c r="AE396" s="35"/>
      <c r="AF396" s="35">
        <v>380.07</v>
      </c>
    </row>
    <row r="397" spans="27:32">
      <c r="AA397" s="34">
        <v>1851</v>
      </c>
      <c r="AB397" s="30" t="s">
        <v>723</v>
      </c>
      <c r="AC397" s="35">
        <v>244.72499999999994</v>
      </c>
      <c r="AD397" s="35">
        <v>17.259999999999998</v>
      </c>
      <c r="AE397" s="35"/>
      <c r="AF397" s="35">
        <v>261.98499999999996</v>
      </c>
    </row>
    <row r="398" spans="27:32">
      <c r="AA398" s="34">
        <v>1852</v>
      </c>
      <c r="AB398" s="30" t="s">
        <v>9</v>
      </c>
      <c r="AC398" s="35">
        <v>1217.1549999999997</v>
      </c>
      <c r="AD398" s="35">
        <v>73.084999999999994</v>
      </c>
      <c r="AE398" s="35">
        <v>4.38</v>
      </c>
      <c r="AF398" s="35">
        <v>1294.6199999999999</v>
      </c>
    </row>
    <row r="399" spans="27:32">
      <c r="AA399" s="34">
        <v>1853</v>
      </c>
      <c r="AB399" s="30" t="s">
        <v>473</v>
      </c>
      <c r="AC399" s="35">
        <v>614.3599999999999</v>
      </c>
      <c r="AD399" s="35">
        <v>28.204999999999995</v>
      </c>
      <c r="AE399" s="35">
        <v>27.2</v>
      </c>
      <c r="AF399" s="35">
        <v>669.76499999999999</v>
      </c>
    </row>
    <row r="400" spans="27:32">
      <c r="AA400" s="34">
        <v>1854</v>
      </c>
      <c r="AB400" s="30" t="s">
        <v>1097</v>
      </c>
      <c r="AC400" s="35">
        <v>145.19500000000005</v>
      </c>
      <c r="AD400" s="35">
        <v>0.99500000000000011</v>
      </c>
      <c r="AE400" s="35"/>
      <c r="AF400" s="35">
        <v>146.19000000000005</v>
      </c>
    </row>
    <row r="401" spans="27:32">
      <c r="AA401" s="34">
        <v>1855</v>
      </c>
      <c r="AB401" s="30" t="s">
        <v>898</v>
      </c>
      <c r="AC401" s="35">
        <v>225.18499999999992</v>
      </c>
      <c r="AD401" s="35">
        <v>8.08</v>
      </c>
      <c r="AE401" s="35"/>
      <c r="AF401" s="35">
        <v>233.26499999999993</v>
      </c>
    </row>
    <row r="402" spans="27:32">
      <c r="AA402" s="34">
        <v>1857</v>
      </c>
      <c r="AB402" s="30" t="s">
        <v>206</v>
      </c>
      <c r="AC402" s="35">
        <v>182.03500000000005</v>
      </c>
      <c r="AD402" s="35">
        <v>0.33</v>
      </c>
      <c r="AE402" s="35">
        <v>2.35</v>
      </c>
      <c r="AF402" s="35">
        <v>184.71500000000006</v>
      </c>
    </row>
    <row r="403" spans="27:32">
      <c r="AA403" s="34">
        <v>1858</v>
      </c>
      <c r="AB403" s="30" t="s">
        <v>2103</v>
      </c>
      <c r="AC403" s="35">
        <v>67.099999999999994</v>
      </c>
      <c r="AD403" s="35"/>
      <c r="AE403" s="35"/>
      <c r="AF403" s="35">
        <v>67.099999999999994</v>
      </c>
    </row>
    <row r="404" spans="27:32">
      <c r="AA404" s="34">
        <v>1859</v>
      </c>
      <c r="AB404" s="30" t="s">
        <v>867</v>
      </c>
      <c r="AC404" s="35"/>
      <c r="AD404" s="35">
        <v>1</v>
      </c>
      <c r="AE404" s="35"/>
      <c r="AF404" s="35">
        <v>1</v>
      </c>
    </row>
    <row r="405" spans="27:32">
      <c r="AA405" s="34">
        <v>1861</v>
      </c>
      <c r="AB405" s="30" t="s">
        <v>2104</v>
      </c>
      <c r="AC405" s="35">
        <v>78.625000000000014</v>
      </c>
      <c r="AD405" s="35"/>
      <c r="AE405" s="35"/>
      <c r="AF405" s="35">
        <v>78.625000000000014</v>
      </c>
    </row>
    <row r="406" spans="27:32">
      <c r="AA406" s="34">
        <v>1862</v>
      </c>
      <c r="AB406" s="30" t="s">
        <v>866</v>
      </c>
      <c r="AC406" s="35"/>
      <c r="AD406" s="35">
        <v>1</v>
      </c>
      <c r="AE406" s="35"/>
      <c r="AF406" s="35">
        <v>1</v>
      </c>
    </row>
    <row r="407" spans="27:32">
      <c r="AA407" s="34">
        <v>1863</v>
      </c>
      <c r="AB407" s="30" t="s">
        <v>1539</v>
      </c>
      <c r="AC407" s="35">
        <v>66.724999999999994</v>
      </c>
      <c r="AD407" s="35"/>
      <c r="AE407" s="35">
        <v>0.83</v>
      </c>
      <c r="AF407" s="35">
        <v>67.554999999999993</v>
      </c>
    </row>
    <row r="408" spans="27:32">
      <c r="AA408" s="34">
        <v>1865</v>
      </c>
      <c r="AB408" s="30" t="s">
        <v>2105</v>
      </c>
      <c r="AC408" s="35">
        <v>3.9049999999999998</v>
      </c>
      <c r="AD408" s="35"/>
      <c r="AE408" s="35"/>
      <c r="AF408" s="35">
        <v>3.9049999999999998</v>
      </c>
    </row>
    <row r="409" spans="27:32">
      <c r="AA409" s="34">
        <v>1870</v>
      </c>
      <c r="AB409" s="30" t="s">
        <v>2106</v>
      </c>
      <c r="AC409" s="35">
        <v>1.46</v>
      </c>
      <c r="AD409" s="35"/>
      <c r="AE409" s="35"/>
      <c r="AF409" s="35">
        <v>1.46</v>
      </c>
    </row>
    <row r="410" spans="27:32">
      <c r="AA410" s="34">
        <v>1874</v>
      </c>
      <c r="AB410" s="30" t="s">
        <v>1107</v>
      </c>
      <c r="AC410" s="35">
        <v>12.754999999999999</v>
      </c>
      <c r="AD410" s="35">
        <v>1.615</v>
      </c>
      <c r="AE410" s="35"/>
      <c r="AF410" s="35">
        <v>14.37</v>
      </c>
    </row>
    <row r="411" spans="27:32">
      <c r="AA411" s="34">
        <v>1877</v>
      </c>
      <c r="AB411" s="30" t="s">
        <v>1540</v>
      </c>
      <c r="AC411" s="35">
        <v>7.0450000000000008</v>
      </c>
      <c r="AD411" s="35"/>
      <c r="AE411" s="35">
        <v>0.15</v>
      </c>
      <c r="AF411" s="35">
        <v>7.1950000000000012</v>
      </c>
    </row>
    <row r="412" spans="27:32">
      <c r="AA412" s="34">
        <v>1880</v>
      </c>
      <c r="AB412" s="30" t="s">
        <v>1541</v>
      </c>
      <c r="AC412" s="35">
        <v>22.760000000000005</v>
      </c>
      <c r="AD412" s="35"/>
      <c r="AE412" s="35">
        <v>0.22500000000000001</v>
      </c>
      <c r="AF412" s="35">
        <v>22.985000000000007</v>
      </c>
    </row>
    <row r="413" spans="27:32">
      <c r="AA413" s="34">
        <v>1882</v>
      </c>
      <c r="AB413" s="30" t="s">
        <v>162</v>
      </c>
      <c r="AC413" s="35">
        <v>75</v>
      </c>
      <c r="AD413" s="35">
        <v>15</v>
      </c>
      <c r="AE413" s="35">
        <v>29</v>
      </c>
      <c r="AF413" s="35">
        <v>119</v>
      </c>
    </row>
    <row r="414" spans="27:32">
      <c r="AA414" s="34">
        <v>1883</v>
      </c>
      <c r="AB414" s="30" t="s">
        <v>2107</v>
      </c>
      <c r="AC414" s="35">
        <v>1.8199999999999998</v>
      </c>
      <c r="AD414" s="35"/>
      <c r="AE414" s="35"/>
      <c r="AF414" s="35">
        <v>1.8199999999999998</v>
      </c>
    </row>
    <row r="415" spans="27:32">
      <c r="AA415" s="34">
        <v>1885</v>
      </c>
      <c r="AB415" s="30" t="s">
        <v>288</v>
      </c>
      <c r="AC415" s="35">
        <v>2749.8950000000013</v>
      </c>
      <c r="AD415" s="35">
        <v>267.54499999999996</v>
      </c>
      <c r="AE415" s="35">
        <v>203.16500000000002</v>
      </c>
      <c r="AF415" s="35">
        <v>3220.6050000000014</v>
      </c>
    </row>
    <row r="416" spans="27:32">
      <c r="AA416" s="34">
        <v>1887</v>
      </c>
      <c r="AB416" s="30" t="s">
        <v>555</v>
      </c>
      <c r="AC416" s="35">
        <v>58.22</v>
      </c>
      <c r="AD416" s="35">
        <v>4.0249999999999995</v>
      </c>
      <c r="AE416" s="35"/>
      <c r="AF416" s="35">
        <v>62.244999999999997</v>
      </c>
    </row>
    <row r="417" spans="27:32">
      <c r="AA417" s="34">
        <v>1888</v>
      </c>
      <c r="AB417" s="30" t="s">
        <v>793</v>
      </c>
      <c r="AC417" s="35"/>
      <c r="AD417" s="35">
        <v>1</v>
      </c>
      <c r="AE417" s="35">
        <v>5</v>
      </c>
      <c r="AF417" s="35">
        <v>6</v>
      </c>
    </row>
    <row r="418" spans="27:32">
      <c r="AA418" s="34">
        <v>1889</v>
      </c>
      <c r="AB418" s="30" t="s">
        <v>1071</v>
      </c>
      <c r="AC418" s="35">
        <v>45.745000000000005</v>
      </c>
      <c r="AD418" s="35">
        <v>10.500000000000002</v>
      </c>
      <c r="AE418" s="35"/>
      <c r="AF418" s="35">
        <v>56.245000000000005</v>
      </c>
    </row>
    <row r="419" spans="27:32">
      <c r="AA419" s="34">
        <v>1891</v>
      </c>
      <c r="AB419" s="30" t="s">
        <v>1318</v>
      </c>
      <c r="AC419" s="35"/>
      <c r="AD419" s="35"/>
      <c r="AE419" s="35">
        <v>1</v>
      </c>
      <c r="AF419" s="35">
        <v>1</v>
      </c>
    </row>
    <row r="420" spans="27:32">
      <c r="AA420" s="34">
        <v>1893</v>
      </c>
      <c r="AB420" s="30" t="s">
        <v>1003</v>
      </c>
      <c r="AC420" s="35">
        <v>47.629999999999988</v>
      </c>
      <c r="AD420" s="35">
        <v>8.0149999999999988</v>
      </c>
      <c r="AE420" s="35"/>
      <c r="AF420" s="35">
        <v>55.644999999999989</v>
      </c>
    </row>
    <row r="421" spans="27:32">
      <c r="AA421" s="34">
        <v>1894</v>
      </c>
      <c r="AB421" s="30" t="s">
        <v>1542</v>
      </c>
      <c r="AC421" s="35">
        <v>1</v>
      </c>
      <c r="AD421" s="35"/>
      <c r="AE421" s="35">
        <v>1</v>
      </c>
      <c r="AF421" s="35">
        <v>2</v>
      </c>
    </row>
    <row r="422" spans="27:32">
      <c r="AA422" s="34">
        <v>1896</v>
      </c>
      <c r="AB422" s="30" t="s">
        <v>1543</v>
      </c>
      <c r="AC422" s="35">
        <v>1</v>
      </c>
      <c r="AD422" s="35"/>
      <c r="AE422" s="35">
        <v>2</v>
      </c>
      <c r="AF422" s="35">
        <v>3</v>
      </c>
    </row>
    <row r="423" spans="27:32">
      <c r="AA423" s="34">
        <v>1898</v>
      </c>
      <c r="AB423" s="30" t="s">
        <v>816</v>
      </c>
      <c r="AC423" s="35">
        <v>101.28000000000003</v>
      </c>
      <c r="AD423" s="35">
        <v>3.7849999999999997</v>
      </c>
      <c r="AE423" s="35">
        <v>3.5300000000000002</v>
      </c>
      <c r="AF423" s="35">
        <v>108.59500000000003</v>
      </c>
    </row>
    <row r="424" spans="27:32">
      <c r="AA424" s="34">
        <v>1901</v>
      </c>
      <c r="AB424" s="30" t="s">
        <v>554</v>
      </c>
      <c r="AC424" s="35">
        <v>0.28999999999999998</v>
      </c>
      <c r="AD424" s="35">
        <v>4.4849999999999994</v>
      </c>
      <c r="AE424" s="35"/>
      <c r="AF424" s="35">
        <v>4.7749999999999995</v>
      </c>
    </row>
    <row r="425" spans="27:32">
      <c r="AA425" s="34">
        <v>1902</v>
      </c>
      <c r="AB425" s="30" t="s">
        <v>78</v>
      </c>
      <c r="AC425" s="35">
        <v>124.17499999999998</v>
      </c>
      <c r="AD425" s="35">
        <v>17.664999999999999</v>
      </c>
      <c r="AE425" s="35"/>
      <c r="AF425" s="35">
        <v>141.83999999999997</v>
      </c>
    </row>
    <row r="426" spans="27:32">
      <c r="AA426" s="34">
        <v>1904</v>
      </c>
      <c r="AB426" s="30" t="s">
        <v>536</v>
      </c>
      <c r="AC426" s="35">
        <v>70.28</v>
      </c>
      <c r="AD426" s="35">
        <v>8.32</v>
      </c>
      <c r="AE426" s="35"/>
      <c r="AF426" s="35">
        <v>78.599999999999994</v>
      </c>
    </row>
    <row r="427" spans="27:32">
      <c r="AA427" s="34">
        <v>1906</v>
      </c>
      <c r="AB427" s="30" t="s">
        <v>957</v>
      </c>
      <c r="AC427" s="35">
        <v>38.249999999999986</v>
      </c>
      <c r="AD427" s="35">
        <v>0.37</v>
      </c>
      <c r="AE427" s="35">
        <v>0.2</v>
      </c>
      <c r="AF427" s="35">
        <v>38.819999999999986</v>
      </c>
    </row>
    <row r="428" spans="27:32">
      <c r="AA428" s="34">
        <v>1910</v>
      </c>
      <c r="AB428" s="30" t="s">
        <v>970</v>
      </c>
      <c r="AC428" s="35">
        <v>55.844999999999985</v>
      </c>
      <c r="AD428" s="35">
        <v>1.6400000000000001</v>
      </c>
      <c r="AE428" s="35">
        <v>1.6600000000000001</v>
      </c>
      <c r="AF428" s="35">
        <v>59.144999999999982</v>
      </c>
    </row>
    <row r="429" spans="27:32">
      <c r="AA429" s="34">
        <v>1918</v>
      </c>
      <c r="AB429" s="30" t="s">
        <v>1245</v>
      </c>
      <c r="AC429" s="35">
        <v>105.25000000000003</v>
      </c>
      <c r="AD429" s="35">
        <v>1.6649999999999998</v>
      </c>
      <c r="AE429" s="35">
        <v>8.5500000000000007</v>
      </c>
      <c r="AF429" s="35">
        <v>115.46500000000003</v>
      </c>
    </row>
    <row r="430" spans="27:32">
      <c r="AA430" s="34">
        <v>1919</v>
      </c>
      <c r="AB430" s="30" t="s">
        <v>267</v>
      </c>
      <c r="AC430" s="35">
        <v>6</v>
      </c>
      <c r="AD430" s="35">
        <v>2</v>
      </c>
      <c r="AE430" s="35">
        <v>2</v>
      </c>
      <c r="AF430" s="35">
        <v>10</v>
      </c>
    </row>
    <row r="431" spans="27:32">
      <c r="AA431" s="34">
        <v>1920</v>
      </c>
      <c r="AB431" s="30" t="s">
        <v>2108</v>
      </c>
      <c r="AC431" s="35">
        <v>18.759999999999998</v>
      </c>
      <c r="AD431" s="35"/>
      <c r="AE431" s="35"/>
      <c r="AF431" s="35">
        <v>18.759999999999998</v>
      </c>
    </row>
    <row r="432" spans="27:32">
      <c r="AA432" s="34">
        <v>1921</v>
      </c>
      <c r="AB432" s="30" t="s">
        <v>1544</v>
      </c>
      <c r="AC432" s="35">
        <v>118.56499999999997</v>
      </c>
      <c r="AD432" s="35"/>
      <c r="AE432" s="35">
        <v>3.4249999999999998</v>
      </c>
      <c r="AF432" s="35">
        <v>121.98999999999997</v>
      </c>
    </row>
    <row r="433" spans="27:32">
      <c r="AA433" s="34">
        <v>1922</v>
      </c>
      <c r="AB433" s="30" t="s">
        <v>1545</v>
      </c>
      <c r="AC433" s="35">
        <v>25.735000000000003</v>
      </c>
      <c r="AD433" s="35"/>
      <c r="AE433" s="35">
        <v>0.40500000000000003</v>
      </c>
      <c r="AF433" s="35">
        <v>26.140000000000004</v>
      </c>
    </row>
    <row r="434" spans="27:32">
      <c r="AA434" s="34">
        <v>1923</v>
      </c>
      <c r="AB434" s="30" t="s">
        <v>2109</v>
      </c>
      <c r="AC434" s="35">
        <v>230.90000000000006</v>
      </c>
      <c r="AD434" s="35"/>
      <c r="AE434" s="35"/>
      <c r="AF434" s="35">
        <v>230.90000000000006</v>
      </c>
    </row>
    <row r="435" spans="27:32">
      <c r="AA435" s="34">
        <v>1926</v>
      </c>
      <c r="AB435" s="30" t="s">
        <v>2110</v>
      </c>
      <c r="AC435" s="35">
        <v>10.385</v>
      </c>
      <c r="AD435" s="35"/>
      <c r="AE435" s="35"/>
      <c r="AF435" s="35">
        <v>10.385</v>
      </c>
    </row>
    <row r="436" spans="27:32">
      <c r="AA436" s="34">
        <v>1927</v>
      </c>
      <c r="AB436" s="30" t="s">
        <v>2111</v>
      </c>
      <c r="AC436" s="35">
        <v>19.494999999999997</v>
      </c>
      <c r="AD436" s="35"/>
      <c r="AE436" s="35"/>
      <c r="AF436" s="35">
        <v>19.494999999999997</v>
      </c>
    </row>
    <row r="437" spans="27:32">
      <c r="AA437" s="34">
        <v>1928</v>
      </c>
      <c r="AB437" s="30" t="s">
        <v>2112</v>
      </c>
      <c r="AC437" s="35">
        <v>104</v>
      </c>
      <c r="AD437" s="35"/>
      <c r="AE437" s="35"/>
      <c r="AF437" s="35">
        <v>104</v>
      </c>
    </row>
    <row r="438" spans="27:32">
      <c r="AA438" s="34">
        <v>1931</v>
      </c>
      <c r="AB438" s="30" t="s">
        <v>11</v>
      </c>
      <c r="AC438" s="35">
        <v>122.68499999999996</v>
      </c>
      <c r="AD438" s="35">
        <v>16.555</v>
      </c>
      <c r="AE438" s="35">
        <v>24.969999999999995</v>
      </c>
      <c r="AF438" s="35">
        <v>164.20999999999995</v>
      </c>
    </row>
    <row r="439" spans="27:32">
      <c r="AA439" s="34">
        <v>1933</v>
      </c>
      <c r="AB439" s="30" t="s">
        <v>1546</v>
      </c>
      <c r="AC439" s="35">
        <v>79.975000000000009</v>
      </c>
      <c r="AD439" s="35"/>
      <c r="AE439" s="35">
        <v>11.684999999999999</v>
      </c>
      <c r="AF439" s="35">
        <v>91.660000000000011</v>
      </c>
    </row>
    <row r="440" spans="27:32">
      <c r="AA440" s="34">
        <v>1934</v>
      </c>
      <c r="AB440" s="30" t="s">
        <v>1547</v>
      </c>
      <c r="AC440" s="35">
        <v>55.634999999999984</v>
      </c>
      <c r="AD440" s="35"/>
      <c r="AE440" s="35">
        <v>2.2649999999999997</v>
      </c>
      <c r="AF440" s="35">
        <v>57.899999999999984</v>
      </c>
    </row>
    <row r="441" spans="27:32">
      <c r="AA441" s="34">
        <v>1936</v>
      </c>
      <c r="AB441" s="30" t="s">
        <v>2113</v>
      </c>
      <c r="AC441" s="35">
        <v>1.98</v>
      </c>
      <c r="AD441" s="35"/>
      <c r="AE441" s="35"/>
      <c r="AF441" s="35">
        <v>1.98</v>
      </c>
    </row>
    <row r="442" spans="27:32">
      <c r="AA442" s="34">
        <v>1937</v>
      </c>
      <c r="AB442" s="30" t="s">
        <v>484</v>
      </c>
      <c r="AC442" s="35">
        <v>439.03999999999991</v>
      </c>
      <c r="AD442" s="35">
        <v>34.179999999999993</v>
      </c>
      <c r="AE442" s="35">
        <v>82.824999999999989</v>
      </c>
      <c r="AF442" s="35">
        <v>556.04499999999985</v>
      </c>
    </row>
    <row r="443" spans="27:32">
      <c r="AA443" s="34">
        <v>1939</v>
      </c>
      <c r="AB443" s="30" t="s">
        <v>2114</v>
      </c>
      <c r="AC443" s="35">
        <v>0.16</v>
      </c>
      <c r="AD443" s="35"/>
      <c r="AE443" s="35"/>
      <c r="AF443" s="35">
        <v>0.16</v>
      </c>
    </row>
    <row r="444" spans="27:32">
      <c r="AA444" s="34">
        <v>1941</v>
      </c>
      <c r="AB444" s="30" t="s">
        <v>1548</v>
      </c>
      <c r="AC444" s="35">
        <v>2.2050000000000001</v>
      </c>
      <c r="AD444" s="35"/>
      <c r="AE444" s="35">
        <v>2.8</v>
      </c>
      <c r="AF444" s="35">
        <v>5.0049999999999999</v>
      </c>
    </row>
    <row r="445" spans="27:32">
      <c r="AA445" s="34">
        <v>1945</v>
      </c>
      <c r="AB445" s="30" t="s">
        <v>2115</v>
      </c>
      <c r="AC445" s="35">
        <v>6.1</v>
      </c>
      <c r="AD445" s="35"/>
      <c r="AE445" s="35"/>
      <c r="AF445" s="35">
        <v>6.1</v>
      </c>
    </row>
    <row r="446" spans="27:32">
      <c r="AA446" s="34">
        <v>1948</v>
      </c>
      <c r="AB446" s="30" t="s">
        <v>1549</v>
      </c>
      <c r="AC446" s="35">
        <v>1.075</v>
      </c>
      <c r="AD446" s="35"/>
      <c r="AE446" s="35">
        <v>0.155</v>
      </c>
      <c r="AF446" s="35">
        <v>1.23</v>
      </c>
    </row>
    <row r="447" spans="27:32">
      <c r="AA447" s="34">
        <v>1953</v>
      </c>
      <c r="AB447" s="30" t="s">
        <v>1000</v>
      </c>
      <c r="AC447" s="35">
        <v>78.470000000000041</v>
      </c>
      <c r="AD447" s="35">
        <v>8.1549999999999994</v>
      </c>
      <c r="AE447" s="35">
        <v>6.3949999999999996</v>
      </c>
      <c r="AF447" s="35">
        <v>93.020000000000039</v>
      </c>
    </row>
    <row r="448" spans="27:32">
      <c r="AA448" s="34">
        <v>1956</v>
      </c>
      <c r="AB448" s="30" t="s">
        <v>1550</v>
      </c>
      <c r="AC448" s="35"/>
      <c r="AD448" s="35"/>
      <c r="AE448" s="35">
        <v>0.13</v>
      </c>
      <c r="AF448" s="35">
        <v>0.13</v>
      </c>
    </row>
    <row r="449" spans="27:32">
      <c r="AA449" s="34">
        <v>1957</v>
      </c>
      <c r="AB449" s="30" t="s">
        <v>2116</v>
      </c>
      <c r="AC449" s="35">
        <v>2.39</v>
      </c>
      <c r="AD449" s="35"/>
      <c r="AE449" s="35"/>
      <c r="AF449" s="35">
        <v>2.39</v>
      </c>
    </row>
    <row r="450" spans="27:32">
      <c r="AA450" s="34">
        <v>1969</v>
      </c>
      <c r="AB450" s="30" t="s">
        <v>2117</v>
      </c>
      <c r="AC450" s="35">
        <v>0.47499999999999998</v>
      </c>
      <c r="AD450" s="35"/>
      <c r="AE450" s="35"/>
      <c r="AF450" s="35">
        <v>0.47499999999999998</v>
      </c>
    </row>
    <row r="451" spans="27:32">
      <c r="AA451" s="34">
        <v>1971</v>
      </c>
      <c r="AB451" s="30" t="s">
        <v>2118</v>
      </c>
      <c r="AC451" s="35">
        <v>1.2050000000000001</v>
      </c>
      <c r="AD451" s="35"/>
      <c r="AE451" s="35"/>
      <c r="AF451" s="35">
        <v>1.2050000000000001</v>
      </c>
    </row>
    <row r="452" spans="27:32">
      <c r="AA452" s="34">
        <v>1973</v>
      </c>
      <c r="AB452" s="30" t="s">
        <v>29</v>
      </c>
      <c r="AC452" s="35">
        <v>576.63499999999988</v>
      </c>
      <c r="AD452" s="35">
        <v>38.934999999999995</v>
      </c>
      <c r="AE452" s="35">
        <v>25.855000000000004</v>
      </c>
      <c r="AF452" s="35">
        <v>641.42499999999984</v>
      </c>
    </row>
    <row r="453" spans="27:32">
      <c r="AA453" s="34">
        <v>1974</v>
      </c>
      <c r="AB453" s="30" t="s">
        <v>1275</v>
      </c>
      <c r="AC453" s="35"/>
      <c r="AD453" s="35">
        <v>1</v>
      </c>
      <c r="AE453" s="35"/>
      <c r="AF453" s="35">
        <v>1</v>
      </c>
    </row>
    <row r="454" spans="27:32">
      <c r="AA454" s="34">
        <v>1979</v>
      </c>
      <c r="AB454" s="30" t="s">
        <v>2119</v>
      </c>
      <c r="AC454" s="35">
        <v>19.024999999999999</v>
      </c>
      <c r="AD454" s="35"/>
      <c r="AE454" s="35"/>
      <c r="AF454" s="35">
        <v>19.024999999999999</v>
      </c>
    </row>
    <row r="455" spans="27:32">
      <c r="AA455" s="34">
        <v>1985</v>
      </c>
      <c r="AB455" s="30" t="s">
        <v>1551</v>
      </c>
      <c r="AC455" s="35">
        <v>31.410000000000007</v>
      </c>
      <c r="AD455" s="35"/>
      <c r="AE455" s="35">
        <v>4.3800000000000008</v>
      </c>
      <c r="AF455" s="35">
        <v>35.790000000000006</v>
      </c>
    </row>
    <row r="456" spans="27:32">
      <c r="AA456" s="34">
        <v>1986</v>
      </c>
      <c r="AB456" s="30" t="s">
        <v>892</v>
      </c>
      <c r="AC456" s="35">
        <v>193.01</v>
      </c>
      <c r="AD456" s="35">
        <v>0.86499999999999999</v>
      </c>
      <c r="AE456" s="35"/>
      <c r="AF456" s="35">
        <v>193.875</v>
      </c>
    </row>
    <row r="457" spans="27:32">
      <c r="AA457" s="34">
        <v>1991</v>
      </c>
      <c r="AB457" s="30" t="s">
        <v>2120</v>
      </c>
      <c r="AC457" s="35">
        <v>40.720000000000006</v>
      </c>
      <c r="AD457" s="35"/>
      <c r="AE457" s="35"/>
      <c r="AF457" s="35">
        <v>40.720000000000006</v>
      </c>
    </row>
    <row r="458" spans="27:32">
      <c r="AA458" s="34">
        <v>1995</v>
      </c>
      <c r="AB458" s="30" t="s">
        <v>2121</v>
      </c>
      <c r="AC458" s="35">
        <v>8.3549999999999986</v>
      </c>
      <c r="AD458" s="35"/>
      <c r="AE458" s="35"/>
      <c r="AF458" s="35">
        <v>8.3549999999999986</v>
      </c>
    </row>
    <row r="459" spans="27:32">
      <c r="AA459" s="34">
        <v>1998</v>
      </c>
      <c r="AB459" s="30" t="s">
        <v>1126</v>
      </c>
      <c r="AC459" s="35">
        <v>13</v>
      </c>
      <c r="AD459" s="35">
        <v>1</v>
      </c>
      <c r="AE459" s="35"/>
      <c r="AF459" s="35">
        <v>14</v>
      </c>
    </row>
    <row r="460" spans="27:32">
      <c r="AA460" s="34">
        <v>2001</v>
      </c>
      <c r="AB460" s="30" t="s">
        <v>828</v>
      </c>
      <c r="AC460" s="35">
        <v>20</v>
      </c>
      <c r="AD460" s="35">
        <v>4</v>
      </c>
      <c r="AE460" s="35">
        <v>12</v>
      </c>
      <c r="AF460" s="35">
        <v>36</v>
      </c>
    </row>
    <row r="461" spans="27:32">
      <c r="AA461" s="34">
        <v>2002</v>
      </c>
      <c r="AB461" s="30" t="s">
        <v>1099</v>
      </c>
      <c r="AC461" s="35">
        <v>81</v>
      </c>
      <c r="AD461" s="35">
        <v>24</v>
      </c>
      <c r="AE461" s="35">
        <v>40</v>
      </c>
      <c r="AF461" s="35">
        <v>145</v>
      </c>
    </row>
    <row r="462" spans="27:32">
      <c r="AA462" s="34">
        <v>2005</v>
      </c>
      <c r="AB462" s="30" t="s">
        <v>2122</v>
      </c>
      <c r="AC462" s="35">
        <v>5</v>
      </c>
      <c r="AD462" s="35"/>
      <c r="AE462" s="35"/>
      <c r="AF462" s="35">
        <v>5</v>
      </c>
    </row>
    <row r="463" spans="27:32">
      <c r="AA463" s="34">
        <v>2007</v>
      </c>
      <c r="AB463" s="30" t="s">
        <v>674</v>
      </c>
      <c r="AC463" s="35"/>
      <c r="AD463" s="35">
        <v>1</v>
      </c>
      <c r="AE463" s="35"/>
      <c r="AF463" s="35">
        <v>1</v>
      </c>
    </row>
    <row r="464" spans="27:32">
      <c r="AA464" s="34">
        <v>2013</v>
      </c>
      <c r="AB464" s="30" t="s">
        <v>48</v>
      </c>
      <c r="AC464" s="35">
        <v>94.115000000000009</v>
      </c>
      <c r="AD464" s="35">
        <v>10.32</v>
      </c>
      <c r="AE464" s="35">
        <v>4.7050000000000001</v>
      </c>
      <c r="AF464" s="35">
        <v>109.14</v>
      </c>
    </row>
    <row r="465" spans="27:32">
      <c r="AA465" s="34">
        <v>2014</v>
      </c>
      <c r="AB465" s="30" t="s">
        <v>1552</v>
      </c>
      <c r="AC465" s="35">
        <v>2.8</v>
      </c>
      <c r="AD465" s="35"/>
      <c r="AE465" s="35">
        <v>0.87</v>
      </c>
      <c r="AF465" s="35">
        <v>3.67</v>
      </c>
    </row>
    <row r="466" spans="27:32">
      <c r="AA466" s="34">
        <v>2015</v>
      </c>
      <c r="AB466" s="30" t="s">
        <v>862</v>
      </c>
      <c r="AC466" s="35">
        <v>396.91999999999985</v>
      </c>
      <c r="AD466" s="35">
        <v>25.710000000000004</v>
      </c>
      <c r="AE466" s="35">
        <v>53.234999999999978</v>
      </c>
      <c r="AF466" s="35">
        <v>475.86499999999978</v>
      </c>
    </row>
    <row r="467" spans="27:32">
      <c r="AA467" s="34">
        <v>2023</v>
      </c>
      <c r="AB467" s="30" t="s">
        <v>1180</v>
      </c>
      <c r="AC467" s="35"/>
      <c r="AD467" s="35">
        <v>2</v>
      </c>
      <c r="AE467" s="35"/>
      <c r="AF467" s="35">
        <v>2</v>
      </c>
    </row>
    <row r="468" spans="27:32">
      <c r="AA468" s="34">
        <v>2024</v>
      </c>
      <c r="AB468" s="30" t="s">
        <v>197</v>
      </c>
      <c r="AC468" s="35">
        <v>558</v>
      </c>
      <c r="AD468" s="35">
        <v>106</v>
      </c>
      <c r="AE468" s="35">
        <v>153</v>
      </c>
      <c r="AF468" s="35">
        <v>817</v>
      </c>
    </row>
    <row r="469" spans="27:32">
      <c r="AA469" s="34">
        <v>2025</v>
      </c>
      <c r="AB469" s="30" t="s">
        <v>18</v>
      </c>
      <c r="AC469" s="35">
        <v>1926.4799999999991</v>
      </c>
      <c r="AD469" s="35">
        <v>129.625</v>
      </c>
      <c r="AE469" s="35">
        <v>58.380000000000017</v>
      </c>
      <c r="AF469" s="35">
        <v>2114.4849999999992</v>
      </c>
    </row>
    <row r="470" spans="27:32">
      <c r="AA470" s="34">
        <v>2031</v>
      </c>
      <c r="AB470" s="30" t="s">
        <v>2123</v>
      </c>
      <c r="AC470" s="35">
        <v>8</v>
      </c>
      <c r="AD470" s="35"/>
      <c r="AE470" s="35"/>
      <c r="AF470" s="35">
        <v>8</v>
      </c>
    </row>
    <row r="471" spans="27:32">
      <c r="AA471" s="34">
        <v>2033</v>
      </c>
      <c r="AB471" s="30" t="s">
        <v>57</v>
      </c>
      <c r="AC471" s="35">
        <v>2197</v>
      </c>
      <c r="AD471" s="35">
        <v>365</v>
      </c>
      <c r="AE471" s="35">
        <v>945</v>
      </c>
      <c r="AF471" s="35">
        <v>3507</v>
      </c>
    </row>
    <row r="472" spans="27:32">
      <c r="AA472" s="34">
        <v>2041</v>
      </c>
      <c r="AB472" s="30" t="s">
        <v>1052</v>
      </c>
      <c r="AC472" s="35">
        <v>25.930000000000003</v>
      </c>
      <c r="AD472" s="35">
        <v>0.12</v>
      </c>
      <c r="AE472" s="35">
        <v>8.1300000000000008</v>
      </c>
      <c r="AF472" s="35">
        <v>34.180000000000007</v>
      </c>
    </row>
    <row r="473" spans="27:32">
      <c r="AA473" s="34">
        <v>2044</v>
      </c>
      <c r="AB473" s="30" t="s">
        <v>2124</v>
      </c>
      <c r="AC473" s="35">
        <v>1</v>
      </c>
      <c r="AD473" s="35"/>
      <c r="AE473" s="35"/>
      <c r="AF473" s="35">
        <v>1</v>
      </c>
    </row>
    <row r="474" spans="27:32">
      <c r="AA474" s="34">
        <v>2055</v>
      </c>
      <c r="AB474" s="30" t="s">
        <v>1553</v>
      </c>
      <c r="AC474" s="35">
        <v>0.91999999999999993</v>
      </c>
      <c r="AD474" s="35"/>
      <c r="AE474" s="35">
        <v>0.45999999999999996</v>
      </c>
      <c r="AF474" s="35">
        <v>1.38</v>
      </c>
    </row>
    <row r="475" spans="27:32">
      <c r="AA475" s="34">
        <v>2072</v>
      </c>
      <c r="AB475" s="30" t="s">
        <v>285</v>
      </c>
      <c r="AC475" s="35">
        <v>23.470000000000002</v>
      </c>
      <c r="AD475" s="35">
        <v>3.31</v>
      </c>
      <c r="AE475" s="35">
        <v>12.774999999999999</v>
      </c>
      <c r="AF475" s="35">
        <v>39.555</v>
      </c>
    </row>
    <row r="476" spans="27:32">
      <c r="AA476" s="34">
        <v>2074</v>
      </c>
      <c r="AB476" s="30" t="s">
        <v>2125</v>
      </c>
      <c r="AC476" s="35">
        <v>362.54499999999985</v>
      </c>
      <c r="AD476" s="35"/>
      <c r="AE476" s="35"/>
      <c r="AF476" s="35">
        <v>362.54499999999985</v>
      </c>
    </row>
    <row r="477" spans="27:32">
      <c r="AA477" s="34">
        <v>2075</v>
      </c>
      <c r="AB477" s="30" t="s">
        <v>2126</v>
      </c>
      <c r="AC477" s="35">
        <v>4.87</v>
      </c>
      <c r="AD477" s="35"/>
      <c r="AE477" s="35"/>
      <c r="AF477" s="35">
        <v>4.87</v>
      </c>
    </row>
    <row r="478" spans="27:32">
      <c r="AA478" s="34">
        <v>2077</v>
      </c>
      <c r="AB478" s="30" t="s">
        <v>1554</v>
      </c>
      <c r="AC478" s="35">
        <v>8.129999999999999</v>
      </c>
      <c r="AD478" s="35"/>
      <c r="AE478" s="35">
        <v>0.23499999999999999</v>
      </c>
      <c r="AF478" s="35">
        <v>8.3649999999999984</v>
      </c>
    </row>
    <row r="479" spans="27:32">
      <c r="AA479" s="34">
        <v>2078</v>
      </c>
      <c r="AB479" s="30" t="s">
        <v>875</v>
      </c>
      <c r="AC479" s="35">
        <v>185</v>
      </c>
      <c r="AD479" s="35">
        <v>10</v>
      </c>
      <c r="AE479" s="35">
        <v>22</v>
      </c>
      <c r="AF479" s="35">
        <v>217</v>
      </c>
    </row>
    <row r="480" spans="27:32">
      <c r="AA480" s="34">
        <v>2081</v>
      </c>
      <c r="AB480" s="30" t="s">
        <v>2127</v>
      </c>
      <c r="AC480" s="35">
        <v>20.100000000000001</v>
      </c>
      <c r="AD480" s="35"/>
      <c r="AE480" s="35"/>
      <c r="AF480" s="35">
        <v>20.100000000000001</v>
      </c>
    </row>
    <row r="481" spans="27:32">
      <c r="AA481" s="34">
        <v>2083</v>
      </c>
      <c r="AB481" s="30" t="s">
        <v>812</v>
      </c>
      <c r="AC481" s="35">
        <v>1</v>
      </c>
      <c r="AD481" s="35">
        <v>1</v>
      </c>
      <c r="AE481" s="35"/>
      <c r="AF481" s="35">
        <v>2</v>
      </c>
    </row>
    <row r="482" spans="27:32">
      <c r="AA482" s="34">
        <v>2084</v>
      </c>
      <c r="AB482" s="30" t="s">
        <v>2128</v>
      </c>
      <c r="AC482" s="35">
        <v>10.6</v>
      </c>
      <c r="AD482" s="35"/>
      <c r="AE482" s="35"/>
      <c r="AF482" s="35">
        <v>10.6</v>
      </c>
    </row>
    <row r="483" spans="27:32">
      <c r="AA483" s="34">
        <v>2085</v>
      </c>
      <c r="AB483" s="30" t="s">
        <v>429</v>
      </c>
      <c r="AC483" s="35"/>
      <c r="AD483" s="35">
        <v>3</v>
      </c>
      <c r="AE483" s="35">
        <v>1</v>
      </c>
      <c r="AF483" s="35">
        <v>4</v>
      </c>
    </row>
    <row r="484" spans="27:32">
      <c r="AA484" s="34">
        <v>2087</v>
      </c>
      <c r="AB484" s="30" t="s">
        <v>2129</v>
      </c>
      <c r="AC484" s="35">
        <v>6.2199999999999989</v>
      </c>
      <c r="AD484" s="35"/>
      <c r="AE484" s="35"/>
      <c r="AF484" s="35">
        <v>6.2199999999999989</v>
      </c>
    </row>
    <row r="485" spans="27:32">
      <c r="AA485" s="34">
        <v>2093</v>
      </c>
      <c r="AB485" s="30" t="s">
        <v>937</v>
      </c>
      <c r="AC485" s="35">
        <v>7.6750000000000007</v>
      </c>
      <c r="AD485" s="35">
        <v>2.19</v>
      </c>
      <c r="AE485" s="35">
        <v>1.94</v>
      </c>
      <c r="AF485" s="35">
        <v>11.805</v>
      </c>
    </row>
    <row r="486" spans="27:32">
      <c r="AA486" s="34">
        <v>2094</v>
      </c>
      <c r="AB486" s="30" t="s">
        <v>1047</v>
      </c>
      <c r="AC486" s="35">
        <v>4.51</v>
      </c>
      <c r="AD486" s="35">
        <v>1.645</v>
      </c>
      <c r="AE486" s="35">
        <v>1.075</v>
      </c>
      <c r="AF486" s="35">
        <v>7.2299999999999995</v>
      </c>
    </row>
    <row r="487" spans="27:32">
      <c r="AA487" s="34">
        <v>2095</v>
      </c>
      <c r="AB487" s="30" t="s">
        <v>997</v>
      </c>
      <c r="AC487" s="35">
        <v>6.5949999999999998</v>
      </c>
      <c r="AD487" s="35">
        <v>1.0649999999999999</v>
      </c>
      <c r="AE487" s="35">
        <v>2.9499999999999997</v>
      </c>
      <c r="AF487" s="35">
        <v>10.61</v>
      </c>
    </row>
    <row r="488" spans="27:32">
      <c r="AA488" s="34">
        <v>2098</v>
      </c>
      <c r="AB488" s="30" t="s">
        <v>460</v>
      </c>
      <c r="AC488" s="35">
        <v>24.31</v>
      </c>
      <c r="AD488" s="35">
        <v>1.4450000000000001</v>
      </c>
      <c r="AE488" s="35">
        <v>9.4599999999999991</v>
      </c>
      <c r="AF488" s="35">
        <v>35.214999999999996</v>
      </c>
    </row>
    <row r="489" spans="27:32">
      <c r="AA489" s="34">
        <v>2100</v>
      </c>
      <c r="AB489" s="30" t="s">
        <v>1555</v>
      </c>
      <c r="AC489" s="35"/>
      <c r="AD489" s="35"/>
      <c r="AE489" s="35">
        <v>0.90500000000000003</v>
      </c>
      <c r="AF489" s="35">
        <v>0.90500000000000003</v>
      </c>
    </row>
    <row r="490" spans="27:32">
      <c r="AA490" s="34">
        <v>2102</v>
      </c>
      <c r="AB490" s="30" t="s">
        <v>1556</v>
      </c>
      <c r="AC490" s="35">
        <v>1.0249999999999999</v>
      </c>
      <c r="AD490" s="35"/>
      <c r="AE490" s="35">
        <v>4.589999999999999</v>
      </c>
      <c r="AF490" s="35">
        <v>5.6149999999999984</v>
      </c>
    </row>
    <row r="491" spans="27:32">
      <c r="AA491" s="34">
        <v>2104</v>
      </c>
      <c r="AB491" s="30" t="s">
        <v>861</v>
      </c>
      <c r="AC491" s="35">
        <v>98</v>
      </c>
      <c r="AD491" s="35">
        <v>11</v>
      </c>
      <c r="AE491" s="35">
        <v>14</v>
      </c>
      <c r="AF491" s="35">
        <v>123</v>
      </c>
    </row>
    <row r="492" spans="27:32">
      <c r="AA492" s="34">
        <v>2105</v>
      </c>
      <c r="AB492" s="30" t="s">
        <v>3</v>
      </c>
      <c r="AC492" s="35">
        <v>269</v>
      </c>
      <c r="AD492" s="35">
        <v>25</v>
      </c>
      <c r="AE492" s="35">
        <v>43</v>
      </c>
      <c r="AF492" s="35">
        <v>337</v>
      </c>
    </row>
    <row r="493" spans="27:32">
      <c r="AA493" s="34">
        <v>2116</v>
      </c>
      <c r="AB493" s="30" t="s">
        <v>26</v>
      </c>
      <c r="AC493" s="35">
        <v>123.04500000000002</v>
      </c>
      <c r="AD493" s="35">
        <v>6.9150000000000009</v>
      </c>
      <c r="AE493" s="35">
        <v>27.594999999999999</v>
      </c>
      <c r="AF493" s="35">
        <v>157.55500000000001</v>
      </c>
    </row>
    <row r="494" spans="27:32">
      <c r="AA494" s="34">
        <v>2131</v>
      </c>
      <c r="AB494" s="30" t="s">
        <v>90</v>
      </c>
      <c r="AC494" s="35">
        <v>524</v>
      </c>
      <c r="AD494" s="35">
        <v>100</v>
      </c>
      <c r="AE494" s="35">
        <v>188</v>
      </c>
      <c r="AF494" s="35">
        <v>812</v>
      </c>
    </row>
    <row r="495" spans="27:32">
      <c r="AA495" s="34">
        <v>2135</v>
      </c>
      <c r="AB495" s="30" t="s">
        <v>2130</v>
      </c>
      <c r="AC495" s="35">
        <v>5</v>
      </c>
      <c r="AD495" s="35"/>
      <c r="AE495" s="35"/>
      <c r="AF495" s="35">
        <v>5</v>
      </c>
    </row>
    <row r="496" spans="27:32">
      <c r="AA496" s="34">
        <v>2141</v>
      </c>
      <c r="AB496" s="30" t="s">
        <v>2131</v>
      </c>
      <c r="AC496" s="35">
        <v>6</v>
      </c>
      <c r="AD496" s="35"/>
      <c r="AE496" s="35"/>
      <c r="AF496" s="35">
        <v>6</v>
      </c>
    </row>
    <row r="497" spans="27:32">
      <c r="AA497" s="34">
        <v>2144</v>
      </c>
      <c r="AB497" s="30" t="s">
        <v>2132</v>
      </c>
      <c r="AC497" s="35">
        <v>8</v>
      </c>
      <c r="AD497" s="35"/>
      <c r="AE497" s="35"/>
      <c r="AF497" s="35">
        <v>8</v>
      </c>
    </row>
    <row r="498" spans="27:32">
      <c r="AA498" s="34">
        <v>2163</v>
      </c>
      <c r="AB498" s="30" t="s">
        <v>806</v>
      </c>
      <c r="AC498" s="35">
        <v>1</v>
      </c>
      <c r="AD498" s="35">
        <v>2</v>
      </c>
      <c r="AE498" s="35"/>
      <c r="AF498" s="35">
        <v>3</v>
      </c>
    </row>
    <row r="499" spans="27:32">
      <c r="AA499" s="34">
        <v>2173</v>
      </c>
      <c r="AB499" s="30" t="s">
        <v>765</v>
      </c>
      <c r="AC499" s="35">
        <v>78</v>
      </c>
      <c r="AD499" s="35">
        <v>8</v>
      </c>
      <c r="AE499" s="35">
        <v>13</v>
      </c>
      <c r="AF499" s="35">
        <v>99</v>
      </c>
    </row>
    <row r="500" spans="27:32">
      <c r="AA500" s="34">
        <v>2174</v>
      </c>
      <c r="AB500" s="30" t="s">
        <v>559</v>
      </c>
      <c r="AC500" s="35">
        <v>42</v>
      </c>
      <c r="AD500" s="35">
        <v>8</v>
      </c>
      <c r="AE500" s="35">
        <v>10</v>
      </c>
      <c r="AF500" s="35">
        <v>60</v>
      </c>
    </row>
    <row r="501" spans="27:32">
      <c r="AA501" s="34">
        <v>2177</v>
      </c>
      <c r="AB501" s="30" t="s">
        <v>2133</v>
      </c>
      <c r="AC501" s="35">
        <v>108</v>
      </c>
      <c r="AD501" s="35"/>
      <c r="AE501" s="35"/>
      <c r="AF501" s="35">
        <v>108</v>
      </c>
    </row>
    <row r="502" spans="27:32">
      <c r="AA502" s="34">
        <v>2178</v>
      </c>
      <c r="AB502" s="30" t="s">
        <v>1011</v>
      </c>
      <c r="AC502" s="35">
        <v>129</v>
      </c>
      <c r="AD502" s="35">
        <v>4</v>
      </c>
      <c r="AE502" s="35">
        <v>11</v>
      </c>
      <c r="AF502" s="35">
        <v>144</v>
      </c>
    </row>
    <row r="503" spans="27:32">
      <c r="AA503" s="34">
        <v>2179</v>
      </c>
      <c r="AB503" s="30" t="s">
        <v>34</v>
      </c>
      <c r="AC503" s="35">
        <v>214</v>
      </c>
      <c r="AD503" s="35">
        <v>48</v>
      </c>
      <c r="AE503" s="35">
        <v>53</v>
      </c>
      <c r="AF503" s="35">
        <v>315</v>
      </c>
    </row>
    <row r="504" spans="27:32">
      <c r="AA504" s="34">
        <v>2182</v>
      </c>
      <c r="AB504" s="30" t="s">
        <v>176</v>
      </c>
      <c r="AC504" s="35">
        <v>28</v>
      </c>
      <c r="AD504" s="35">
        <v>7</v>
      </c>
      <c r="AE504" s="35">
        <v>10</v>
      </c>
      <c r="AF504" s="35">
        <v>45</v>
      </c>
    </row>
    <row r="505" spans="27:32">
      <c r="AA505" s="34">
        <v>2184</v>
      </c>
      <c r="AB505" s="30" t="s">
        <v>1397</v>
      </c>
      <c r="AC505" s="35">
        <v>3</v>
      </c>
      <c r="AD505" s="35"/>
      <c r="AE505" s="35">
        <v>1</v>
      </c>
      <c r="AF505" s="35">
        <v>4</v>
      </c>
    </row>
    <row r="506" spans="27:32">
      <c r="AA506" s="34">
        <v>2186</v>
      </c>
      <c r="AB506" s="30" t="s">
        <v>698</v>
      </c>
      <c r="AC506" s="35">
        <v>30</v>
      </c>
      <c r="AD506" s="35">
        <v>5</v>
      </c>
      <c r="AE506" s="35">
        <v>45</v>
      </c>
      <c r="AF506" s="35">
        <v>80</v>
      </c>
    </row>
    <row r="507" spans="27:32">
      <c r="AA507" s="34">
        <v>2187</v>
      </c>
      <c r="AB507" s="30" t="s">
        <v>490</v>
      </c>
      <c r="AC507" s="35">
        <v>72</v>
      </c>
      <c r="AD507" s="35">
        <v>14</v>
      </c>
      <c r="AE507" s="35">
        <v>52</v>
      </c>
      <c r="AF507" s="35">
        <v>138</v>
      </c>
    </row>
    <row r="508" spans="27:32">
      <c r="AA508" s="34">
        <v>2188</v>
      </c>
      <c r="AB508" s="30" t="s">
        <v>614</v>
      </c>
      <c r="AC508" s="35">
        <v>63</v>
      </c>
      <c r="AD508" s="35">
        <v>24</v>
      </c>
      <c r="AE508" s="35">
        <v>50</v>
      </c>
      <c r="AF508" s="35">
        <v>137</v>
      </c>
    </row>
    <row r="509" spans="27:32">
      <c r="AA509" s="34">
        <v>2191</v>
      </c>
      <c r="AB509" s="30" t="s">
        <v>1215</v>
      </c>
      <c r="AC509" s="35">
        <v>54</v>
      </c>
      <c r="AD509" s="35">
        <v>10</v>
      </c>
      <c r="AE509" s="35">
        <v>7</v>
      </c>
      <c r="AF509" s="35">
        <v>71</v>
      </c>
    </row>
    <row r="510" spans="27:32">
      <c r="AA510" s="34">
        <v>2196</v>
      </c>
      <c r="AB510" s="30" t="s">
        <v>722</v>
      </c>
      <c r="AC510" s="35">
        <v>4</v>
      </c>
      <c r="AD510" s="35">
        <v>2</v>
      </c>
      <c r="AE510" s="35">
        <v>3</v>
      </c>
      <c r="AF510" s="35">
        <v>9</v>
      </c>
    </row>
    <row r="511" spans="27:32">
      <c r="AA511" s="34">
        <v>2219</v>
      </c>
      <c r="AB511" s="30" t="s">
        <v>2134</v>
      </c>
      <c r="AC511" s="35">
        <v>2</v>
      </c>
      <c r="AD511" s="35"/>
      <c r="AE511" s="35"/>
      <c r="AF511" s="35">
        <v>2</v>
      </c>
    </row>
    <row r="512" spans="27:32">
      <c r="AA512" s="34">
        <v>2223</v>
      </c>
      <c r="AB512" s="30" t="s">
        <v>2135</v>
      </c>
      <c r="AC512" s="35">
        <v>2</v>
      </c>
      <c r="AD512" s="35"/>
      <c r="AE512" s="35"/>
      <c r="AF512" s="35">
        <v>2</v>
      </c>
    </row>
    <row r="513" spans="27:32">
      <c r="AA513" s="34">
        <v>2227</v>
      </c>
      <c r="AB513" s="30" t="s">
        <v>54</v>
      </c>
      <c r="AC513" s="35">
        <v>11112</v>
      </c>
      <c r="AD513" s="35">
        <v>826</v>
      </c>
      <c r="AE513" s="35">
        <v>1345</v>
      </c>
      <c r="AF513" s="35">
        <v>13283</v>
      </c>
    </row>
    <row r="514" spans="27:32">
      <c r="AA514" s="34">
        <v>2240</v>
      </c>
      <c r="AB514" s="30" t="s">
        <v>1557</v>
      </c>
      <c r="AC514" s="35"/>
      <c r="AD514" s="35"/>
      <c r="AE514" s="35">
        <v>251.50399999999988</v>
      </c>
      <c r="AF514" s="35">
        <v>251.50399999999988</v>
      </c>
    </row>
    <row r="515" spans="27:32">
      <c r="AA515" s="34">
        <v>2245</v>
      </c>
      <c r="AB515" s="30" t="s">
        <v>482</v>
      </c>
      <c r="AC515" s="35">
        <v>15</v>
      </c>
      <c r="AD515" s="35">
        <v>3</v>
      </c>
      <c r="AE515" s="35">
        <v>1</v>
      </c>
      <c r="AF515" s="35">
        <v>19</v>
      </c>
    </row>
    <row r="516" spans="27:32">
      <c r="AA516" s="34">
        <v>2251</v>
      </c>
      <c r="AB516" s="30" t="s">
        <v>378</v>
      </c>
      <c r="AC516" s="35">
        <v>2</v>
      </c>
      <c r="AD516" s="35">
        <v>2</v>
      </c>
      <c r="AE516" s="35"/>
      <c r="AF516" s="35">
        <v>4</v>
      </c>
    </row>
    <row r="517" spans="27:32">
      <c r="AA517" s="34">
        <v>2271</v>
      </c>
      <c r="AB517" s="30" t="s">
        <v>2136</v>
      </c>
      <c r="AC517" s="35">
        <v>1</v>
      </c>
      <c r="AD517" s="35"/>
      <c r="AE517" s="35"/>
      <c r="AF517" s="35">
        <v>1</v>
      </c>
    </row>
    <row r="518" spans="27:32">
      <c r="AA518" s="34">
        <v>2287</v>
      </c>
      <c r="AB518" s="30" t="s">
        <v>1383</v>
      </c>
      <c r="AC518" s="35"/>
      <c r="AD518" s="35"/>
      <c r="AE518" s="35">
        <v>119</v>
      </c>
      <c r="AF518" s="35">
        <v>119</v>
      </c>
    </row>
    <row r="519" spans="27:32">
      <c r="AA519" s="34">
        <v>2304</v>
      </c>
      <c r="AB519" s="30" t="s">
        <v>932</v>
      </c>
      <c r="AC519" s="35">
        <v>22</v>
      </c>
      <c r="AD519" s="35">
        <v>2</v>
      </c>
      <c r="AE519" s="35">
        <v>17</v>
      </c>
      <c r="AF519" s="35">
        <v>41</v>
      </c>
    </row>
    <row r="520" spans="27:32">
      <c r="AA520" s="34">
        <v>2305</v>
      </c>
      <c r="AB520" s="30" t="s">
        <v>1558</v>
      </c>
      <c r="AC520" s="35"/>
      <c r="AD520" s="35"/>
      <c r="AE520" s="35">
        <v>1</v>
      </c>
      <c r="AF520" s="35">
        <v>1</v>
      </c>
    </row>
    <row r="521" spans="27:32">
      <c r="AA521" s="34">
        <v>2307</v>
      </c>
      <c r="AB521" s="30" t="s">
        <v>1559</v>
      </c>
      <c r="AC521" s="35">
        <v>6</v>
      </c>
      <c r="AD521" s="35"/>
      <c r="AE521" s="35">
        <v>15</v>
      </c>
      <c r="AF521" s="35">
        <v>21</v>
      </c>
    </row>
    <row r="522" spans="27:32">
      <c r="AA522" s="34">
        <v>2309</v>
      </c>
      <c r="AB522" s="30" t="s">
        <v>43</v>
      </c>
      <c r="AC522" s="35"/>
      <c r="AD522" s="35">
        <v>141</v>
      </c>
      <c r="AE522" s="35">
        <v>267</v>
      </c>
      <c r="AF522" s="35">
        <v>408</v>
      </c>
    </row>
    <row r="523" spans="27:32">
      <c r="AA523" s="34">
        <v>2310</v>
      </c>
      <c r="AB523" s="30" t="s">
        <v>887</v>
      </c>
      <c r="AC523" s="35">
        <v>20</v>
      </c>
      <c r="AD523" s="35">
        <v>3</v>
      </c>
      <c r="AE523" s="35">
        <v>6</v>
      </c>
      <c r="AF523" s="35">
        <v>29</v>
      </c>
    </row>
    <row r="524" spans="27:32">
      <c r="AA524" s="34">
        <v>2324</v>
      </c>
      <c r="AB524" s="30" t="s">
        <v>1560</v>
      </c>
      <c r="AC524" s="35">
        <v>0.34</v>
      </c>
      <c r="AD524" s="35"/>
      <c r="AE524" s="35">
        <v>15.445000000000002</v>
      </c>
      <c r="AF524" s="35">
        <v>15.785000000000002</v>
      </c>
    </row>
    <row r="525" spans="27:32">
      <c r="AA525" s="34">
        <v>2325</v>
      </c>
      <c r="AB525" s="30" t="s">
        <v>1561</v>
      </c>
      <c r="AC525" s="35"/>
      <c r="AD525" s="35"/>
      <c r="AE525" s="35">
        <v>29.674999999999997</v>
      </c>
      <c r="AF525" s="35">
        <v>29.674999999999997</v>
      </c>
    </row>
    <row r="526" spans="27:32">
      <c r="AA526" s="34">
        <v>2326</v>
      </c>
      <c r="AB526" s="30" t="s">
        <v>1562</v>
      </c>
      <c r="AC526" s="35"/>
      <c r="AD526" s="35"/>
      <c r="AE526" s="35">
        <v>1.9899999999999998</v>
      </c>
      <c r="AF526" s="35">
        <v>1.9899999999999998</v>
      </c>
    </row>
    <row r="527" spans="27:32">
      <c r="AA527" s="34">
        <v>2329</v>
      </c>
      <c r="AB527" s="30" t="s">
        <v>1563</v>
      </c>
      <c r="AC527" s="35"/>
      <c r="AD527" s="35"/>
      <c r="AE527" s="35">
        <v>0.39500000000000002</v>
      </c>
      <c r="AF527" s="35">
        <v>0.39500000000000002</v>
      </c>
    </row>
    <row r="528" spans="27:32">
      <c r="AA528" s="34">
        <v>2337</v>
      </c>
      <c r="AB528" s="30" t="s">
        <v>1564</v>
      </c>
      <c r="AC528" s="35"/>
      <c r="AD528" s="35"/>
      <c r="AE528" s="35">
        <v>5.5549999999999997</v>
      </c>
      <c r="AF528" s="35">
        <v>5.5549999999999997</v>
      </c>
    </row>
    <row r="529" spans="27:32">
      <c r="AA529" s="34">
        <v>2346</v>
      </c>
      <c r="AB529" s="30" t="s">
        <v>1565</v>
      </c>
      <c r="AC529" s="35"/>
      <c r="AD529" s="35"/>
      <c r="AE529" s="35">
        <v>0.67</v>
      </c>
      <c r="AF529" s="35">
        <v>0.67</v>
      </c>
    </row>
    <row r="530" spans="27:32">
      <c r="AA530" s="34">
        <v>2350</v>
      </c>
      <c r="AB530" s="30" t="s">
        <v>500</v>
      </c>
      <c r="AC530" s="35">
        <v>36</v>
      </c>
      <c r="AD530" s="35">
        <v>7</v>
      </c>
      <c r="AE530" s="35">
        <v>5</v>
      </c>
      <c r="AF530" s="35">
        <v>48</v>
      </c>
    </row>
    <row r="531" spans="27:32">
      <c r="AA531" s="34">
        <v>2352</v>
      </c>
      <c r="AB531" s="30" t="s">
        <v>349</v>
      </c>
      <c r="AC531" s="35">
        <v>148</v>
      </c>
      <c r="AD531" s="35">
        <v>65</v>
      </c>
      <c r="AE531" s="35"/>
      <c r="AF531" s="35">
        <v>213</v>
      </c>
    </row>
    <row r="532" spans="27:32">
      <c r="AA532" s="34">
        <v>2377</v>
      </c>
      <c r="AB532" s="30" t="s">
        <v>491</v>
      </c>
      <c r="AC532" s="35">
        <v>84</v>
      </c>
      <c r="AD532" s="35">
        <v>3</v>
      </c>
      <c r="AE532" s="35">
        <v>71</v>
      </c>
      <c r="AF532" s="35">
        <v>158</v>
      </c>
    </row>
    <row r="533" spans="27:32">
      <c r="AA533" s="34">
        <v>2384</v>
      </c>
      <c r="AB533" s="30" t="s">
        <v>772</v>
      </c>
      <c r="AC533" s="35">
        <v>20</v>
      </c>
      <c r="AD533" s="35">
        <v>2</v>
      </c>
      <c r="AE533" s="35">
        <v>12</v>
      </c>
      <c r="AF533" s="35">
        <v>34</v>
      </c>
    </row>
    <row r="534" spans="27:32">
      <c r="AA534" s="34">
        <v>2389</v>
      </c>
      <c r="AB534" s="30" t="s">
        <v>185</v>
      </c>
      <c r="AC534" s="35">
        <v>680</v>
      </c>
      <c r="AD534" s="35">
        <v>162</v>
      </c>
      <c r="AE534" s="35">
        <v>277</v>
      </c>
      <c r="AF534" s="35">
        <v>1119</v>
      </c>
    </row>
    <row r="535" spans="27:32">
      <c r="AA535" s="34">
        <v>2393</v>
      </c>
      <c r="AB535" s="30" t="s">
        <v>942</v>
      </c>
      <c r="AC535" s="35">
        <v>44</v>
      </c>
      <c r="AD535" s="35">
        <v>3</v>
      </c>
      <c r="AE535" s="35">
        <v>19</v>
      </c>
      <c r="AF535" s="35">
        <v>66</v>
      </c>
    </row>
    <row r="536" spans="27:32">
      <c r="AA536" s="34">
        <v>2394</v>
      </c>
      <c r="AB536" s="30" t="s">
        <v>270</v>
      </c>
      <c r="AC536" s="35">
        <v>23</v>
      </c>
      <c r="AD536" s="35">
        <v>2</v>
      </c>
      <c r="AE536" s="35">
        <v>16</v>
      </c>
      <c r="AF536" s="35">
        <v>41</v>
      </c>
    </row>
    <row r="537" spans="27:32">
      <c r="AA537" s="34">
        <v>2405</v>
      </c>
      <c r="AB537" s="30" t="s">
        <v>39</v>
      </c>
      <c r="AC537" s="35">
        <v>28</v>
      </c>
      <c r="AD537" s="35">
        <v>3</v>
      </c>
      <c r="AE537" s="35"/>
      <c r="AF537" s="35">
        <v>31</v>
      </c>
    </row>
    <row r="538" spans="27:32">
      <c r="AA538" s="34">
        <v>2407</v>
      </c>
      <c r="AB538" s="30" t="s">
        <v>1112</v>
      </c>
      <c r="AC538" s="35">
        <v>10</v>
      </c>
      <c r="AD538" s="35">
        <v>2</v>
      </c>
      <c r="AE538" s="35"/>
      <c r="AF538" s="35">
        <v>12</v>
      </c>
    </row>
    <row r="539" spans="27:32">
      <c r="AA539" s="34">
        <v>2408</v>
      </c>
      <c r="AB539" s="30" t="s">
        <v>2137</v>
      </c>
      <c r="AC539" s="35">
        <v>1</v>
      </c>
      <c r="AD539" s="35"/>
      <c r="AE539" s="35"/>
      <c r="AF539" s="35">
        <v>1</v>
      </c>
    </row>
    <row r="540" spans="27:32">
      <c r="AA540" s="34">
        <v>2414</v>
      </c>
      <c r="AB540" s="30" t="s">
        <v>710</v>
      </c>
      <c r="AC540" s="35">
        <v>17</v>
      </c>
      <c r="AD540" s="35">
        <v>4</v>
      </c>
      <c r="AE540" s="35">
        <v>10</v>
      </c>
      <c r="AF540" s="35">
        <v>31</v>
      </c>
    </row>
    <row r="541" spans="27:32">
      <c r="AA541" s="34">
        <v>2419</v>
      </c>
      <c r="AB541" s="30" t="s">
        <v>2138</v>
      </c>
      <c r="AC541" s="35">
        <v>9</v>
      </c>
      <c r="AD541" s="35"/>
      <c r="AE541" s="35"/>
      <c r="AF541" s="35">
        <v>9</v>
      </c>
    </row>
    <row r="542" spans="27:32">
      <c r="AA542" s="34">
        <v>2452</v>
      </c>
      <c r="AB542" s="30" t="s">
        <v>622</v>
      </c>
      <c r="AC542" s="35">
        <v>11</v>
      </c>
      <c r="AD542" s="35">
        <v>4</v>
      </c>
      <c r="AE542" s="35">
        <v>13</v>
      </c>
      <c r="AF542" s="35">
        <v>28</v>
      </c>
    </row>
    <row r="543" spans="27:32">
      <c r="AA543" s="34">
        <v>2465</v>
      </c>
      <c r="AB543" s="30" t="s">
        <v>1566</v>
      </c>
      <c r="AC543" s="35">
        <v>57</v>
      </c>
      <c r="AD543" s="35"/>
      <c r="AE543" s="35">
        <v>14</v>
      </c>
      <c r="AF543" s="35">
        <v>71</v>
      </c>
    </row>
    <row r="544" spans="27:32">
      <c r="AA544" s="34">
        <v>2467</v>
      </c>
      <c r="AB544" s="30" t="s">
        <v>416</v>
      </c>
      <c r="AC544" s="35">
        <v>9</v>
      </c>
      <c r="AD544" s="35">
        <v>8</v>
      </c>
      <c r="AE544" s="35">
        <v>2</v>
      </c>
      <c r="AF544" s="35">
        <v>19</v>
      </c>
    </row>
    <row r="545" spans="27:32">
      <c r="AA545" s="34">
        <v>2468</v>
      </c>
      <c r="AB545" s="30" t="s">
        <v>1567</v>
      </c>
      <c r="AC545" s="35">
        <v>17</v>
      </c>
      <c r="AD545" s="35"/>
      <c r="AE545" s="35">
        <v>19</v>
      </c>
      <c r="AF545" s="35">
        <v>36</v>
      </c>
    </row>
    <row r="546" spans="27:32">
      <c r="AA546" s="34">
        <v>2469</v>
      </c>
      <c r="AB546" s="30" t="s">
        <v>383</v>
      </c>
      <c r="AC546" s="35">
        <v>280</v>
      </c>
      <c r="AD546" s="35">
        <v>35</v>
      </c>
      <c r="AE546" s="35">
        <v>144</v>
      </c>
      <c r="AF546" s="35">
        <v>459</v>
      </c>
    </row>
    <row r="547" spans="27:32">
      <c r="AA547" s="34">
        <v>2470</v>
      </c>
      <c r="AB547" s="30" t="s">
        <v>583</v>
      </c>
      <c r="AC547" s="35">
        <v>81</v>
      </c>
      <c r="AD547" s="35">
        <v>19</v>
      </c>
      <c r="AE547" s="35">
        <v>32</v>
      </c>
      <c r="AF547" s="35">
        <v>132</v>
      </c>
    </row>
    <row r="548" spans="27:32">
      <c r="AA548" s="34">
        <v>2476</v>
      </c>
      <c r="AB548" s="30" t="s">
        <v>550</v>
      </c>
      <c r="AC548" s="35">
        <v>54</v>
      </c>
      <c r="AD548" s="35">
        <v>11</v>
      </c>
      <c r="AE548" s="35">
        <v>15</v>
      </c>
      <c r="AF548" s="35">
        <v>80</v>
      </c>
    </row>
    <row r="549" spans="27:32">
      <c r="AA549" s="34">
        <v>2489</v>
      </c>
      <c r="AB549" s="30" t="s">
        <v>1568</v>
      </c>
      <c r="AC549" s="35"/>
      <c r="AD549" s="35"/>
      <c r="AE549" s="35">
        <v>3</v>
      </c>
      <c r="AF549" s="35">
        <v>3</v>
      </c>
    </row>
    <row r="550" spans="27:32">
      <c r="AA550" s="34">
        <v>2526</v>
      </c>
      <c r="AB550" s="30" t="s">
        <v>2139</v>
      </c>
      <c r="AC550" s="35">
        <v>1</v>
      </c>
      <c r="AD550" s="35"/>
      <c r="AE550" s="35"/>
      <c r="AF550" s="35">
        <v>1</v>
      </c>
    </row>
    <row r="551" spans="27:32">
      <c r="AA551" s="34">
        <v>2529</v>
      </c>
      <c r="AB551" s="30" t="s">
        <v>36</v>
      </c>
      <c r="AC551" s="35">
        <v>445</v>
      </c>
      <c r="AD551" s="35">
        <v>202</v>
      </c>
      <c r="AE551" s="35">
        <v>230</v>
      </c>
      <c r="AF551" s="35">
        <v>877</v>
      </c>
    </row>
    <row r="552" spans="27:32">
      <c r="AA552" s="34">
        <v>2535</v>
      </c>
      <c r="AB552" s="30" t="s">
        <v>2140</v>
      </c>
      <c r="AC552" s="35">
        <v>1</v>
      </c>
      <c r="AD552" s="35"/>
      <c r="AE552" s="35"/>
      <c r="AF552" s="35">
        <v>1</v>
      </c>
    </row>
    <row r="553" spans="27:32">
      <c r="AA553" s="34">
        <v>2542</v>
      </c>
      <c r="AB553" s="30" t="s">
        <v>2141</v>
      </c>
      <c r="AC553" s="35">
        <v>6</v>
      </c>
      <c r="AD553" s="35"/>
      <c r="AE553" s="35"/>
      <c r="AF553" s="35">
        <v>6</v>
      </c>
    </row>
    <row r="554" spans="27:32">
      <c r="AA554" s="34">
        <v>2544</v>
      </c>
      <c r="AB554" s="30" t="s">
        <v>2142</v>
      </c>
      <c r="AC554" s="35">
        <v>1</v>
      </c>
      <c r="AD554" s="35"/>
      <c r="AE554" s="35"/>
      <c r="AF554" s="35">
        <v>1</v>
      </c>
    </row>
    <row r="555" spans="27:32">
      <c r="AA555" s="34">
        <v>2566</v>
      </c>
      <c r="AB555" s="30" t="s">
        <v>1569</v>
      </c>
      <c r="AC555" s="35"/>
      <c r="AD555" s="35"/>
      <c r="AE555" s="35">
        <v>49</v>
      </c>
      <c r="AF555" s="35">
        <v>49</v>
      </c>
    </row>
    <row r="556" spans="27:32">
      <c r="AA556" s="34">
        <v>2569</v>
      </c>
      <c r="AB556" s="30" t="s">
        <v>1570</v>
      </c>
      <c r="AC556" s="35">
        <v>18.179999999999996</v>
      </c>
      <c r="AD556" s="35"/>
      <c r="AE556" s="35">
        <v>0.22500000000000001</v>
      </c>
      <c r="AF556" s="35">
        <v>18.404999999999998</v>
      </c>
    </row>
    <row r="557" spans="27:32">
      <c r="AA557" s="34">
        <v>2591</v>
      </c>
      <c r="AB557" s="30" t="s">
        <v>2143</v>
      </c>
      <c r="AC557" s="35">
        <v>1</v>
      </c>
      <c r="AD557" s="35"/>
      <c r="AE557" s="35"/>
      <c r="AF557" s="35">
        <v>1</v>
      </c>
    </row>
    <row r="558" spans="27:32">
      <c r="AA558" s="34">
        <v>2612</v>
      </c>
      <c r="AB558" s="30" t="s">
        <v>1141</v>
      </c>
      <c r="AC558" s="35"/>
      <c r="AD558" s="35">
        <v>1</v>
      </c>
      <c r="AE558" s="35"/>
      <c r="AF558" s="35">
        <v>1</v>
      </c>
    </row>
    <row r="559" spans="27:32">
      <c r="AA559" s="34">
        <v>2622</v>
      </c>
      <c r="AB559" s="30" t="s">
        <v>2144</v>
      </c>
      <c r="AC559" s="35">
        <v>5</v>
      </c>
      <c r="AD559" s="35"/>
      <c r="AE559" s="35"/>
      <c r="AF559" s="35">
        <v>5</v>
      </c>
    </row>
    <row r="560" spans="27:32">
      <c r="AA560" s="34">
        <v>2623</v>
      </c>
      <c r="AB560" s="30" t="s">
        <v>2145</v>
      </c>
      <c r="AC560" s="35">
        <v>1</v>
      </c>
      <c r="AD560" s="35"/>
      <c r="AE560" s="35"/>
      <c r="AF560" s="35">
        <v>1</v>
      </c>
    </row>
    <row r="561" spans="27:32">
      <c r="AA561" s="34">
        <v>2624</v>
      </c>
      <c r="AB561" s="30" t="s">
        <v>2146</v>
      </c>
      <c r="AC561" s="35">
        <v>4</v>
      </c>
      <c r="AD561" s="35"/>
      <c r="AE561" s="35"/>
      <c r="AF561" s="35">
        <v>4</v>
      </c>
    </row>
    <row r="562" spans="27:32">
      <c r="AA562" s="34">
        <v>2625</v>
      </c>
      <c r="AB562" s="30" t="s">
        <v>2147</v>
      </c>
      <c r="AC562" s="35">
        <v>8</v>
      </c>
      <c r="AD562" s="35"/>
      <c r="AE562" s="35"/>
      <c r="AF562" s="35">
        <v>8</v>
      </c>
    </row>
    <row r="563" spans="27:32">
      <c r="AA563" s="34">
        <v>2644</v>
      </c>
      <c r="AB563" s="30" t="s">
        <v>1127</v>
      </c>
      <c r="AC563" s="35">
        <v>36</v>
      </c>
      <c r="AD563" s="35">
        <v>1</v>
      </c>
      <c r="AE563" s="35">
        <v>5</v>
      </c>
      <c r="AF563" s="35">
        <v>42</v>
      </c>
    </row>
    <row r="564" spans="27:32">
      <c r="AA564" s="34">
        <v>2647</v>
      </c>
      <c r="AB564" s="30" t="s">
        <v>258</v>
      </c>
      <c r="AC564" s="35">
        <v>128</v>
      </c>
      <c r="AD564" s="35">
        <v>14</v>
      </c>
      <c r="AE564" s="35">
        <v>26</v>
      </c>
      <c r="AF564" s="35">
        <v>168</v>
      </c>
    </row>
    <row r="565" spans="27:32">
      <c r="AA565" s="34">
        <v>2656</v>
      </c>
      <c r="AB565" s="30" t="s">
        <v>2148</v>
      </c>
      <c r="AC565" s="35">
        <v>13.539999999999997</v>
      </c>
      <c r="AD565" s="35"/>
      <c r="AE565" s="35"/>
      <c r="AF565" s="35">
        <v>13.539999999999997</v>
      </c>
    </row>
    <row r="566" spans="27:32">
      <c r="AA566" s="34">
        <v>2660</v>
      </c>
      <c r="AB566" s="30" t="s">
        <v>2149</v>
      </c>
      <c r="AC566" s="35">
        <v>10.754999999999999</v>
      </c>
      <c r="AD566" s="35"/>
      <c r="AE566" s="35"/>
      <c r="AF566" s="35">
        <v>10.754999999999999</v>
      </c>
    </row>
    <row r="567" spans="27:32">
      <c r="AA567" s="34">
        <v>2671</v>
      </c>
      <c r="AB567" s="30" t="s">
        <v>670</v>
      </c>
      <c r="AC567" s="35"/>
      <c r="AD567" s="35">
        <v>1</v>
      </c>
      <c r="AE567" s="35"/>
      <c r="AF567" s="35">
        <v>1</v>
      </c>
    </row>
    <row r="568" spans="27:32">
      <c r="AA568" s="34">
        <v>2677</v>
      </c>
      <c r="AB568" s="30" t="s">
        <v>2150</v>
      </c>
      <c r="AC568" s="35">
        <v>1</v>
      </c>
      <c r="AD568" s="35"/>
      <c r="AE568" s="35"/>
      <c r="AF568" s="35">
        <v>1</v>
      </c>
    </row>
    <row r="569" spans="27:32">
      <c r="AA569" s="34">
        <v>2687</v>
      </c>
      <c r="AB569" s="30" t="s">
        <v>2151</v>
      </c>
      <c r="AC569" s="35">
        <v>2</v>
      </c>
      <c r="AD569" s="35"/>
      <c r="AE569" s="35"/>
      <c r="AF569" s="35">
        <v>2</v>
      </c>
    </row>
    <row r="570" spans="27:32">
      <c r="AA570" s="34">
        <v>2691</v>
      </c>
      <c r="AB570" s="30" t="s">
        <v>1240</v>
      </c>
      <c r="AC570" s="35">
        <v>3</v>
      </c>
      <c r="AD570" s="35">
        <v>1</v>
      </c>
      <c r="AE570" s="35"/>
      <c r="AF570" s="35">
        <v>4</v>
      </c>
    </row>
    <row r="571" spans="27:32">
      <c r="AA571" s="34">
        <v>2694</v>
      </c>
      <c r="AB571" s="30" t="s">
        <v>2152</v>
      </c>
      <c r="AC571" s="35">
        <v>1</v>
      </c>
      <c r="AD571" s="35"/>
      <c r="AE571" s="35"/>
      <c r="AF571" s="35">
        <v>1</v>
      </c>
    </row>
    <row r="572" spans="27:32">
      <c r="AA572" s="34">
        <v>2698</v>
      </c>
      <c r="AB572" s="30" t="s">
        <v>2153</v>
      </c>
      <c r="AC572" s="35">
        <v>1</v>
      </c>
      <c r="AD572" s="35"/>
      <c r="AE572" s="35"/>
      <c r="AF572" s="35">
        <v>1</v>
      </c>
    </row>
    <row r="573" spans="27:32">
      <c r="AA573" s="34">
        <v>2699</v>
      </c>
      <c r="AB573" s="30" t="s">
        <v>2154</v>
      </c>
      <c r="AC573" s="35">
        <v>1</v>
      </c>
      <c r="AD573" s="35"/>
      <c r="AE573" s="35"/>
      <c r="AF573" s="35">
        <v>1</v>
      </c>
    </row>
    <row r="574" spans="27:32">
      <c r="AA574" s="34">
        <v>2700</v>
      </c>
      <c r="AB574" s="30" t="s">
        <v>2155</v>
      </c>
      <c r="AC574" s="35">
        <v>3</v>
      </c>
      <c r="AD574" s="35"/>
      <c r="AE574" s="35"/>
      <c r="AF574" s="35">
        <v>3</v>
      </c>
    </row>
    <row r="575" spans="27:32">
      <c r="AA575" s="34">
        <v>2703</v>
      </c>
      <c r="AB575" s="30" t="s">
        <v>2156</v>
      </c>
      <c r="AC575" s="35">
        <v>2</v>
      </c>
      <c r="AD575" s="35"/>
      <c r="AE575" s="35"/>
      <c r="AF575" s="35">
        <v>2</v>
      </c>
    </row>
    <row r="576" spans="27:32">
      <c r="AA576" s="34">
        <v>2714</v>
      </c>
      <c r="AB576" s="30" t="s">
        <v>2157</v>
      </c>
      <c r="AC576" s="35">
        <v>1</v>
      </c>
      <c r="AD576" s="35"/>
      <c r="AE576" s="35"/>
      <c r="AF576" s="35">
        <v>1</v>
      </c>
    </row>
    <row r="577" spans="27:32">
      <c r="AA577" s="34">
        <v>2722</v>
      </c>
      <c r="AB577" s="30" t="s">
        <v>2158</v>
      </c>
      <c r="AC577" s="35">
        <v>2</v>
      </c>
      <c r="AD577" s="35"/>
      <c r="AE577" s="35"/>
      <c r="AF577" s="35">
        <v>2</v>
      </c>
    </row>
    <row r="578" spans="27:32">
      <c r="AA578" s="34">
        <v>2727</v>
      </c>
      <c r="AB578" s="30" t="s">
        <v>1056</v>
      </c>
      <c r="AC578" s="35">
        <v>267</v>
      </c>
      <c r="AD578" s="35">
        <v>7</v>
      </c>
      <c r="AE578" s="35">
        <v>1</v>
      </c>
      <c r="AF578" s="35">
        <v>275</v>
      </c>
    </row>
    <row r="579" spans="27:32">
      <c r="AA579" s="34">
        <v>2729</v>
      </c>
      <c r="AB579" s="30" t="s">
        <v>205</v>
      </c>
      <c r="AC579" s="35">
        <v>66</v>
      </c>
      <c r="AD579" s="35">
        <v>7</v>
      </c>
      <c r="AE579" s="35">
        <v>17</v>
      </c>
      <c r="AF579" s="35">
        <v>90</v>
      </c>
    </row>
    <row r="580" spans="27:32">
      <c r="AA580" s="34">
        <v>2730</v>
      </c>
      <c r="AB580" s="30" t="s">
        <v>398</v>
      </c>
      <c r="AC580" s="35">
        <v>69</v>
      </c>
      <c r="AD580" s="35">
        <v>11</v>
      </c>
      <c r="AE580" s="35">
        <v>9</v>
      </c>
      <c r="AF580" s="35">
        <v>89</v>
      </c>
    </row>
    <row r="581" spans="27:32">
      <c r="AA581" s="34">
        <v>2732</v>
      </c>
      <c r="AB581" s="30" t="s">
        <v>599</v>
      </c>
      <c r="AC581" s="35"/>
      <c r="AD581" s="35">
        <v>16</v>
      </c>
      <c r="AE581" s="35">
        <v>26</v>
      </c>
      <c r="AF581" s="35">
        <v>42</v>
      </c>
    </row>
    <row r="582" spans="27:32">
      <c r="AA582" s="34">
        <v>2733</v>
      </c>
      <c r="AB582" s="30" t="s">
        <v>468</v>
      </c>
      <c r="AC582" s="35">
        <v>24</v>
      </c>
      <c r="AD582" s="35">
        <v>1</v>
      </c>
      <c r="AE582" s="35">
        <v>15</v>
      </c>
      <c r="AF582" s="35">
        <v>40</v>
      </c>
    </row>
    <row r="583" spans="27:32">
      <c r="AA583" s="34">
        <v>2734</v>
      </c>
      <c r="AB583" s="30" t="s">
        <v>2159</v>
      </c>
      <c r="AC583" s="35">
        <v>1</v>
      </c>
      <c r="AD583" s="35"/>
      <c r="AE583" s="35"/>
      <c r="AF583" s="35">
        <v>1</v>
      </c>
    </row>
    <row r="584" spans="27:32">
      <c r="AA584" s="34">
        <v>2736</v>
      </c>
      <c r="AB584" s="30" t="s">
        <v>2160</v>
      </c>
      <c r="AC584" s="35">
        <v>2</v>
      </c>
      <c r="AD584" s="35"/>
      <c r="AE584" s="35"/>
      <c r="AF584" s="35">
        <v>2</v>
      </c>
    </row>
    <row r="585" spans="27:32">
      <c r="AA585" s="34">
        <v>2741</v>
      </c>
      <c r="AB585" s="30" t="s">
        <v>2161</v>
      </c>
      <c r="AC585" s="35">
        <v>2</v>
      </c>
      <c r="AD585" s="35"/>
      <c r="AE585" s="35"/>
      <c r="AF585" s="35">
        <v>2</v>
      </c>
    </row>
    <row r="586" spans="27:32">
      <c r="AA586" s="34">
        <v>2742</v>
      </c>
      <c r="AB586" s="30" t="s">
        <v>2162</v>
      </c>
      <c r="AC586" s="35">
        <v>1</v>
      </c>
      <c r="AD586" s="35"/>
      <c r="AE586" s="35"/>
      <c r="AF586" s="35">
        <v>1</v>
      </c>
    </row>
    <row r="587" spans="27:32">
      <c r="AA587" s="34">
        <v>2744</v>
      </c>
      <c r="AB587" s="30" t="s">
        <v>2163</v>
      </c>
      <c r="AC587" s="35">
        <v>1</v>
      </c>
      <c r="AD587" s="35"/>
      <c r="AE587" s="35"/>
      <c r="AF587" s="35">
        <v>1</v>
      </c>
    </row>
    <row r="588" spans="27:32">
      <c r="AA588" s="34">
        <v>2746</v>
      </c>
      <c r="AB588" s="30" t="s">
        <v>2164</v>
      </c>
      <c r="AC588" s="35">
        <v>2</v>
      </c>
      <c r="AD588" s="35"/>
      <c r="AE588" s="35"/>
      <c r="AF588" s="35">
        <v>2</v>
      </c>
    </row>
    <row r="589" spans="27:32">
      <c r="AA589" s="34">
        <v>2760</v>
      </c>
      <c r="AB589" s="30" t="s">
        <v>2165</v>
      </c>
      <c r="AC589" s="35">
        <v>4</v>
      </c>
      <c r="AD589" s="35"/>
      <c r="AE589" s="35"/>
      <c r="AF589" s="35">
        <v>4</v>
      </c>
    </row>
    <row r="590" spans="27:32">
      <c r="AA590" s="34">
        <v>2762</v>
      </c>
      <c r="AB590" s="30" t="s">
        <v>739</v>
      </c>
      <c r="AC590" s="35"/>
      <c r="AD590" s="35">
        <v>1</v>
      </c>
      <c r="AE590" s="35"/>
      <c r="AF590" s="35">
        <v>1</v>
      </c>
    </row>
    <row r="591" spans="27:32">
      <c r="AA591" s="34">
        <v>2763</v>
      </c>
      <c r="AB591" s="30" t="s">
        <v>283</v>
      </c>
      <c r="AC591" s="35">
        <v>10.4</v>
      </c>
      <c r="AD591" s="35">
        <v>1.325</v>
      </c>
      <c r="AE591" s="35">
        <v>0.83499999999999996</v>
      </c>
      <c r="AF591" s="35">
        <v>12.559999999999999</v>
      </c>
    </row>
    <row r="592" spans="27:32">
      <c r="AA592" s="34">
        <v>2769</v>
      </c>
      <c r="AB592" s="30" t="s">
        <v>906</v>
      </c>
      <c r="AC592" s="35">
        <v>1</v>
      </c>
      <c r="AD592" s="35">
        <v>1</v>
      </c>
      <c r="AE592" s="35"/>
      <c r="AF592" s="35">
        <v>2</v>
      </c>
    </row>
    <row r="593" spans="27:32">
      <c r="AA593" s="34">
        <v>2772</v>
      </c>
      <c r="AB593" s="30" t="s">
        <v>1571</v>
      </c>
      <c r="AC593" s="35">
        <v>5.8350000000000009</v>
      </c>
      <c r="AD593" s="35"/>
      <c r="AE593" s="35">
        <v>4.8649999999999993</v>
      </c>
      <c r="AF593" s="35">
        <v>10.7</v>
      </c>
    </row>
    <row r="594" spans="27:32">
      <c r="AA594" s="34">
        <v>2774</v>
      </c>
      <c r="AB594" s="30" t="s">
        <v>145</v>
      </c>
      <c r="AC594" s="35">
        <v>10</v>
      </c>
      <c r="AD594" s="35">
        <v>6</v>
      </c>
      <c r="AE594" s="35"/>
      <c r="AF594" s="35">
        <v>16</v>
      </c>
    </row>
    <row r="595" spans="27:32">
      <c r="AA595" s="34">
        <v>2780</v>
      </c>
      <c r="AB595" s="30" t="s">
        <v>2166</v>
      </c>
      <c r="AC595" s="35">
        <v>2</v>
      </c>
      <c r="AD595" s="35"/>
      <c r="AE595" s="35"/>
      <c r="AF595" s="35">
        <v>2</v>
      </c>
    </row>
    <row r="596" spans="27:32">
      <c r="AA596" s="34">
        <v>2783</v>
      </c>
      <c r="AB596" s="30" t="s">
        <v>2167</v>
      </c>
      <c r="AC596" s="35">
        <v>1</v>
      </c>
      <c r="AD596" s="35"/>
      <c r="AE596" s="35"/>
      <c r="AF596" s="35">
        <v>1</v>
      </c>
    </row>
    <row r="597" spans="27:32">
      <c r="AA597" s="34">
        <v>2787</v>
      </c>
      <c r="AB597" s="30" t="s">
        <v>728</v>
      </c>
      <c r="AC597" s="35"/>
      <c r="AD597" s="35">
        <v>1</v>
      </c>
      <c r="AE597" s="35"/>
      <c r="AF597" s="35">
        <v>1</v>
      </c>
    </row>
    <row r="598" spans="27:32">
      <c r="AA598" s="34">
        <v>2790</v>
      </c>
      <c r="AB598" s="30" t="s">
        <v>1572</v>
      </c>
      <c r="AC598" s="35">
        <v>1</v>
      </c>
      <c r="AD598" s="35"/>
      <c r="AE598" s="35">
        <v>1</v>
      </c>
      <c r="AF598" s="35">
        <v>2</v>
      </c>
    </row>
    <row r="599" spans="27:32">
      <c r="AA599" s="34">
        <v>2793</v>
      </c>
      <c r="AB599" s="30" t="s">
        <v>1573</v>
      </c>
      <c r="AC599" s="35">
        <v>4</v>
      </c>
      <c r="AD599" s="35"/>
      <c r="AE599" s="35">
        <v>13</v>
      </c>
      <c r="AF599" s="35">
        <v>17</v>
      </c>
    </row>
    <row r="600" spans="27:32">
      <c r="AA600" s="34">
        <v>2795</v>
      </c>
      <c r="AB600" s="30" t="s">
        <v>1049</v>
      </c>
      <c r="AC600" s="35">
        <v>24</v>
      </c>
      <c r="AD600" s="35">
        <v>2</v>
      </c>
      <c r="AE600" s="35">
        <v>11</v>
      </c>
      <c r="AF600" s="35">
        <v>37</v>
      </c>
    </row>
    <row r="601" spans="27:32">
      <c r="AA601" s="34">
        <v>2796</v>
      </c>
      <c r="AB601" s="30" t="s">
        <v>976</v>
      </c>
      <c r="AC601" s="35">
        <v>3</v>
      </c>
      <c r="AD601" s="35">
        <v>4</v>
      </c>
      <c r="AE601" s="35">
        <v>22</v>
      </c>
      <c r="AF601" s="35">
        <v>29</v>
      </c>
    </row>
    <row r="602" spans="27:32">
      <c r="AA602" s="34">
        <v>2799</v>
      </c>
      <c r="AB602" s="30" t="s">
        <v>247</v>
      </c>
      <c r="AC602" s="35">
        <v>2</v>
      </c>
      <c r="AD602" s="35">
        <v>1</v>
      </c>
      <c r="AE602" s="35">
        <v>1</v>
      </c>
      <c r="AF602" s="35">
        <v>4</v>
      </c>
    </row>
    <row r="603" spans="27:32">
      <c r="AA603" s="34">
        <v>2802</v>
      </c>
      <c r="AB603" s="30" t="s">
        <v>1574</v>
      </c>
      <c r="AC603" s="35">
        <v>5</v>
      </c>
      <c r="AD603" s="35"/>
      <c r="AE603" s="35">
        <v>1</v>
      </c>
      <c r="AF603" s="35">
        <v>6</v>
      </c>
    </row>
    <row r="604" spans="27:32">
      <c r="AA604" s="34">
        <v>2809</v>
      </c>
      <c r="AB604" s="30" t="s">
        <v>388</v>
      </c>
      <c r="AC604" s="35">
        <v>3</v>
      </c>
      <c r="AD604" s="35">
        <v>3</v>
      </c>
      <c r="AE604" s="35"/>
      <c r="AF604" s="35">
        <v>6</v>
      </c>
    </row>
    <row r="605" spans="27:32">
      <c r="AA605" s="34">
        <v>2810</v>
      </c>
      <c r="AB605" s="30" t="s">
        <v>2168</v>
      </c>
      <c r="AC605" s="35">
        <v>6</v>
      </c>
      <c r="AD605" s="35"/>
      <c r="AE605" s="35"/>
      <c r="AF605" s="35">
        <v>6</v>
      </c>
    </row>
    <row r="606" spans="27:32">
      <c r="AA606" s="34">
        <v>2813</v>
      </c>
      <c r="AB606" s="30" t="s">
        <v>14</v>
      </c>
      <c r="AC606" s="35">
        <v>14</v>
      </c>
      <c r="AD606" s="35">
        <v>5</v>
      </c>
      <c r="AE606" s="35">
        <v>4</v>
      </c>
      <c r="AF606" s="35">
        <v>23</v>
      </c>
    </row>
    <row r="607" spans="27:32">
      <c r="AA607" s="34">
        <v>2818</v>
      </c>
      <c r="AB607" s="30" t="s">
        <v>343</v>
      </c>
      <c r="AC607" s="35">
        <v>252</v>
      </c>
      <c r="AD607" s="35">
        <v>72</v>
      </c>
      <c r="AE607" s="35">
        <v>76</v>
      </c>
      <c r="AF607" s="35">
        <v>400</v>
      </c>
    </row>
    <row r="608" spans="27:32">
      <c r="AA608" s="34">
        <v>2821</v>
      </c>
      <c r="AB608" s="30" t="s">
        <v>2169</v>
      </c>
      <c r="AC608" s="35">
        <v>1</v>
      </c>
      <c r="AD608" s="35"/>
      <c r="AE608" s="35"/>
      <c r="AF608" s="35">
        <v>1</v>
      </c>
    </row>
    <row r="609" spans="27:32">
      <c r="AA609" s="34">
        <v>2823</v>
      </c>
      <c r="AB609" s="30" t="s">
        <v>2170</v>
      </c>
      <c r="AC609" s="35">
        <v>5</v>
      </c>
      <c r="AD609" s="35"/>
      <c r="AE609" s="35"/>
      <c r="AF609" s="35">
        <v>5</v>
      </c>
    </row>
    <row r="610" spans="27:32">
      <c r="AA610" s="34">
        <v>2858</v>
      </c>
      <c r="AB610" s="30" t="s">
        <v>1575</v>
      </c>
      <c r="AC610" s="35"/>
      <c r="AD610" s="35"/>
      <c r="AE610" s="35">
        <v>1</v>
      </c>
      <c r="AF610" s="35">
        <v>1</v>
      </c>
    </row>
    <row r="611" spans="27:32">
      <c r="AA611" s="34">
        <v>2863</v>
      </c>
      <c r="AB611" s="30" t="s">
        <v>114</v>
      </c>
      <c r="AC611" s="35">
        <v>200</v>
      </c>
      <c r="AD611" s="35">
        <v>33</v>
      </c>
      <c r="AE611" s="35">
        <v>147</v>
      </c>
      <c r="AF611" s="35">
        <v>380</v>
      </c>
    </row>
    <row r="612" spans="27:32">
      <c r="AA612" s="34">
        <v>2867</v>
      </c>
      <c r="AB612" s="30" t="s">
        <v>435</v>
      </c>
      <c r="AC612" s="35">
        <v>75</v>
      </c>
      <c r="AD612" s="35">
        <v>13</v>
      </c>
      <c r="AE612" s="35">
        <v>22</v>
      </c>
      <c r="AF612" s="35">
        <v>110</v>
      </c>
    </row>
    <row r="613" spans="27:32">
      <c r="AA613" s="34">
        <v>2868</v>
      </c>
      <c r="AB613" s="30" t="s">
        <v>407</v>
      </c>
      <c r="AC613" s="35">
        <v>170</v>
      </c>
      <c r="AD613" s="35">
        <v>31</v>
      </c>
      <c r="AE613" s="35">
        <v>98</v>
      </c>
      <c r="AF613" s="35">
        <v>299</v>
      </c>
    </row>
    <row r="614" spans="27:32">
      <c r="AA614" s="34">
        <v>2871</v>
      </c>
      <c r="AB614" s="30" t="s">
        <v>762</v>
      </c>
      <c r="AC614" s="35">
        <v>14</v>
      </c>
      <c r="AD614" s="35">
        <v>3</v>
      </c>
      <c r="AE614" s="35">
        <v>3</v>
      </c>
      <c r="AF614" s="35">
        <v>20</v>
      </c>
    </row>
    <row r="615" spans="27:32">
      <c r="AA615" s="34">
        <v>2879</v>
      </c>
      <c r="AB615" s="30" t="s">
        <v>2171</v>
      </c>
      <c r="AC615" s="35">
        <v>2</v>
      </c>
      <c r="AD615" s="35"/>
      <c r="AE615" s="35"/>
      <c r="AF615" s="35">
        <v>2</v>
      </c>
    </row>
    <row r="616" spans="27:32">
      <c r="AA616" s="34">
        <v>2883</v>
      </c>
      <c r="AB616" s="30" t="s">
        <v>2172</v>
      </c>
      <c r="AC616" s="35">
        <v>2</v>
      </c>
      <c r="AD616" s="35"/>
      <c r="AE616" s="35"/>
      <c r="AF616" s="35">
        <v>2</v>
      </c>
    </row>
    <row r="617" spans="27:32">
      <c r="AA617" s="34">
        <v>2896</v>
      </c>
      <c r="AB617" s="30" t="s">
        <v>184</v>
      </c>
      <c r="AC617" s="35">
        <v>24</v>
      </c>
      <c r="AD617" s="35">
        <v>5</v>
      </c>
      <c r="AE617" s="35">
        <v>1</v>
      </c>
      <c r="AF617" s="35">
        <v>30</v>
      </c>
    </row>
    <row r="618" spans="27:32">
      <c r="AA618" s="34">
        <v>2897</v>
      </c>
      <c r="AB618" s="30" t="s">
        <v>656</v>
      </c>
      <c r="AC618" s="35">
        <v>3</v>
      </c>
      <c r="AD618" s="35">
        <v>2</v>
      </c>
      <c r="AE618" s="35">
        <v>2</v>
      </c>
      <c r="AF618" s="35">
        <v>7</v>
      </c>
    </row>
    <row r="619" spans="27:32">
      <c r="AA619" s="34">
        <v>2908</v>
      </c>
      <c r="AB619" s="30" t="s">
        <v>1088</v>
      </c>
      <c r="AC619" s="35">
        <v>34</v>
      </c>
      <c r="AD619" s="35">
        <v>1</v>
      </c>
      <c r="AE619" s="35">
        <v>7</v>
      </c>
      <c r="AF619" s="35">
        <v>42</v>
      </c>
    </row>
    <row r="620" spans="27:32">
      <c r="AA620" s="34">
        <v>2909</v>
      </c>
      <c r="AB620" s="30" t="s">
        <v>1576</v>
      </c>
      <c r="AC620" s="35"/>
      <c r="AD620" s="35"/>
      <c r="AE620" s="35">
        <v>2</v>
      </c>
      <c r="AF620" s="35">
        <v>2</v>
      </c>
    </row>
    <row r="621" spans="27:32">
      <c r="AA621" s="34">
        <v>2910</v>
      </c>
      <c r="AB621" s="30" t="s">
        <v>588</v>
      </c>
      <c r="AC621" s="35"/>
      <c r="AD621" s="35">
        <v>1</v>
      </c>
      <c r="AE621" s="35">
        <v>1</v>
      </c>
      <c r="AF621" s="35">
        <v>2</v>
      </c>
    </row>
    <row r="622" spans="27:32">
      <c r="AA622" s="34">
        <v>2916</v>
      </c>
      <c r="AB622" s="30" t="s">
        <v>2173</v>
      </c>
      <c r="AC622" s="35">
        <v>1</v>
      </c>
      <c r="AD622" s="35"/>
      <c r="AE622" s="35"/>
      <c r="AF622" s="35">
        <v>1</v>
      </c>
    </row>
    <row r="623" spans="27:32">
      <c r="AA623" s="34">
        <v>2917</v>
      </c>
      <c r="AB623" s="30" t="s">
        <v>2174</v>
      </c>
      <c r="AC623" s="35">
        <v>1</v>
      </c>
      <c r="AD623" s="35"/>
      <c r="AE623" s="35"/>
      <c r="AF623" s="35">
        <v>1</v>
      </c>
    </row>
    <row r="624" spans="27:32">
      <c r="AA624" s="34">
        <v>2918</v>
      </c>
      <c r="AB624" s="30" t="s">
        <v>528</v>
      </c>
      <c r="AC624" s="35"/>
      <c r="AD624" s="35">
        <v>4</v>
      </c>
      <c r="AE624" s="35"/>
      <c r="AF624" s="35">
        <v>4</v>
      </c>
    </row>
    <row r="625" spans="27:32">
      <c r="AA625" s="34">
        <v>2932</v>
      </c>
      <c r="AB625" s="30" t="s">
        <v>2175</v>
      </c>
      <c r="AC625" s="35">
        <v>1</v>
      </c>
      <c r="AD625" s="35"/>
      <c r="AE625" s="35"/>
      <c r="AF625" s="35">
        <v>1</v>
      </c>
    </row>
    <row r="626" spans="27:32">
      <c r="AA626" s="34">
        <v>2934</v>
      </c>
      <c r="AB626" s="30" t="s">
        <v>2176</v>
      </c>
      <c r="AC626" s="35">
        <v>2</v>
      </c>
      <c r="AD626" s="35"/>
      <c r="AE626" s="35"/>
      <c r="AF626" s="35">
        <v>2</v>
      </c>
    </row>
    <row r="627" spans="27:32">
      <c r="AA627" s="34">
        <v>3016</v>
      </c>
      <c r="AB627" s="30" t="s">
        <v>533</v>
      </c>
      <c r="AC627" s="35">
        <v>25</v>
      </c>
      <c r="AD627" s="35">
        <v>7</v>
      </c>
      <c r="AE627" s="35">
        <v>10</v>
      </c>
      <c r="AF627" s="35">
        <v>42</v>
      </c>
    </row>
    <row r="628" spans="27:32">
      <c r="AA628" s="34">
        <v>3051</v>
      </c>
      <c r="AB628" s="30" t="s">
        <v>2177</v>
      </c>
      <c r="AC628" s="35">
        <v>3</v>
      </c>
      <c r="AD628" s="35"/>
      <c r="AE628" s="35"/>
      <c r="AF628" s="35">
        <v>3</v>
      </c>
    </row>
    <row r="629" spans="27:32">
      <c r="AA629" s="34">
        <v>3059</v>
      </c>
      <c r="AB629" s="30" t="s">
        <v>1041</v>
      </c>
      <c r="AC629" s="35">
        <v>11</v>
      </c>
      <c r="AD629" s="35">
        <v>4</v>
      </c>
      <c r="AE629" s="35">
        <v>2</v>
      </c>
      <c r="AF629" s="35">
        <v>17</v>
      </c>
    </row>
    <row r="630" spans="27:32">
      <c r="AA630" s="34">
        <v>3061</v>
      </c>
      <c r="AB630" s="30" t="s">
        <v>2178</v>
      </c>
      <c r="AC630" s="35">
        <v>1</v>
      </c>
      <c r="AD630" s="35"/>
      <c r="AE630" s="35"/>
      <c r="AF630" s="35">
        <v>1</v>
      </c>
    </row>
    <row r="631" spans="27:32">
      <c r="AA631" s="34">
        <v>3062</v>
      </c>
      <c r="AB631" s="30" t="s">
        <v>2179</v>
      </c>
      <c r="AC631" s="35">
        <v>4</v>
      </c>
      <c r="AD631" s="35"/>
      <c r="AE631" s="35"/>
      <c r="AF631" s="35">
        <v>4</v>
      </c>
    </row>
    <row r="632" spans="27:32">
      <c r="AA632" s="34">
        <v>3064</v>
      </c>
      <c r="AB632" s="30" t="s">
        <v>989</v>
      </c>
      <c r="AC632" s="35">
        <v>67</v>
      </c>
      <c r="AD632" s="35">
        <v>5</v>
      </c>
      <c r="AE632" s="35">
        <v>22</v>
      </c>
      <c r="AF632" s="35">
        <v>94</v>
      </c>
    </row>
    <row r="633" spans="27:32">
      <c r="AA633" s="34">
        <v>3065</v>
      </c>
      <c r="AB633" s="30" t="s">
        <v>2180</v>
      </c>
      <c r="AC633" s="35">
        <v>2</v>
      </c>
      <c r="AD633" s="35"/>
      <c r="AE633" s="35"/>
      <c r="AF633" s="35">
        <v>2</v>
      </c>
    </row>
    <row r="634" spans="27:32">
      <c r="AA634" s="34">
        <v>3071</v>
      </c>
      <c r="AB634" s="30" t="s">
        <v>222</v>
      </c>
      <c r="AC634" s="35"/>
      <c r="AD634" s="35">
        <v>1</v>
      </c>
      <c r="AE634" s="35"/>
      <c r="AF634" s="35">
        <v>1</v>
      </c>
    </row>
    <row r="635" spans="27:32">
      <c r="AA635" s="34">
        <v>3079</v>
      </c>
      <c r="AB635" s="30" t="s">
        <v>2181</v>
      </c>
      <c r="AC635" s="35">
        <v>5</v>
      </c>
      <c r="AD635" s="35"/>
      <c r="AE635" s="35"/>
      <c r="AF635" s="35">
        <v>5</v>
      </c>
    </row>
    <row r="636" spans="27:32">
      <c r="AA636" s="34">
        <v>3080</v>
      </c>
      <c r="AB636" s="30" t="s">
        <v>2182</v>
      </c>
      <c r="AC636" s="35">
        <v>5</v>
      </c>
      <c r="AD636" s="35"/>
      <c r="AE636" s="35"/>
      <c r="AF636" s="35">
        <v>5</v>
      </c>
    </row>
    <row r="637" spans="27:32">
      <c r="AA637" s="34">
        <v>3107</v>
      </c>
      <c r="AB637" s="30" t="s">
        <v>1577</v>
      </c>
      <c r="AC637" s="35">
        <v>1</v>
      </c>
      <c r="AD637" s="35"/>
      <c r="AE637" s="35">
        <v>6</v>
      </c>
      <c r="AF637" s="35">
        <v>7</v>
      </c>
    </row>
    <row r="638" spans="27:32">
      <c r="AA638" s="34">
        <v>3108</v>
      </c>
      <c r="AB638" s="30" t="s">
        <v>901</v>
      </c>
      <c r="AC638" s="35">
        <v>8</v>
      </c>
      <c r="AD638" s="35">
        <v>1</v>
      </c>
      <c r="AE638" s="35">
        <v>1</v>
      </c>
      <c r="AF638" s="35">
        <v>10</v>
      </c>
    </row>
    <row r="639" spans="27:32">
      <c r="AA639" s="34">
        <v>3109</v>
      </c>
      <c r="AB639" s="30" t="s">
        <v>324</v>
      </c>
      <c r="AC639" s="35">
        <v>1</v>
      </c>
      <c r="AD639" s="35">
        <v>3</v>
      </c>
      <c r="AE639" s="35">
        <v>1</v>
      </c>
      <c r="AF639" s="35">
        <v>5</v>
      </c>
    </row>
    <row r="640" spans="27:32">
      <c r="AA640" s="34">
        <v>3110</v>
      </c>
      <c r="AB640" s="30" t="s">
        <v>123</v>
      </c>
      <c r="AC640" s="35"/>
      <c r="AD640" s="35">
        <v>4</v>
      </c>
      <c r="AE640" s="35"/>
      <c r="AF640" s="35">
        <v>4</v>
      </c>
    </row>
    <row r="641" spans="27:32">
      <c r="AA641" s="34">
        <v>3136</v>
      </c>
      <c r="AB641" s="30" t="s">
        <v>2183</v>
      </c>
      <c r="AC641" s="35">
        <v>2</v>
      </c>
      <c r="AD641" s="35"/>
      <c r="AE641" s="35"/>
      <c r="AF641" s="35">
        <v>2</v>
      </c>
    </row>
    <row r="642" spans="27:32">
      <c r="AA642" s="34">
        <v>3143</v>
      </c>
      <c r="AB642" s="30" t="s">
        <v>587</v>
      </c>
      <c r="AC642" s="35"/>
      <c r="AD642" s="35">
        <v>3</v>
      </c>
      <c r="AE642" s="35"/>
      <c r="AF642" s="35">
        <v>3</v>
      </c>
    </row>
    <row r="643" spans="27:32">
      <c r="AA643" s="34">
        <v>3144</v>
      </c>
      <c r="AB643" s="30" t="s">
        <v>763</v>
      </c>
      <c r="AC643" s="35">
        <v>12</v>
      </c>
      <c r="AD643" s="35">
        <v>6</v>
      </c>
      <c r="AE643" s="35">
        <v>11</v>
      </c>
      <c r="AF643" s="35">
        <v>29</v>
      </c>
    </row>
    <row r="644" spans="27:32">
      <c r="AA644" s="34">
        <v>3148</v>
      </c>
      <c r="AB644" s="30" t="s">
        <v>1578</v>
      </c>
      <c r="AC644" s="35"/>
      <c r="AD644" s="35"/>
      <c r="AE644" s="35">
        <v>5</v>
      </c>
      <c r="AF644" s="35">
        <v>5</v>
      </c>
    </row>
    <row r="645" spans="27:32">
      <c r="AA645" s="34">
        <v>3151</v>
      </c>
      <c r="AB645" s="30" t="s">
        <v>187</v>
      </c>
      <c r="AC645" s="35">
        <v>238</v>
      </c>
      <c r="AD645" s="35">
        <v>62</v>
      </c>
      <c r="AE645" s="35">
        <v>64</v>
      </c>
      <c r="AF645" s="35">
        <v>364</v>
      </c>
    </row>
    <row r="646" spans="27:32">
      <c r="AA646" s="34">
        <v>3153</v>
      </c>
      <c r="AB646" s="30" t="s">
        <v>577</v>
      </c>
      <c r="AC646" s="35"/>
      <c r="AD646" s="35">
        <v>2</v>
      </c>
      <c r="AE646" s="35"/>
      <c r="AF646" s="35">
        <v>2</v>
      </c>
    </row>
    <row r="647" spans="27:32">
      <c r="AA647" s="34">
        <v>3157</v>
      </c>
      <c r="AB647" s="30" t="s">
        <v>675</v>
      </c>
      <c r="AC647" s="35">
        <v>42</v>
      </c>
      <c r="AD647" s="35">
        <v>5</v>
      </c>
      <c r="AE647" s="35">
        <v>7</v>
      </c>
      <c r="AF647" s="35">
        <v>54</v>
      </c>
    </row>
    <row r="648" spans="27:32">
      <c r="AA648" s="34">
        <v>3185</v>
      </c>
      <c r="AB648" s="30" t="s">
        <v>1579</v>
      </c>
      <c r="AC648" s="35">
        <v>5</v>
      </c>
      <c r="AD648" s="35"/>
      <c r="AE648" s="35">
        <v>8</v>
      </c>
      <c r="AF648" s="35">
        <v>13</v>
      </c>
    </row>
    <row r="649" spans="27:32">
      <c r="AA649" s="34">
        <v>3186</v>
      </c>
      <c r="AB649" s="30" t="s">
        <v>1580</v>
      </c>
      <c r="AC649" s="35">
        <v>12</v>
      </c>
      <c r="AD649" s="35"/>
      <c r="AE649" s="35">
        <v>5</v>
      </c>
      <c r="AF649" s="35">
        <v>17</v>
      </c>
    </row>
    <row r="650" spans="27:32">
      <c r="AA650" s="34">
        <v>3187</v>
      </c>
      <c r="AB650" s="30" t="s">
        <v>760</v>
      </c>
      <c r="AC650" s="35">
        <v>60</v>
      </c>
      <c r="AD650" s="35">
        <v>6</v>
      </c>
      <c r="AE650" s="35">
        <v>17</v>
      </c>
      <c r="AF650" s="35">
        <v>83</v>
      </c>
    </row>
    <row r="651" spans="27:32">
      <c r="AA651" s="34">
        <v>3188</v>
      </c>
      <c r="AB651" s="30" t="s">
        <v>780</v>
      </c>
      <c r="AC651" s="35">
        <v>67</v>
      </c>
      <c r="AD651" s="35">
        <v>10</v>
      </c>
      <c r="AE651" s="35">
        <v>76</v>
      </c>
      <c r="AF651" s="35">
        <v>153</v>
      </c>
    </row>
    <row r="652" spans="27:32">
      <c r="AA652" s="34">
        <v>3191</v>
      </c>
      <c r="AB652" s="30" t="s">
        <v>754</v>
      </c>
      <c r="AC652" s="35">
        <v>3</v>
      </c>
      <c r="AD652" s="35">
        <v>4</v>
      </c>
      <c r="AE652" s="35"/>
      <c r="AF652" s="35">
        <v>7</v>
      </c>
    </row>
    <row r="653" spans="27:32">
      <c r="AA653" s="34">
        <v>3198</v>
      </c>
      <c r="AB653" s="30" t="s">
        <v>944</v>
      </c>
      <c r="AC653" s="35"/>
      <c r="AD653" s="35">
        <v>1</v>
      </c>
      <c r="AE653" s="35"/>
      <c r="AF653" s="35">
        <v>1</v>
      </c>
    </row>
    <row r="654" spans="27:32">
      <c r="AA654" s="34">
        <v>3201</v>
      </c>
      <c r="AB654" s="30" t="s">
        <v>1010</v>
      </c>
      <c r="AC654" s="35">
        <v>16.405000000000005</v>
      </c>
      <c r="AD654" s="35">
        <v>0.39</v>
      </c>
      <c r="AE654" s="35">
        <v>0.55999999999999994</v>
      </c>
      <c r="AF654" s="35">
        <v>17.355000000000004</v>
      </c>
    </row>
    <row r="655" spans="27:32">
      <c r="AA655" s="34">
        <v>3213</v>
      </c>
      <c r="AB655" s="30" t="s">
        <v>860</v>
      </c>
      <c r="AC655" s="35">
        <v>4</v>
      </c>
      <c r="AD655" s="35">
        <v>4</v>
      </c>
      <c r="AE655" s="35">
        <v>3</v>
      </c>
      <c r="AF655" s="35">
        <v>11</v>
      </c>
    </row>
    <row r="656" spans="27:32">
      <c r="AA656" s="34">
        <v>3226</v>
      </c>
      <c r="AB656" s="30" t="s">
        <v>1581</v>
      </c>
      <c r="AC656" s="35">
        <v>3.27</v>
      </c>
      <c r="AD656" s="35"/>
      <c r="AE656" s="35">
        <v>0.51500000000000001</v>
      </c>
      <c r="AF656" s="35">
        <v>3.7850000000000001</v>
      </c>
    </row>
    <row r="657" spans="27:32">
      <c r="AA657" s="34">
        <v>3230</v>
      </c>
      <c r="AB657" s="30" t="s">
        <v>361</v>
      </c>
      <c r="AC657" s="35">
        <v>40</v>
      </c>
      <c r="AD657" s="35">
        <v>16</v>
      </c>
      <c r="AE657" s="35">
        <v>35</v>
      </c>
      <c r="AF657" s="35">
        <v>91</v>
      </c>
    </row>
    <row r="658" spans="27:32">
      <c r="AA658" s="34">
        <v>3231</v>
      </c>
      <c r="AB658" s="30" t="s">
        <v>1582</v>
      </c>
      <c r="AC658" s="35">
        <v>43</v>
      </c>
      <c r="AD658" s="35"/>
      <c r="AE658" s="35">
        <v>18</v>
      </c>
      <c r="AF658" s="35">
        <v>61</v>
      </c>
    </row>
    <row r="659" spans="27:32">
      <c r="AA659" s="34">
        <v>3233</v>
      </c>
      <c r="AB659" s="30" t="s">
        <v>2184</v>
      </c>
      <c r="AC659" s="35">
        <v>31</v>
      </c>
      <c r="AD659" s="35"/>
      <c r="AE659" s="35"/>
      <c r="AF659" s="35">
        <v>31</v>
      </c>
    </row>
    <row r="660" spans="27:32">
      <c r="AA660" s="34">
        <v>3245</v>
      </c>
      <c r="AB660" s="30" t="s">
        <v>91</v>
      </c>
      <c r="AC660" s="35">
        <v>464</v>
      </c>
      <c r="AD660" s="35">
        <v>81</v>
      </c>
      <c r="AE660" s="35">
        <v>226</v>
      </c>
      <c r="AF660" s="35">
        <v>771</v>
      </c>
    </row>
    <row r="661" spans="27:32">
      <c r="AA661" s="34">
        <v>3247</v>
      </c>
      <c r="AB661" s="30" t="s">
        <v>1078</v>
      </c>
      <c r="AC661" s="35">
        <v>20</v>
      </c>
      <c r="AD661" s="35">
        <v>1</v>
      </c>
      <c r="AE661" s="35">
        <v>1</v>
      </c>
      <c r="AF661" s="35">
        <v>22</v>
      </c>
    </row>
    <row r="662" spans="27:32">
      <c r="AA662" s="34">
        <v>3249</v>
      </c>
      <c r="AB662" s="30" t="s">
        <v>2185</v>
      </c>
      <c r="AC662" s="35">
        <v>2</v>
      </c>
      <c r="AD662" s="35"/>
      <c r="AE662" s="35"/>
      <c r="AF662" s="35">
        <v>2</v>
      </c>
    </row>
    <row r="663" spans="27:32">
      <c r="AA663" s="34">
        <v>3256</v>
      </c>
      <c r="AB663" s="30" t="s">
        <v>1583</v>
      </c>
      <c r="AC663" s="35">
        <v>4</v>
      </c>
      <c r="AD663" s="35"/>
      <c r="AE663" s="35">
        <v>1</v>
      </c>
      <c r="AF663" s="35">
        <v>5</v>
      </c>
    </row>
    <row r="664" spans="27:32">
      <c r="AA664" s="34">
        <v>3260</v>
      </c>
      <c r="AB664" s="30" t="s">
        <v>1135</v>
      </c>
      <c r="AC664" s="35">
        <v>18</v>
      </c>
      <c r="AD664" s="35">
        <v>3</v>
      </c>
      <c r="AE664" s="35"/>
      <c r="AF664" s="35">
        <v>21</v>
      </c>
    </row>
    <row r="665" spans="27:32">
      <c r="AA665" s="34">
        <v>3267</v>
      </c>
      <c r="AB665" s="30" t="s">
        <v>1080</v>
      </c>
      <c r="AC665" s="35">
        <v>4</v>
      </c>
      <c r="AD665" s="35">
        <v>2</v>
      </c>
      <c r="AE665" s="35">
        <v>2</v>
      </c>
      <c r="AF665" s="35">
        <v>8</v>
      </c>
    </row>
    <row r="666" spans="27:32">
      <c r="AA666" s="34">
        <v>3268</v>
      </c>
      <c r="AB666" s="30" t="s">
        <v>313</v>
      </c>
      <c r="AC666" s="35">
        <v>26</v>
      </c>
      <c r="AD666" s="35">
        <v>8</v>
      </c>
      <c r="AE666" s="35"/>
      <c r="AF666" s="35">
        <v>34</v>
      </c>
    </row>
    <row r="667" spans="27:32">
      <c r="AA667" s="34">
        <v>3272</v>
      </c>
      <c r="AB667" s="30" t="s">
        <v>1125</v>
      </c>
      <c r="AC667" s="35">
        <v>1</v>
      </c>
      <c r="AD667" s="35">
        <v>1</v>
      </c>
      <c r="AE667" s="35"/>
      <c r="AF667" s="35">
        <v>2</v>
      </c>
    </row>
    <row r="668" spans="27:32">
      <c r="AA668" s="34">
        <v>3279</v>
      </c>
      <c r="AB668" s="30" t="s">
        <v>829</v>
      </c>
      <c r="AC668" s="35">
        <v>8</v>
      </c>
      <c r="AD668" s="35">
        <v>3</v>
      </c>
      <c r="AE668" s="35">
        <v>12</v>
      </c>
      <c r="AF668" s="35">
        <v>23</v>
      </c>
    </row>
    <row r="669" spans="27:32">
      <c r="AA669" s="34">
        <v>3282</v>
      </c>
      <c r="AB669" s="30" t="s">
        <v>1584</v>
      </c>
      <c r="AC669" s="35"/>
      <c r="AD669" s="35"/>
      <c r="AE669" s="35">
        <v>4</v>
      </c>
      <c r="AF669" s="35">
        <v>4</v>
      </c>
    </row>
    <row r="670" spans="27:32">
      <c r="AA670" s="34">
        <v>3284</v>
      </c>
      <c r="AB670" s="30" t="s">
        <v>1115</v>
      </c>
      <c r="AC670" s="35">
        <v>20</v>
      </c>
      <c r="AD670" s="35">
        <v>4</v>
      </c>
      <c r="AE670" s="35"/>
      <c r="AF670" s="35">
        <v>24</v>
      </c>
    </row>
    <row r="671" spans="27:32">
      <c r="AA671" s="34">
        <v>3294</v>
      </c>
      <c r="AB671" s="30" t="s">
        <v>685</v>
      </c>
      <c r="AC671" s="35">
        <v>11</v>
      </c>
      <c r="AD671" s="35">
        <v>4</v>
      </c>
      <c r="AE671" s="35"/>
      <c r="AF671" s="35">
        <v>15</v>
      </c>
    </row>
    <row r="672" spans="27:32">
      <c r="AA672" s="34">
        <v>3295</v>
      </c>
      <c r="AB672" s="30" t="s">
        <v>2186</v>
      </c>
      <c r="AC672" s="35">
        <v>1</v>
      </c>
      <c r="AD672" s="35"/>
      <c r="AE672" s="35"/>
      <c r="AF672" s="35">
        <v>1</v>
      </c>
    </row>
    <row r="673" spans="27:32">
      <c r="AA673" s="34">
        <v>3297</v>
      </c>
      <c r="AB673" s="30" t="s">
        <v>108</v>
      </c>
      <c r="AC673" s="35">
        <v>9</v>
      </c>
      <c r="AD673" s="35">
        <v>3</v>
      </c>
      <c r="AE673" s="35"/>
      <c r="AF673" s="35">
        <v>12</v>
      </c>
    </row>
    <row r="674" spans="27:32">
      <c r="AA674" s="34">
        <v>3299</v>
      </c>
      <c r="AB674" s="30" t="s">
        <v>814</v>
      </c>
      <c r="AC674" s="35">
        <v>2</v>
      </c>
      <c r="AD674" s="35">
        <v>1</v>
      </c>
      <c r="AE674" s="35"/>
      <c r="AF674" s="35">
        <v>3</v>
      </c>
    </row>
    <row r="675" spans="27:32">
      <c r="AA675" s="34">
        <v>3301</v>
      </c>
      <c r="AB675" s="30" t="s">
        <v>1040</v>
      </c>
      <c r="AC675" s="35">
        <v>22</v>
      </c>
      <c r="AD675" s="35">
        <v>6</v>
      </c>
      <c r="AE675" s="35">
        <v>22</v>
      </c>
      <c r="AF675" s="35">
        <v>50</v>
      </c>
    </row>
    <row r="676" spans="27:32">
      <c r="AA676" s="34">
        <v>3305</v>
      </c>
      <c r="AB676" s="30" t="s">
        <v>81</v>
      </c>
      <c r="AC676" s="35">
        <v>26</v>
      </c>
      <c r="AD676" s="35">
        <v>8</v>
      </c>
      <c r="AE676" s="35"/>
      <c r="AF676" s="35">
        <v>34</v>
      </c>
    </row>
    <row r="677" spans="27:32">
      <c r="AA677" s="34">
        <v>3310</v>
      </c>
      <c r="AB677" s="30" t="s">
        <v>1585</v>
      </c>
      <c r="AC677" s="35"/>
      <c r="AD677" s="35"/>
      <c r="AE677" s="35">
        <v>5</v>
      </c>
      <c r="AF677" s="35">
        <v>5</v>
      </c>
    </row>
    <row r="678" spans="27:32">
      <c r="AA678" s="34">
        <v>3311</v>
      </c>
      <c r="AB678" s="30" t="s">
        <v>450</v>
      </c>
      <c r="AC678" s="35">
        <v>22</v>
      </c>
      <c r="AD678" s="35">
        <v>2</v>
      </c>
      <c r="AE678" s="35">
        <v>11</v>
      </c>
      <c r="AF678" s="35">
        <v>35</v>
      </c>
    </row>
    <row r="679" spans="27:32">
      <c r="AA679" s="34">
        <v>3315</v>
      </c>
      <c r="AB679" s="30" t="s">
        <v>963</v>
      </c>
      <c r="AC679" s="35">
        <v>21</v>
      </c>
      <c r="AD679" s="35">
        <v>1</v>
      </c>
      <c r="AE679" s="35">
        <v>7</v>
      </c>
      <c r="AF679" s="35">
        <v>29</v>
      </c>
    </row>
    <row r="680" spans="27:32">
      <c r="AA680" s="34">
        <v>3319</v>
      </c>
      <c r="AB680" s="30" t="s">
        <v>165</v>
      </c>
      <c r="AC680" s="35">
        <v>230</v>
      </c>
      <c r="AD680" s="35">
        <v>27</v>
      </c>
      <c r="AE680" s="35">
        <v>26</v>
      </c>
      <c r="AF680" s="35">
        <v>283</v>
      </c>
    </row>
    <row r="681" spans="27:32">
      <c r="AA681" s="34">
        <v>3346</v>
      </c>
      <c r="AB681" s="30" t="s">
        <v>1586</v>
      </c>
      <c r="AC681" s="35"/>
      <c r="AD681" s="35"/>
      <c r="AE681" s="35">
        <v>12</v>
      </c>
      <c r="AF681" s="35">
        <v>12</v>
      </c>
    </row>
    <row r="682" spans="27:32">
      <c r="AA682" s="34">
        <v>3349</v>
      </c>
      <c r="AB682" s="30" t="s">
        <v>752</v>
      </c>
      <c r="AC682" s="35">
        <v>814</v>
      </c>
      <c r="AD682" s="35">
        <v>2</v>
      </c>
      <c r="AE682" s="35"/>
      <c r="AF682" s="35">
        <v>816</v>
      </c>
    </row>
    <row r="683" spans="27:32">
      <c r="AA683" s="34">
        <v>3351</v>
      </c>
      <c r="AB683" s="30" t="s">
        <v>2187</v>
      </c>
      <c r="AC683" s="35">
        <v>4</v>
      </c>
      <c r="AD683" s="35"/>
      <c r="AE683" s="35"/>
      <c r="AF683" s="35">
        <v>4</v>
      </c>
    </row>
    <row r="684" spans="27:32">
      <c r="AA684" s="34">
        <v>3356</v>
      </c>
      <c r="AB684" s="30" t="s">
        <v>1587</v>
      </c>
      <c r="AC684" s="35">
        <v>22</v>
      </c>
      <c r="AD684" s="35"/>
      <c r="AE684" s="35">
        <v>3</v>
      </c>
      <c r="AF684" s="35">
        <v>25</v>
      </c>
    </row>
    <row r="685" spans="27:32">
      <c r="AA685" s="34">
        <v>3364</v>
      </c>
      <c r="AB685" s="30" t="s">
        <v>986</v>
      </c>
      <c r="AC685" s="35">
        <v>249.12500000000014</v>
      </c>
      <c r="AD685" s="35">
        <v>31.824999999999996</v>
      </c>
      <c r="AE685" s="35">
        <v>62.645000000000003</v>
      </c>
      <c r="AF685" s="35">
        <v>343.59500000000014</v>
      </c>
    </row>
    <row r="686" spans="27:32">
      <c r="AA686" s="34">
        <v>3369</v>
      </c>
      <c r="AB686" s="30" t="s">
        <v>1588</v>
      </c>
      <c r="AC686" s="35">
        <v>13</v>
      </c>
      <c r="AD686" s="35"/>
      <c r="AE686" s="35">
        <v>5</v>
      </c>
      <c r="AF686" s="35">
        <v>18</v>
      </c>
    </row>
    <row r="687" spans="27:32">
      <c r="AA687" s="34">
        <v>3373</v>
      </c>
      <c r="AB687" s="30" t="s">
        <v>397</v>
      </c>
      <c r="AC687" s="35">
        <v>36</v>
      </c>
      <c r="AD687" s="35">
        <v>4</v>
      </c>
      <c r="AE687" s="35">
        <v>10</v>
      </c>
      <c r="AF687" s="35">
        <v>50</v>
      </c>
    </row>
    <row r="688" spans="27:32">
      <c r="AA688" s="34">
        <v>3401</v>
      </c>
      <c r="AB688" s="30" t="s">
        <v>1006</v>
      </c>
      <c r="AC688" s="35">
        <v>13</v>
      </c>
      <c r="AD688" s="35">
        <v>2</v>
      </c>
      <c r="AE688" s="35">
        <v>7</v>
      </c>
      <c r="AF688" s="35">
        <v>22</v>
      </c>
    </row>
    <row r="689" spans="27:32">
      <c r="AA689" s="34">
        <v>3402</v>
      </c>
      <c r="AB689" s="30" t="s">
        <v>975</v>
      </c>
      <c r="AC689" s="35">
        <v>9</v>
      </c>
      <c r="AD689" s="35">
        <v>5</v>
      </c>
      <c r="AE689" s="35">
        <v>13</v>
      </c>
      <c r="AF689" s="35">
        <v>27</v>
      </c>
    </row>
    <row r="690" spans="27:32">
      <c r="AA690" s="34">
        <v>3404</v>
      </c>
      <c r="AB690" s="30" t="s">
        <v>485</v>
      </c>
      <c r="AC690" s="35">
        <v>48.204999999999998</v>
      </c>
      <c r="AD690" s="35">
        <v>9.33</v>
      </c>
      <c r="AE690" s="35">
        <v>18.454999999999998</v>
      </c>
      <c r="AF690" s="35">
        <v>75.989999999999995</v>
      </c>
    </row>
    <row r="691" spans="27:32">
      <c r="AA691" s="34">
        <v>3413</v>
      </c>
      <c r="AB691" s="30" t="s">
        <v>2188</v>
      </c>
      <c r="AC691" s="35">
        <v>2</v>
      </c>
      <c r="AD691" s="35"/>
      <c r="AE691" s="35"/>
      <c r="AF691" s="35">
        <v>2</v>
      </c>
    </row>
    <row r="692" spans="27:32">
      <c r="AA692" s="34">
        <v>3418</v>
      </c>
      <c r="AB692" s="30" t="s">
        <v>1589</v>
      </c>
      <c r="AC692" s="35"/>
      <c r="AD692" s="35"/>
      <c r="AE692" s="35">
        <v>2</v>
      </c>
      <c r="AF692" s="35">
        <v>2</v>
      </c>
    </row>
    <row r="693" spans="27:32">
      <c r="AA693" s="34">
        <v>3423</v>
      </c>
      <c r="AB693" s="30" t="s">
        <v>837</v>
      </c>
      <c r="AC693" s="35"/>
      <c r="AD693" s="35">
        <v>1</v>
      </c>
      <c r="AE693" s="35">
        <v>8</v>
      </c>
      <c r="AF693" s="35">
        <v>9</v>
      </c>
    </row>
    <row r="694" spans="27:32">
      <c r="AA694" s="34">
        <v>3427</v>
      </c>
      <c r="AB694" s="30" t="s">
        <v>198</v>
      </c>
      <c r="AC694" s="35">
        <v>24</v>
      </c>
      <c r="AD694" s="35">
        <v>5</v>
      </c>
      <c r="AE694" s="35">
        <v>5</v>
      </c>
      <c r="AF694" s="35">
        <v>34</v>
      </c>
    </row>
    <row r="695" spans="27:32">
      <c r="AA695" s="34">
        <v>3428</v>
      </c>
      <c r="AB695" s="30" t="s">
        <v>1590</v>
      </c>
      <c r="AC695" s="35">
        <v>15</v>
      </c>
      <c r="AD695" s="35"/>
      <c r="AE695" s="35">
        <v>1</v>
      </c>
      <c r="AF695" s="35">
        <v>16</v>
      </c>
    </row>
    <row r="696" spans="27:32">
      <c r="AA696" s="34">
        <v>3430</v>
      </c>
      <c r="AB696" s="30" t="s">
        <v>1591</v>
      </c>
      <c r="AC696" s="35">
        <v>27</v>
      </c>
      <c r="AD696" s="35"/>
      <c r="AE696" s="35">
        <v>5</v>
      </c>
      <c r="AF696" s="35">
        <v>32</v>
      </c>
    </row>
    <row r="697" spans="27:32">
      <c r="AA697" s="34">
        <v>3431</v>
      </c>
      <c r="AB697" s="30" t="s">
        <v>1592</v>
      </c>
      <c r="AC697" s="35">
        <v>17</v>
      </c>
      <c r="AD697" s="35"/>
      <c r="AE697" s="35">
        <v>3</v>
      </c>
      <c r="AF697" s="35">
        <v>20</v>
      </c>
    </row>
    <row r="698" spans="27:32">
      <c r="AA698" s="34">
        <v>3437</v>
      </c>
      <c r="AB698" s="30" t="s">
        <v>2189</v>
      </c>
      <c r="AC698" s="35">
        <v>1</v>
      </c>
      <c r="AD698" s="35"/>
      <c r="AE698" s="35"/>
      <c r="AF698" s="35">
        <v>1</v>
      </c>
    </row>
    <row r="699" spans="27:32">
      <c r="AA699" s="34">
        <v>3454</v>
      </c>
      <c r="AB699" s="30" t="s">
        <v>2190</v>
      </c>
      <c r="AC699" s="35">
        <v>3</v>
      </c>
      <c r="AD699" s="35"/>
      <c r="AE699" s="35"/>
      <c r="AF699" s="35">
        <v>3</v>
      </c>
    </row>
    <row r="700" spans="27:32">
      <c r="AA700" s="34">
        <v>3455</v>
      </c>
      <c r="AB700" s="30" t="s">
        <v>2191</v>
      </c>
      <c r="AC700" s="35">
        <v>4</v>
      </c>
      <c r="AD700" s="35"/>
      <c r="AE700" s="35"/>
      <c r="AF700" s="35">
        <v>4</v>
      </c>
    </row>
    <row r="701" spans="27:32">
      <c r="AA701" s="34">
        <v>3456</v>
      </c>
      <c r="AB701" s="30" t="s">
        <v>2192</v>
      </c>
      <c r="AC701" s="35">
        <v>3</v>
      </c>
      <c r="AD701" s="35"/>
      <c r="AE701" s="35"/>
      <c r="AF701" s="35">
        <v>3</v>
      </c>
    </row>
    <row r="702" spans="27:32">
      <c r="AA702" s="34">
        <v>3457</v>
      </c>
      <c r="AB702" s="30" t="s">
        <v>2193</v>
      </c>
      <c r="AC702" s="35">
        <v>3</v>
      </c>
      <c r="AD702" s="35"/>
      <c r="AE702" s="35"/>
      <c r="AF702" s="35">
        <v>3</v>
      </c>
    </row>
    <row r="703" spans="27:32">
      <c r="AA703" s="34">
        <v>3461</v>
      </c>
      <c r="AB703" s="30" t="s">
        <v>194</v>
      </c>
      <c r="AC703" s="35">
        <v>793</v>
      </c>
      <c r="AD703" s="35">
        <v>178</v>
      </c>
      <c r="AE703" s="35">
        <v>187</v>
      </c>
      <c r="AF703" s="35">
        <v>1158</v>
      </c>
    </row>
    <row r="704" spans="27:32">
      <c r="AA704" s="34">
        <v>3464</v>
      </c>
      <c r="AB704" s="30" t="s">
        <v>2194</v>
      </c>
      <c r="AC704" s="35">
        <v>4</v>
      </c>
      <c r="AD704" s="35"/>
      <c r="AE704" s="35"/>
      <c r="AF704" s="35">
        <v>4</v>
      </c>
    </row>
    <row r="705" spans="27:32">
      <c r="AA705" s="34">
        <v>3491</v>
      </c>
      <c r="AB705" s="30" t="s">
        <v>1593</v>
      </c>
      <c r="AC705" s="35">
        <v>4</v>
      </c>
      <c r="AD705" s="35"/>
      <c r="AE705" s="35">
        <v>2</v>
      </c>
      <c r="AF705" s="35">
        <v>6</v>
      </c>
    </row>
    <row r="706" spans="27:32">
      <c r="AA706" s="34">
        <v>3503</v>
      </c>
      <c r="AB706" s="30" t="s">
        <v>917</v>
      </c>
      <c r="AC706" s="35">
        <v>43</v>
      </c>
      <c r="AD706" s="35">
        <v>1</v>
      </c>
      <c r="AE706" s="35">
        <v>16</v>
      </c>
      <c r="AF706" s="35">
        <v>60</v>
      </c>
    </row>
    <row r="707" spans="27:32">
      <c r="AA707" s="34">
        <v>3505</v>
      </c>
      <c r="AB707" s="30" t="s">
        <v>191</v>
      </c>
      <c r="AC707" s="35">
        <v>57</v>
      </c>
      <c r="AD707" s="35">
        <v>64</v>
      </c>
      <c r="AE707" s="35">
        <v>46</v>
      </c>
      <c r="AF707" s="35">
        <v>167</v>
      </c>
    </row>
    <row r="708" spans="27:32">
      <c r="AA708" s="34">
        <v>3509</v>
      </c>
      <c r="AB708" s="30" t="s">
        <v>96</v>
      </c>
      <c r="AC708" s="35">
        <v>121.12999999999997</v>
      </c>
      <c r="AD708" s="35">
        <v>21.535</v>
      </c>
      <c r="AE708" s="35">
        <v>21.314999999999994</v>
      </c>
      <c r="AF708" s="35">
        <v>163.97999999999996</v>
      </c>
    </row>
    <row r="709" spans="27:32">
      <c r="AA709" s="34">
        <v>3513</v>
      </c>
      <c r="AB709" s="30" t="s">
        <v>1059</v>
      </c>
      <c r="AC709" s="35"/>
      <c r="AD709" s="35">
        <v>4</v>
      </c>
      <c r="AE709" s="35">
        <v>24</v>
      </c>
      <c r="AF709" s="35">
        <v>28</v>
      </c>
    </row>
    <row r="710" spans="27:32">
      <c r="AA710" s="34">
        <v>3516</v>
      </c>
      <c r="AB710" s="30" t="s">
        <v>120</v>
      </c>
      <c r="AC710" s="35">
        <v>3</v>
      </c>
      <c r="AD710" s="35">
        <v>4</v>
      </c>
      <c r="AE710" s="35">
        <v>12</v>
      </c>
      <c r="AF710" s="35">
        <v>19</v>
      </c>
    </row>
    <row r="711" spans="27:32">
      <c r="AA711" s="34">
        <v>3517</v>
      </c>
      <c r="AB711" s="30" t="s">
        <v>1594</v>
      </c>
      <c r="AC711" s="35">
        <v>2</v>
      </c>
      <c r="AD711" s="35"/>
      <c r="AE711" s="35">
        <v>1</v>
      </c>
      <c r="AF711" s="35">
        <v>3</v>
      </c>
    </row>
    <row r="712" spans="27:32">
      <c r="AA712" s="34">
        <v>3523</v>
      </c>
      <c r="AB712" s="30" t="s">
        <v>688</v>
      </c>
      <c r="AC712" s="35">
        <v>43</v>
      </c>
      <c r="AD712" s="35">
        <v>4</v>
      </c>
      <c r="AE712" s="35">
        <v>16</v>
      </c>
      <c r="AF712" s="35">
        <v>63</v>
      </c>
    </row>
    <row r="713" spans="27:32">
      <c r="AA713" s="34">
        <v>3528</v>
      </c>
      <c r="AB713" s="30" t="s">
        <v>2195</v>
      </c>
      <c r="AC713" s="35">
        <v>19</v>
      </c>
      <c r="AD713" s="35"/>
      <c r="AE713" s="35"/>
      <c r="AF713" s="35">
        <v>19</v>
      </c>
    </row>
    <row r="714" spans="27:32">
      <c r="AA714" s="34">
        <v>3532</v>
      </c>
      <c r="AB714" s="30" t="s">
        <v>2196</v>
      </c>
      <c r="AC714" s="35">
        <v>2</v>
      </c>
      <c r="AD714" s="35"/>
      <c r="AE714" s="35"/>
      <c r="AF714" s="35">
        <v>2</v>
      </c>
    </row>
    <row r="715" spans="27:32">
      <c r="AA715" s="34">
        <v>3543</v>
      </c>
      <c r="AB715" s="30" t="s">
        <v>2197</v>
      </c>
      <c r="AC715" s="35">
        <v>1</v>
      </c>
      <c r="AD715" s="35"/>
      <c r="AE715" s="35"/>
      <c r="AF715" s="35">
        <v>1</v>
      </c>
    </row>
    <row r="716" spans="27:32">
      <c r="AA716" s="34">
        <v>3546</v>
      </c>
      <c r="AB716" s="30" t="s">
        <v>1595</v>
      </c>
      <c r="AC716" s="35">
        <v>5</v>
      </c>
      <c r="AD716" s="35"/>
      <c r="AE716" s="35">
        <v>3</v>
      </c>
      <c r="AF716" s="35">
        <v>8</v>
      </c>
    </row>
    <row r="717" spans="27:32">
      <c r="AA717" s="34">
        <v>3548</v>
      </c>
      <c r="AB717" s="30" t="s">
        <v>1596</v>
      </c>
      <c r="AC717" s="35">
        <v>1</v>
      </c>
      <c r="AD717" s="35"/>
      <c r="AE717" s="35">
        <v>11</v>
      </c>
      <c r="AF717" s="35">
        <v>12</v>
      </c>
    </row>
    <row r="718" spans="27:32">
      <c r="AA718" s="34">
        <v>3551</v>
      </c>
      <c r="AB718" s="30" t="s">
        <v>2198</v>
      </c>
      <c r="AC718" s="35">
        <v>12.960000000000003</v>
      </c>
      <c r="AD718" s="35"/>
      <c r="AE718" s="35"/>
      <c r="AF718" s="35">
        <v>12.960000000000003</v>
      </c>
    </row>
    <row r="719" spans="27:32">
      <c r="AA719" s="34">
        <v>3553</v>
      </c>
      <c r="AB719" s="30" t="s">
        <v>252</v>
      </c>
      <c r="AC719" s="35">
        <v>34</v>
      </c>
      <c r="AD719" s="35">
        <v>12</v>
      </c>
      <c r="AE719" s="35"/>
      <c r="AF719" s="35">
        <v>46</v>
      </c>
    </row>
    <row r="720" spans="27:32">
      <c r="AA720" s="34">
        <v>3554</v>
      </c>
      <c r="AB720" s="30" t="s">
        <v>1597</v>
      </c>
      <c r="AC720" s="35">
        <v>15</v>
      </c>
      <c r="AD720" s="35"/>
      <c r="AE720" s="35">
        <v>15</v>
      </c>
      <c r="AF720" s="35">
        <v>30</v>
      </c>
    </row>
    <row r="721" spans="27:32">
      <c r="AA721" s="34">
        <v>3556</v>
      </c>
      <c r="AB721" s="30" t="s">
        <v>271</v>
      </c>
      <c r="AC721" s="35">
        <v>28</v>
      </c>
      <c r="AD721" s="35">
        <v>19</v>
      </c>
      <c r="AE721" s="35"/>
      <c r="AF721" s="35">
        <v>47</v>
      </c>
    </row>
    <row r="722" spans="27:32">
      <c r="AA722" s="34">
        <v>3558</v>
      </c>
      <c r="AB722" s="30" t="s">
        <v>117</v>
      </c>
      <c r="AC722" s="35">
        <v>35</v>
      </c>
      <c r="AD722" s="35">
        <v>15</v>
      </c>
      <c r="AE722" s="35">
        <v>43</v>
      </c>
      <c r="AF722" s="35">
        <v>93</v>
      </c>
    </row>
    <row r="723" spans="27:32">
      <c r="AA723" s="34">
        <v>3559</v>
      </c>
      <c r="AB723" s="30" t="s">
        <v>527</v>
      </c>
      <c r="AC723" s="35">
        <v>55</v>
      </c>
      <c r="AD723" s="35">
        <v>29</v>
      </c>
      <c r="AE723" s="35">
        <v>32</v>
      </c>
      <c r="AF723" s="35">
        <v>116</v>
      </c>
    </row>
    <row r="724" spans="27:32">
      <c r="AA724" s="34">
        <v>3568</v>
      </c>
      <c r="AB724" s="30" t="s">
        <v>876</v>
      </c>
      <c r="AC724" s="35">
        <v>2</v>
      </c>
      <c r="AD724" s="35">
        <v>1</v>
      </c>
      <c r="AE724" s="35"/>
      <c r="AF724" s="35">
        <v>3</v>
      </c>
    </row>
    <row r="725" spans="27:32">
      <c r="AA725" s="34">
        <v>3569</v>
      </c>
      <c r="AB725" s="30" t="s">
        <v>1261</v>
      </c>
      <c r="AC725" s="35">
        <v>2</v>
      </c>
      <c r="AD725" s="35">
        <v>2</v>
      </c>
      <c r="AE725" s="35"/>
      <c r="AF725" s="35">
        <v>4</v>
      </c>
    </row>
    <row r="726" spans="27:32">
      <c r="AA726" s="34">
        <v>3572</v>
      </c>
      <c r="AB726" s="30" t="s">
        <v>1160</v>
      </c>
      <c r="AC726" s="35">
        <v>14</v>
      </c>
      <c r="AD726" s="35">
        <v>1</v>
      </c>
      <c r="AE726" s="35">
        <v>18</v>
      </c>
      <c r="AF726" s="35">
        <v>33</v>
      </c>
    </row>
    <row r="727" spans="27:32">
      <c r="AA727" s="34">
        <v>3581</v>
      </c>
      <c r="AB727" s="30" t="s">
        <v>541</v>
      </c>
      <c r="AC727" s="35">
        <v>116</v>
      </c>
      <c r="AD727" s="35">
        <v>30</v>
      </c>
      <c r="AE727" s="35">
        <v>108</v>
      </c>
      <c r="AF727" s="35">
        <v>254</v>
      </c>
    </row>
    <row r="728" spans="27:32">
      <c r="AA728" s="34">
        <v>3582</v>
      </c>
      <c r="AB728" s="30" t="s">
        <v>1186</v>
      </c>
      <c r="AC728" s="35">
        <v>30</v>
      </c>
      <c r="AD728" s="35">
        <v>6</v>
      </c>
      <c r="AE728" s="35">
        <v>14</v>
      </c>
      <c r="AF728" s="35">
        <v>50</v>
      </c>
    </row>
    <row r="729" spans="27:32">
      <c r="AA729" s="34">
        <v>3584</v>
      </c>
      <c r="AB729" s="30" t="s">
        <v>1598</v>
      </c>
      <c r="AC729" s="35"/>
      <c r="AD729" s="35"/>
      <c r="AE729" s="35">
        <v>20</v>
      </c>
      <c r="AF729" s="35">
        <v>20</v>
      </c>
    </row>
    <row r="730" spans="27:32">
      <c r="AA730" s="34">
        <v>3587</v>
      </c>
      <c r="AB730" s="30" t="s">
        <v>2199</v>
      </c>
      <c r="AC730" s="35">
        <v>46</v>
      </c>
      <c r="AD730" s="35"/>
      <c r="AE730" s="35"/>
      <c r="AF730" s="35">
        <v>46</v>
      </c>
    </row>
    <row r="731" spans="27:32">
      <c r="AA731" s="34">
        <v>3593</v>
      </c>
      <c r="AB731" s="30" t="s">
        <v>2200</v>
      </c>
      <c r="AC731" s="35">
        <v>5</v>
      </c>
      <c r="AD731" s="35"/>
      <c r="AE731" s="35"/>
      <c r="AF731" s="35">
        <v>5</v>
      </c>
    </row>
    <row r="732" spans="27:32">
      <c r="AA732" s="34">
        <v>3596</v>
      </c>
      <c r="AB732" s="30" t="s">
        <v>2201</v>
      </c>
      <c r="AC732" s="35">
        <v>3</v>
      </c>
      <c r="AD732" s="35"/>
      <c r="AE732" s="35"/>
      <c r="AF732" s="35">
        <v>3</v>
      </c>
    </row>
    <row r="733" spans="27:32">
      <c r="AA733" s="34">
        <v>3597</v>
      </c>
      <c r="AB733" s="30" t="s">
        <v>2202</v>
      </c>
      <c r="AC733" s="35">
        <v>0.2</v>
      </c>
      <c r="AD733" s="35"/>
      <c r="AE733" s="35"/>
      <c r="AF733" s="35">
        <v>0.2</v>
      </c>
    </row>
    <row r="734" spans="27:32">
      <c r="AA734" s="34">
        <v>3609</v>
      </c>
      <c r="AB734" s="30" t="s">
        <v>2203</v>
      </c>
      <c r="AC734" s="35">
        <v>4</v>
      </c>
      <c r="AD734" s="35"/>
      <c r="AE734" s="35"/>
      <c r="AF734" s="35">
        <v>4</v>
      </c>
    </row>
    <row r="735" spans="27:32">
      <c r="AA735" s="34">
        <v>3610</v>
      </c>
      <c r="AB735" s="30" t="s">
        <v>27</v>
      </c>
      <c r="AC735" s="35">
        <v>647</v>
      </c>
      <c r="AD735" s="35">
        <v>120</v>
      </c>
      <c r="AE735" s="35">
        <v>231</v>
      </c>
      <c r="AF735" s="35">
        <v>998</v>
      </c>
    </row>
    <row r="736" spans="27:32">
      <c r="AA736" s="34">
        <v>3611</v>
      </c>
      <c r="AB736" s="30" t="s">
        <v>998</v>
      </c>
      <c r="AC736" s="35"/>
      <c r="AD736" s="35">
        <v>1</v>
      </c>
      <c r="AE736" s="35"/>
      <c r="AF736" s="35">
        <v>1</v>
      </c>
    </row>
    <row r="737" spans="27:32">
      <c r="AA737" s="34">
        <v>3625</v>
      </c>
      <c r="AB737" s="30" t="s">
        <v>474</v>
      </c>
      <c r="AC737" s="35"/>
      <c r="AD737" s="35">
        <v>7</v>
      </c>
      <c r="AE737" s="35"/>
      <c r="AF737" s="35">
        <v>7</v>
      </c>
    </row>
    <row r="738" spans="27:32">
      <c r="AA738" s="34">
        <v>3626</v>
      </c>
      <c r="AB738" s="30" t="s">
        <v>911</v>
      </c>
      <c r="AC738" s="35">
        <v>44</v>
      </c>
      <c r="AD738" s="35">
        <v>1</v>
      </c>
      <c r="AE738" s="35">
        <v>11</v>
      </c>
      <c r="AF738" s="35">
        <v>56</v>
      </c>
    </row>
    <row r="739" spans="27:32">
      <c r="AA739" s="34">
        <v>3627</v>
      </c>
      <c r="AB739" s="30" t="s">
        <v>1081</v>
      </c>
      <c r="AC739" s="35">
        <v>12</v>
      </c>
      <c r="AD739" s="35">
        <v>1</v>
      </c>
      <c r="AE739" s="35">
        <v>2</v>
      </c>
      <c r="AF739" s="35">
        <v>15</v>
      </c>
    </row>
    <row r="740" spans="27:32">
      <c r="AA740" s="34">
        <v>3628</v>
      </c>
      <c r="AB740" s="30" t="s">
        <v>357</v>
      </c>
      <c r="AC740" s="35">
        <v>78</v>
      </c>
      <c r="AD740" s="35">
        <v>43</v>
      </c>
      <c r="AE740" s="35">
        <v>39</v>
      </c>
      <c r="AF740" s="35">
        <v>160</v>
      </c>
    </row>
    <row r="741" spans="27:32">
      <c r="AA741" s="34">
        <v>3630</v>
      </c>
      <c r="AB741" s="30" t="s">
        <v>302</v>
      </c>
      <c r="AC741" s="35">
        <v>2</v>
      </c>
      <c r="AD741" s="35">
        <v>10</v>
      </c>
      <c r="AE741" s="35">
        <v>5</v>
      </c>
      <c r="AF741" s="35">
        <v>17</v>
      </c>
    </row>
    <row r="742" spans="27:32">
      <c r="AA742" s="34">
        <v>3631</v>
      </c>
      <c r="AB742" s="30" t="s">
        <v>678</v>
      </c>
      <c r="AC742" s="35">
        <v>6</v>
      </c>
      <c r="AD742" s="35">
        <v>2</v>
      </c>
      <c r="AE742" s="35">
        <v>2</v>
      </c>
      <c r="AF742" s="35">
        <v>10</v>
      </c>
    </row>
    <row r="743" spans="27:32">
      <c r="AA743" s="34">
        <v>3638</v>
      </c>
      <c r="AB743" s="30" t="s">
        <v>2204</v>
      </c>
      <c r="AC743" s="35">
        <v>21</v>
      </c>
      <c r="AD743" s="35"/>
      <c r="AE743" s="35"/>
      <c r="AF743" s="35">
        <v>21</v>
      </c>
    </row>
    <row r="744" spans="27:32">
      <c r="AA744" s="34">
        <v>3645</v>
      </c>
      <c r="AB744" s="30" t="s">
        <v>1264</v>
      </c>
      <c r="AC744" s="35">
        <v>4</v>
      </c>
      <c r="AD744" s="35">
        <v>2</v>
      </c>
      <c r="AE744" s="35">
        <v>6</v>
      </c>
      <c r="AF744" s="35">
        <v>12</v>
      </c>
    </row>
    <row r="745" spans="27:32">
      <c r="AA745" s="34">
        <v>3646</v>
      </c>
      <c r="AB745" s="30" t="s">
        <v>403</v>
      </c>
      <c r="AC745" s="35">
        <v>27</v>
      </c>
      <c r="AD745" s="35">
        <v>4</v>
      </c>
      <c r="AE745" s="35">
        <v>12</v>
      </c>
      <c r="AF745" s="35">
        <v>43</v>
      </c>
    </row>
    <row r="746" spans="27:32">
      <c r="AA746" s="34">
        <v>3650</v>
      </c>
      <c r="AB746" s="30" t="s">
        <v>1599</v>
      </c>
      <c r="AC746" s="35">
        <v>49</v>
      </c>
      <c r="AD746" s="35"/>
      <c r="AE746" s="35">
        <v>56</v>
      </c>
      <c r="AF746" s="35">
        <v>105</v>
      </c>
    </row>
    <row r="747" spans="27:32">
      <c r="AA747" s="34">
        <v>3665</v>
      </c>
      <c r="AB747" s="30" t="s">
        <v>2205</v>
      </c>
      <c r="AC747" s="35">
        <v>1</v>
      </c>
      <c r="AD747" s="35"/>
      <c r="AE747" s="35"/>
      <c r="AF747" s="35">
        <v>1</v>
      </c>
    </row>
    <row r="748" spans="27:32">
      <c r="AA748" s="34">
        <v>3667</v>
      </c>
      <c r="AB748" s="30" t="s">
        <v>1222</v>
      </c>
      <c r="AC748" s="35">
        <v>10</v>
      </c>
      <c r="AD748" s="35">
        <v>2</v>
      </c>
      <c r="AE748" s="35"/>
      <c r="AF748" s="35">
        <v>12</v>
      </c>
    </row>
    <row r="749" spans="27:32">
      <c r="AA749" s="34">
        <v>3668</v>
      </c>
      <c r="AB749" s="30" t="s">
        <v>2206</v>
      </c>
      <c r="AC749" s="35">
        <v>7</v>
      </c>
      <c r="AD749" s="35"/>
      <c r="AE749" s="35"/>
      <c r="AF749" s="35">
        <v>7</v>
      </c>
    </row>
    <row r="750" spans="27:32">
      <c r="AA750" s="34">
        <v>3669</v>
      </c>
      <c r="AB750" s="30" t="s">
        <v>1181</v>
      </c>
      <c r="AC750" s="35"/>
      <c r="AD750" s="35">
        <v>1</v>
      </c>
      <c r="AE750" s="35"/>
      <c r="AF750" s="35">
        <v>1</v>
      </c>
    </row>
    <row r="751" spans="27:32">
      <c r="AA751" s="34">
        <v>3672</v>
      </c>
      <c r="AB751" s="30" t="s">
        <v>1232</v>
      </c>
      <c r="AC751" s="35">
        <v>4</v>
      </c>
      <c r="AD751" s="35">
        <v>4</v>
      </c>
      <c r="AE751" s="35">
        <v>2</v>
      </c>
      <c r="AF751" s="35">
        <v>10</v>
      </c>
    </row>
    <row r="752" spans="27:32">
      <c r="AA752" s="34">
        <v>3675</v>
      </c>
      <c r="AB752" s="30" t="s">
        <v>2207</v>
      </c>
      <c r="AC752" s="35">
        <v>1</v>
      </c>
      <c r="AD752" s="35"/>
      <c r="AE752" s="35"/>
      <c r="AF752" s="35">
        <v>1</v>
      </c>
    </row>
    <row r="753" spans="27:32">
      <c r="AA753" s="34">
        <v>3676</v>
      </c>
      <c r="AB753" s="30" t="s">
        <v>2208</v>
      </c>
      <c r="AC753" s="35">
        <v>2</v>
      </c>
      <c r="AD753" s="35"/>
      <c r="AE753" s="35"/>
      <c r="AF753" s="35">
        <v>2</v>
      </c>
    </row>
    <row r="754" spans="27:32">
      <c r="AA754" s="34">
        <v>3678</v>
      </c>
      <c r="AB754" s="30" t="s">
        <v>2209</v>
      </c>
      <c r="AC754" s="35">
        <v>1</v>
      </c>
      <c r="AD754" s="35"/>
      <c r="AE754" s="35"/>
      <c r="AF754" s="35">
        <v>1</v>
      </c>
    </row>
    <row r="755" spans="27:32">
      <c r="AA755" s="34">
        <v>3694</v>
      </c>
      <c r="AB755" s="30" t="s">
        <v>2210</v>
      </c>
      <c r="AC755" s="35">
        <v>1</v>
      </c>
      <c r="AD755" s="35"/>
      <c r="AE755" s="35"/>
      <c r="AF755" s="35">
        <v>1</v>
      </c>
    </row>
    <row r="756" spans="27:32">
      <c r="AA756" s="34">
        <v>3698</v>
      </c>
      <c r="AB756" s="30" t="s">
        <v>1600</v>
      </c>
      <c r="AC756" s="35"/>
      <c r="AD756" s="35"/>
      <c r="AE756" s="35">
        <v>1</v>
      </c>
      <c r="AF756" s="35">
        <v>1</v>
      </c>
    </row>
    <row r="757" spans="27:32">
      <c r="AA757" s="34">
        <v>3728</v>
      </c>
      <c r="AB757" s="30" t="s">
        <v>1043</v>
      </c>
      <c r="AC757" s="35">
        <v>26</v>
      </c>
      <c r="AD757" s="35">
        <v>1</v>
      </c>
      <c r="AE757" s="35"/>
      <c r="AF757" s="35">
        <v>27</v>
      </c>
    </row>
    <row r="758" spans="27:32">
      <c r="AA758" s="34">
        <v>3739</v>
      </c>
      <c r="AB758" s="30" t="s">
        <v>22</v>
      </c>
      <c r="AC758" s="35">
        <v>76</v>
      </c>
      <c r="AD758" s="35">
        <v>20</v>
      </c>
      <c r="AE758" s="35">
        <v>32</v>
      </c>
      <c r="AF758" s="35">
        <v>128</v>
      </c>
    </row>
    <row r="759" spans="27:32">
      <c r="AA759" s="34">
        <v>3740</v>
      </c>
      <c r="AB759" s="30" t="s">
        <v>1601</v>
      </c>
      <c r="AC759" s="35">
        <v>12</v>
      </c>
      <c r="AD759" s="35"/>
      <c r="AE759" s="35">
        <v>2</v>
      </c>
      <c r="AF759" s="35">
        <v>14</v>
      </c>
    </row>
    <row r="760" spans="27:32">
      <c r="AA760" s="34">
        <v>3746</v>
      </c>
      <c r="AB760" s="30" t="s">
        <v>1167</v>
      </c>
      <c r="AC760" s="35">
        <v>6</v>
      </c>
      <c r="AD760" s="35">
        <v>1</v>
      </c>
      <c r="AE760" s="35">
        <v>21</v>
      </c>
      <c r="AF760" s="35">
        <v>28</v>
      </c>
    </row>
    <row r="761" spans="27:32">
      <c r="AA761" s="34">
        <v>3754</v>
      </c>
      <c r="AB761" s="30" t="s">
        <v>20</v>
      </c>
      <c r="AC761" s="35">
        <v>195</v>
      </c>
      <c r="AD761" s="35">
        <v>35</v>
      </c>
      <c r="AE761" s="35">
        <v>45</v>
      </c>
      <c r="AF761" s="35">
        <v>275</v>
      </c>
    </row>
    <row r="762" spans="27:32">
      <c r="AA762" s="34">
        <v>3771</v>
      </c>
      <c r="AB762" s="30" t="s">
        <v>560</v>
      </c>
      <c r="AC762" s="35"/>
      <c r="AD762" s="35">
        <v>2</v>
      </c>
      <c r="AE762" s="35">
        <v>6</v>
      </c>
      <c r="AF762" s="35">
        <v>8</v>
      </c>
    </row>
    <row r="763" spans="27:32">
      <c r="AA763" s="34">
        <v>3773</v>
      </c>
      <c r="AB763" s="30" t="s">
        <v>1602</v>
      </c>
      <c r="AC763" s="35">
        <v>2</v>
      </c>
      <c r="AD763" s="35"/>
      <c r="AE763" s="35">
        <v>1</v>
      </c>
      <c r="AF763" s="35">
        <v>3</v>
      </c>
    </row>
    <row r="764" spans="27:32">
      <c r="AA764" s="34">
        <v>3785</v>
      </c>
      <c r="AB764" s="30" t="s">
        <v>1603</v>
      </c>
      <c r="AC764" s="35">
        <v>1</v>
      </c>
      <c r="AD764" s="35"/>
      <c r="AE764" s="35">
        <v>9</v>
      </c>
      <c r="AF764" s="35">
        <v>10</v>
      </c>
    </row>
    <row r="765" spans="27:32">
      <c r="AA765" s="34">
        <v>3788</v>
      </c>
      <c r="AB765" s="30" t="s">
        <v>2211</v>
      </c>
      <c r="AC765" s="35">
        <v>1</v>
      </c>
      <c r="AD765" s="35"/>
      <c r="AE765" s="35"/>
      <c r="AF765" s="35">
        <v>1</v>
      </c>
    </row>
    <row r="766" spans="27:32">
      <c r="AA766" s="34">
        <v>3798</v>
      </c>
      <c r="AB766" s="30" t="s">
        <v>918</v>
      </c>
      <c r="AC766" s="35">
        <v>7</v>
      </c>
      <c r="AD766" s="35">
        <v>2</v>
      </c>
      <c r="AE766" s="35">
        <v>5</v>
      </c>
      <c r="AF766" s="35">
        <v>14</v>
      </c>
    </row>
    <row r="767" spans="27:32">
      <c r="AA767" s="34">
        <v>3799</v>
      </c>
      <c r="AB767" s="30" t="s">
        <v>563</v>
      </c>
      <c r="AC767" s="35">
        <v>13</v>
      </c>
      <c r="AD767" s="35">
        <v>4</v>
      </c>
      <c r="AE767" s="35">
        <v>7</v>
      </c>
      <c r="AF767" s="35">
        <v>24</v>
      </c>
    </row>
    <row r="768" spans="27:32">
      <c r="AA768" s="34">
        <v>3800</v>
      </c>
      <c r="AB768" s="30" t="s">
        <v>696</v>
      </c>
      <c r="AC768" s="35"/>
      <c r="AD768" s="35">
        <v>0.85499999999999998</v>
      </c>
      <c r="AE768" s="35">
        <v>6.54</v>
      </c>
      <c r="AF768" s="35">
        <v>7.3949999999999996</v>
      </c>
    </row>
    <row r="769" spans="27:32">
      <c r="AA769" s="34">
        <v>3814</v>
      </c>
      <c r="AB769" s="30" t="s">
        <v>69</v>
      </c>
      <c r="AC769" s="35">
        <v>135</v>
      </c>
      <c r="AD769" s="35">
        <v>15</v>
      </c>
      <c r="AE769" s="35">
        <v>64</v>
      </c>
      <c r="AF769" s="35">
        <v>214</v>
      </c>
    </row>
    <row r="770" spans="27:32">
      <c r="AA770" s="34">
        <v>3815</v>
      </c>
      <c r="AB770" s="30" t="s">
        <v>1604</v>
      </c>
      <c r="AC770" s="35">
        <v>4</v>
      </c>
      <c r="AD770" s="35"/>
      <c r="AE770" s="35">
        <v>4</v>
      </c>
      <c r="AF770" s="35">
        <v>8</v>
      </c>
    </row>
    <row r="771" spans="27:32">
      <c r="AA771" s="34">
        <v>3816</v>
      </c>
      <c r="AB771" s="30" t="s">
        <v>1118</v>
      </c>
      <c r="AC771" s="35">
        <v>9</v>
      </c>
      <c r="AD771" s="35">
        <v>1</v>
      </c>
      <c r="AE771" s="35">
        <v>2</v>
      </c>
      <c r="AF771" s="35">
        <v>12</v>
      </c>
    </row>
    <row r="772" spans="27:32">
      <c r="AA772" s="34">
        <v>3842</v>
      </c>
      <c r="AB772" s="30" t="s">
        <v>93</v>
      </c>
      <c r="AC772" s="35">
        <v>92</v>
      </c>
      <c r="AD772" s="35">
        <v>10</v>
      </c>
      <c r="AE772" s="35">
        <v>22</v>
      </c>
      <c r="AF772" s="35">
        <v>124</v>
      </c>
    </row>
    <row r="773" spans="27:32">
      <c r="AA773" s="34">
        <v>3843</v>
      </c>
      <c r="AB773" s="30" t="s">
        <v>1420</v>
      </c>
      <c r="AC773" s="35">
        <v>21</v>
      </c>
      <c r="AD773" s="35"/>
      <c r="AE773" s="35">
        <v>9</v>
      </c>
      <c r="AF773" s="35">
        <v>30</v>
      </c>
    </row>
    <row r="774" spans="27:32">
      <c r="AA774" s="34">
        <v>3845</v>
      </c>
      <c r="AB774" s="30" t="s">
        <v>1605</v>
      </c>
      <c r="AC774" s="35">
        <v>9</v>
      </c>
      <c r="AD774" s="35"/>
      <c r="AE774" s="35">
        <v>2</v>
      </c>
      <c r="AF774" s="35">
        <v>11</v>
      </c>
    </row>
    <row r="775" spans="27:32">
      <c r="AA775" s="34">
        <v>3850</v>
      </c>
      <c r="AB775" s="30" t="s">
        <v>801</v>
      </c>
      <c r="AC775" s="35"/>
      <c r="AD775" s="35">
        <v>1</v>
      </c>
      <c r="AE775" s="35"/>
      <c r="AF775" s="35">
        <v>1</v>
      </c>
    </row>
    <row r="776" spans="27:32">
      <c r="AA776" s="34">
        <v>3852</v>
      </c>
      <c r="AB776" s="30" t="s">
        <v>1606</v>
      </c>
      <c r="AC776" s="35"/>
      <c r="AD776" s="35"/>
      <c r="AE776" s="35">
        <v>10</v>
      </c>
      <c r="AF776" s="35">
        <v>10</v>
      </c>
    </row>
    <row r="777" spans="27:32">
      <c r="AA777" s="34">
        <v>3853</v>
      </c>
      <c r="AB777" s="30" t="s">
        <v>1607</v>
      </c>
      <c r="AC777" s="35">
        <v>7</v>
      </c>
      <c r="AD777" s="35"/>
      <c r="AE777" s="35">
        <v>8</v>
      </c>
      <c r="AF777" s="35">
        <v>15</v>
      </c>
    </row>
    <row r="778" spans="27:32">
      <c r="AA778" s="34">
        <v>3858</v>
      </c>
      <c r="AB778" s="30" t="s">
        <v>1608</v>
      </c>
      <c r="AC778" s="35">
        <v>21</v>
      </c>
      <c r="AD778" s="35"/>
      <c r="AE778" s="35">
        <v>10</v>
      </c>
      <c r="AF778" s="35">
        <v>31</v>
      </c>
    </row>
    <row r="779" spans="27:32">
      <c r="AA779" s="34">
        <v>3864</v>
      </c>
      <c r="AB779" s="30" t="s">
        <v>1609</v>
      </c>
      <c r="AC779" s="35">
        <v>2.2650000000000001</v>
      </c>
      <c r="AD779" s="35"/>
      <c r="AE779" s="35">
        <v>130.57000000000002</v>
      </c>
      <c r="AF779" s="35">
        <v>132.83500000000001</v>
      </c>
    </row>
    <row r="780" spans="27:32">
      <c r="AA780" s="34">
        <v>3865</v>
      </c>
      <c r="AB780" s="30" t="s">
        <v>1057</v>
      </c>
      <c r="AC780" s="35">
        <v>8</v>
      </c>
      <c r="AD780" s="35">
        <v>1</v>
      </c>
      <c r="AE780" s="35">
        <v>11</v>
      </c>
      <c r="AF780" s="35">
        <v>20</v>
      </c>
    </row>
    <row r="781" spans="27:32">
      <c r="AA781" s="34">
        <v>3867</v>
      </c>
      <c r="AB781" s="30" t="s">
        <v>233</v>
      </c>
      <c r="AC781" s="35">
        <v>87</v>
      </c>
      <c r="AD781" s="35">
        <v>28</v>
      </c>
      <c r="AE781" s="35">
        <v>57</v>
      </c>
      <c r="AF781" s="35">
        <v>172</v>
      </c>
    </row>
    <row r="782" spans="27:32">
      <c r="AA782" s="34">
        <v>3876</v>
      </c>
      <c r="AB782" s="30" t="s">
        <v>833</v>
      </c>
      <c r="AC782" s="35">
        <v>13</v>
      </c>
      <c r="AD782" s="35">
        <v>4</v>
      </c>
      <c r="AE782" s="35">
        <v>6</v>
      </c>
      <c r="AF782" s="35">
        <v>23</v>
      </c>
    </row>
    <row r="783" spans="27:32">
      <c r="AA783" s="34">
        <v>3882</v>
      </c>
      <c r="AB783" s="30" t="s">
        <v>1194</v>
      </c>
      <c r="AC783" s="35">
        <v>4</v>
      </c>
      <c r="AD783" s="35">
        <v>2</v>
      </c>
      <c r="AE783" s="35">
        <v>5</v>
      </c>
      <c r="AF783" s="35">
        <v>11</v>
      </c>
    </row>
    <row r="784" spans="27:32">
      <c r="AA784" s="34">
        <v>3886</v>
      </c>
      <c r="AB784" s="30" t="s">
        <v>1270</v>
      </c>
      <c r="AC784" s="35">
        <v>9.7749999999999986</v>
      </c>
      <c r="AD784" s="35">
        <v>0.73</v>
      </c>
      <c r="AE784" s="35">
        <v>0.52</v>
      </c>
      <c r="AF784" s="35">
        <v>11.024999999999999</v>
      </c>
    </row>
    <row r="785" spans="27:32">
      <c r="AA785" s="34">
        <v>3896</v>
      </c>
      <c r="AB785" s="30" t="s">
        <v>227</v>
      </c>
      <c r="AC785" s="35"/>
      <c r="AD785" s="35">
        <v>1</v>
      </c>
      <c r="AE785" s="35"/>
      <c r="AF785" s="35">
        <v>1</v>
      </c>
    </row>
    <row r="786" spans="27:32">
      <c r="AA786" s="34">
        <v>3901</v>
      </c>
      <c r="AB786" s="30" t="s">
        <v>282</v>
      </c>
      <c r="AC786" s="35">
        <v>14</v>
      </c>
      <c r="AD786" s="35">
        <v>11</v>
      </c>
      <c r="AE786" s="35">
        <v>9</v>
      </c>
      <c r="AF786" s="35">
        <v>34</v>
      </c>
    </row>
    <row r="787" spans="27:32">
      <c r="AA787" s="34">
        <v>3902</v>
      </c>
      <c r="AB787" s="30" t="s">
        <v>835</v>
      </c>
      <c r="AC787" s="35">
        <v>22</v>
      </c>
      <c r="AD787" s="35">
        <v>5</v>
      </c>
      <c r="AE787" s="35">
        <v>9</v>
      </c>
      <c r="AF787" s="35">
        <v>36</v>
      </c>
    </row>
    <row r="788" spans="27:32">
      <c r="AA788" s="34">
        <v>3920</v>
      </c>
      <c r="AB788" s="30" t="s">
        <v>1610</v>
      </c>
      <c r="AC788" s="35">
        <v>8</v>
      </c>
      <c r="AD788" s="35"/>
      <c r="AE788" s="35">
        <v>5</v>
      </c>
      <c r="AF788" s="35">
        <v>13</v>
      </c>
    </row>
    <row r="789" spans="27:32">
      <c r="AA789" s="34">
        <v>3928</v>
      </c>
      <c r="AB789" s="30" t="s">
        <v>838</v>
      </c>
      <c r="AC789" s="35">
        <v>3</v>
      </c>
      <c r="AD789" s="35">
        <v>1</v>
      </c>
      <c r="AE789" s="35"/>
      <c r="AF789" s="35">
        <v>4</v>
      </c>
    </row>
    <row r="790" spans="27:32">
      <c r="AA790" s="34">
        <v>3960</v>
      </c>
      <c r="AB790" s="30" t="s">
        <v>423</v>
      </c>
      <c r="AC790" s="35"/>
      <c r="AD790" s="35">
        <v>5</v>
      </c>
      <c r="AE790" s="35"/>
      <c r="AF790" s="35">
        <v>5</v>
      </c>
    </row>
    <row r="791" spans="27:32">
      <c r="AA791" s="34">
        <v>3969</v>
      </c>
      <c r="AB791" s="30" t="s">
        <v>517</v>
      </c>
      <c r="AC791" s="35"/>
      <c r="AD791" s="35">
        <v>10</v>
      </c>
      <c r="AE791" s="35"/>
      <c r="AF791" s="35">
        <v>10</v>
      </c>
    </row>
    <row r="792" spans="27:32">
      <c r="AA792" s="34">
        <v>3970</v>
      </c>
      <c r="AB792" s="30" t="s">
        <v>2212</v>
      </c>
      <c r="AC792" s="35">
        <v>1</v>
      </c>
      <c r="AD792" s="35"/>
      <c r="AE792" s="35"/>
      <c r="AF792" s="35">
        <v>1</v>
      </c>
    </row>
    <row r="793" spans="27:32">
      <c r="AA793" s="34">
        <v>3973</v>
      </c>
      <c r="AB793" s="30" t="s">
        <v>2213</v>
      </c>
      <c r="AC793" s="35">
        <v>1</v>
      </c>
      <c r="AD793" s="35"/>
      <c r="AE793" s="35"/>
      <c r="AF793" s="35">
        <v>1</v>
      </c>
    </row>
    <row r="794" spans="27:32">
      <c r="AA794" s="34">
        <v>3976</v>
      </c>
      <c r="AB794" s="30" t="s">
        <v>524</v>
      </c>
      <c r="AC794" s="35"/>
      <c r="AD794" s="35">
        <v>2</v>
      </c>
      <c r="AE794" s="35"/>
      <c r="AF794" s="35">
        <v>2</v>
      </c>
    </row>
    <row r="795" spans="27:32">
      <c r="AA795" s="34">
        <v>3977</v>
      </c>
      <c r="AB795" s="30" t="s">
        <v>1227</v>
      </c>
      <c r="AC795" s="35">
        <v>2</v>
      </c>
      <c r="AD795" s="35">
        <v>1</v>
      </c>
      <c r="AE795" s="35"/>
      <c r="AF795" s="35">
        <v>3</v>
      </c>
    </row>
    <row r="796" spans="27:32">
      <c r="AA796" s="34">
        <v>3993</v>
      </c>
      <c r="AB796" s="30" t="s">
        <v>322</v>
      </c>
      <c r="AC796" s="35"/>
      <c r="AD796" s="35">
        <v>3</v>
      </c>
      <c r="AE796" s="35"/>
      <c r="AF796" s="35">
        <v>3</v>
      </c>
    </row>
    <row r="797" spans="27:32">
      <c r="AA797" s="34">
        <v>4001</v>
      </c>
      <c r="AB797" s="30" t="s">
        <v>74</v>
      </c>
      <c r="AC797" s="35">
        <v>28</v>
      </c>
      <c r="AD797" s="35">
        <v>10</v>
      </c>
      <c r="AE797" s="35">
        <v>4</v>
      </c>
      <c r="AF797" s="35">
        <v>42</v>
      </c>
    </row>
    <row r="798" spans="27:32">
      <c r="AA798" s="34">
        <v>4007</v>
      </c>
      <c r="AB798" s="30" t="s">
        <v>1173</v>
      </c>
      <c r="AC798" s="35">
        <v>1</v>
      </c>
      <c r="AD798" s="35">
        <v>1</v>
      </c>
      <c r="AE798" s="35"/>
      <c r="AF798" s="35">
        <v>2</v>
      </c>
    </row>
    <row r="799" spans="27:32">
      <c r="AA799" s="34">
        <v>4023</v>
      </c>
      <c r="AB799" s="30" t="s">
        <v>1611</v>
      </c>
      <c r="AC799" s="35">
        <v>1</v>
      </c>
      <c r="AD799" s="35"/>
      <c r="AE799" s="35">
        <v>1</v>
      </c>
      <c r="AF799" s="35">
        <v>2</v>
      </c>
    </row>
    <row r="800" spans="27:32">
      <c r="AA800" s="34">
        <v>4027</v>
      </c>
      <c r="AB800" s="30" t="s">
        <v>1612</v>
      </c>
      <c r="AC800" s="35"/>
      <c r="AD800" s="35"/>
      <c r="AE800" s="35">
        <v>1539.9900000000007</v>
      </c>
      <c r="AF800" s="35">
        <v>1539.9900000000007</v>
      </c>
    </row>
    <row r="801" spans="27:32">
      <c r="AA801" s="34">
        <v>4031</v>
      </c>
      <c r="AB801" s="30" t="s">
        <v>511</v>
      </c>
      <c r="AC801" s="35">
        <v>17</v>
      </c>
      <c r="AD801" s="35">
        <v>5</v>
      </c>
      <c r="AE801" s="35">
        <v>4</v>
      </c>
      <c r="AF801" s="35">
        <v>26</v>
      </c>
    </row>
    <row r="802" spans="27:32">
      <c r="AA802" s="34">
        <v>4053</v>
      </c>
      <c r="AB802" s="30" t="s">
        <v>466</v>
      </c>
      <c r="AC802" s="35"/>
      <c r="AD802" s="35">
        <v>5</v>
      </c>
      <c r="AE802" s="35"/>
      <c r="AF802" s="35">
        <v>5</v>
      </c>
    </row>
    <row r="803" spans="27:32">
      <c r="AA803" s="34">
        <v>4064</v>
      </c>
      <c r="AB803" s="30" t="s">
        <v>799</v>
      </c>
      <c r="AC803" s="35">
        <v>31</v>
      </c>
      <c r="AD803" s="35">
        <v>1</v>
      </c>
      <c r="AE803" s="35">
        <v>5</v>
      </c>
      <c r="AF803" s="35">
        <v>37</v>
      </c>
    </row>
    <row r="804" spans="27:32">
      <c r="AA804" s="34">
        <v>4068</v>
      </c>
      <c r="AB804" s="30" t="s">
        <v>618</v>
      </c>
      <c r="AC804" s="35"/>
      <c r="AD804" s="35">
        <v>3</v>
      </c>
      <c r="AE804" s="35">
        <v>6</v>
      </c>
      <c r="AF804" s="35">
        <v>9</v>
      </c>
    </row>
    <row r="805" spans="27:32">
      <c r="AA805" s="34">
        <v>4073</v>
      </c>
      <c r="AB805" s="30" t="s">
        <v>2214</v>
      </c>
      <c r="AC805" s="35">
        <v>6</v>
      </c>
      <c r="AD805" s="35"/>
      <c r="AE805" s="35"/>
      <c r="AF805" s="35">
        <v>6</v>
      </c>
    </row>
    <row r="806" spans="27:32">
      <c r="AA806" s="34">
        <v>4090</v>
      </c>
      <c r="AB806" s="30" t="s">
        <v>1613</v>
      </c>
      <c r="AC806" s="35">
        <v>8</v>
      </c>
      <c r="AD806" s="35"/>
      <c r="AE806" s="35">
        <v>6</v>
      </c>
      <c r="AF806" s="35">
        <v>14</v>
      </c>
    </row>
    <row r="807" spans="27:32">
      <c r="AA807" s="34">
        <v>4100</v>
      </c>
      <c r="AB807" s="30" t="s">
        <v>272</v>
      </c>
      <c r="AC807" s="35">
        <v>15</v>
      </c>
      <c r="AD807" s="35">
        <v>7</v>
      </c>
      <c r="AE807" s="35">
        <v>32</v>
      </c>
      <c r="AF807" s="35">
        <v>54</v>
      </c>
    </row>
    <row r="808" spans="27:32">
      <c r="AA808" s="34">
        <v>4101</v>
      </c>
      <c r="AB808" s="30" t="s">
        <v>1401</v>
      </c>
      <c r="AC808" s="35">
        <v>13</v>
      </c>
      <c r="AD808" s="35"/>
      <c r="AE808" s="35">
        <v>15</v>
      </c>
      <c r="AF808" s="35">
        <v>28</v>
      </c>
    </row>
    <row r="809" spans="27:32">
      <c r="AA809" s="34">
        <v>4113</v>
      </c>
      <c r="AB809" s="30" t="s">
        <v>2215</v>
      </c>
      <c r="AC809" s="35">
        <v>4</v>
      </c>
      <c r="AD809" s="35"/>
      <c r="AE809" s="35"/>
      <c r="AF809" s="35">
        <v>4</v>
      </c>
    </row>
    <row r="810" spans="27:32">
      <c r="AA810" s="34">
        <v>4115</v>
      </c>
      <c r="AB810" s="30" t="s">
        <v>930</v>
      </c>
      <c r="AC810" s="35">
        <v>49</v>
      </c>
      <c r="AD810" s="35">
        <v>7</v>
      </c>
      <c r="AE810" s="35">
        <v>11</v>
      </c>
      <c r="AF810" s="35">
        <v>67</v>
      </c>
    </row>
    <row r="811" spans="27:32">
      <c r="AA811" s="34">
        <v>4118</v>
      </c>
      <c r="AB811" s="30" t="s">
        <v>1614</v>
      </c>
      <c r="AC811" s="35">
        <v>33</v>
      </c>
      <c r="AD811" s="35"/>
      <c r="AE811" s="35">
        <v>10</v>
      </c>
      <c r="AF811" s="35">
        <v>43</v>
      </c>
    </row>
    <row r="812" spans="27:32">
      <c r="AA812" s="34">
        <v>4119</v>
      </c>
      <c r="AB812" s="30" t="s">
        <v>2216</v>
      </c>
      <c r="AC812" s="35">
        <v>6</v>
      </c>
      <c r="AD812" s="35"/>
      <c r="AE812" s="35"/>
      <c r="AF812" s="35">
        <v>6</v>
      </c>
    </row>
    <row r="813" spans="27:32">
      <c r="AA813" s="34">
        <v>4120</v>
      </c>
      <c r="AB813" s="30" t="s">
        <v>1615</v>
      </c>
      <c r="AC813" s="35"/>
      <c r="AD813" s="35"/>
      <c r="AE813" s="35">
        <v>8</v>
      </c>
      <c r="AF813" s="35">
        <v>8</v>
      </c>
    </row>
    <row r="814" spans="27:32">
      <c r="AA814" s="34">
        <v>4121</v>
      </c>
      <c r="AB814" s="30" t="s">
        <v>1616</v>
      </c>
      <c r="AC814" s="35"/>
      <c r="AD814" s="35"/>
      <c r="AE814" s="35">
        <v>11</v>
      </c>
      <c r="AF814" s="35">
        <v>11</v>
      </c>
    </row>
    <row r="815" spans="27:32">
      <c r="AA815" s="34">
        <v>4123</v>
      </c>
      <c r="AB815" s="30" t="s">
        <v>1617</v>
      </c>
      <c r="AC815" s="35"/>
      <c r="AD815" s="35"/>
      <c r="AE815" s="35">
        <v>4</v>
      </c>
      <c r="AF815" s="35">
        <v>4</v>
      </c>
    </row>
    <row r="816" spans="27:32">
      <c r="AA816" s="34">
        <v>4125</v>
      </c>
      <c r="AB816" s="30" t="s">
        <v>1618</v>
      </c>
      <c r="AC816" s="35"/>
      <c r="AD816" s="35"/>
      <c r="AE816" s="35">
        <v>5</v>
      </c>
      <c r="AF816" s="35">
        <v>5</v>
      </c>
    </row>
    <row r="817" spans="27:32">
      <c r="AA817" s="34">
        <v>4129</v>
      </c>
      <c r="AB817" s="30" t="s">
        <v>1619</v>
      </c>
      <c r="AC817" s="35"/>
      <c r="AD817" s="35"/>
      <c r="AE817" s="35">
        <v>3</v>
      </c>
      <c r="AF817" s="35">
        <v>3</v>
      </c>
    </row>
    <row r="818" spans="27:32">
      <c r="AA818" s="34">
        <v>4131</v>
      </c>
      <c r="AB818" s="30" t="s">
        <v>1620</v>
      </c>
      <c r="AC818" s="35"/>
      <c r="AD818" s="35"/>
      <c r="AE818" s="35">
        <v>1</v>
      </c>
      <c r="AF818" s="35">
        <v>1</v>
      </c>
    </row>
    <row r="819" spans="27:32">
      <c r="AA819" s="34">
        <v>4156</v>
      </c>
      <c r="AB819" s="30" t="s">
        <v>1621</v>
      </c>
      <c r="AC819" s="35"/>
      <c r="AD819" s="35"/>
      <c r="AE819" s="35">
        <v>5</v>
      </c>
      <c r="AF819" s="35">
        <v>5</v>
      </c>
    </row>
    <row r="820" spans="27:32">
      <c r="AA820" s="34">
        <v>4164</v>
      </c>
      <c r="AB820" s="30" t="s">
        <v>1622</v>
      </c>
      <c r="AC820" s="35"/>
      <c r="AD820" s="35"/>
      <c r="AE820" s="35">
        <v>1</v>
      </c>
      <c r="AF820" s="35">
        <v>1</v>
      </c>
    </row>
    <row r="821" spans="27:32">
      <c r="AA821" s="34">
        <v>4174</v>
      </c>
      <c r="AB821" s="30" t="s">
        <v>1623</v>
      </c>
      <c r="AC821" s="35"/>
      <c r="AD821" s="35"/>
      <c r="AE821" s="35">
        <v>7</v>
      </c>
      <c r="AF821" s="35">
        <v>7</v>
      </c>
    </row>
    <row r="822" spans="27:32">
      <c r="AA822" s="34">
        <v>4179</v>
      </c>
      <c r="AB822" s="30" t="s">
        <v>1624</v>
      </c>
      <c r="AC822" s="35"/>
      <c r="AD822" s="35"/>
      <c r="AE822" s="35">
        <v>31</v>
      </c>
      <c r="AF822" s="35">
        <v>31</v>
      </c>
    </row>
    <row r="823" spans="27:32">
      <c r="AA823" s="34">
        <v>4180</v>
      </c>
      <c r="AB823" s="30" t="s">
        <v>1625</v>
      </c>
      <c r="AC823" s="35"/>
      <c r="AD823" s="35"/>
      <c r="AE823" s="35">
        <v>2</v>
      </c>
      <c r="AF823" s="35">
        <v>2</v>
      </c>
    </row>
    <row r="824" spans="27:32">
      <c r="AA824" s="34">
        <v>4206</v>
      </c>
      <c r="AB824" s="30" t="s">
        <v>1626</v>
      </c>
      <c r="AC824" s="35"/>
      <c r="AD824" s="35"/>
      <c r="AE824" s="35">
        <v>2</v>
      </c>
      <c r="AF824" s="35">
        <v>2</v>
      </c>
    </row>
    <row r="825" spans="27:32">
      <c r="AA825" s="34">
        <v>4218</v>
      </c>
      <c r="AB825" s="30" t="s">
        <v>1087</v>
      </c>
      <c r="AC825" s="35">
        <v>30</v>
      </c>
      <c r="AD825" s="35">
        <v>4</v>
      </c>
      <c r="AE825" s="35">
        <v>4</v>
      </c>
      <c r="AF825" s="35">
        <v>38</v>
      </c>
    </row>
    <row r="826" spans="27:32">
      <c r="AA826" s="34">
        <v>4262</v>
      </c>
      <c r="AB826" s="30" t="s">
        <v>1627</v>
      </c>
      <c r="AC826" s="35"/>
      <c r="AD826" s="35"/>
      <c r="AE826" s="35">
        <v>1</v>
      </c>
      <c r="AF826" s="35">
        <v>1</v>
      </c>
    </row>
    <row r="827" spans="27:32">
      <c r="AA827" s="34">
        <v>4272</v>
      </c>
      <c r="AB827" s="30" t="s">
        <v>2217</v>
      </c>
      <c r="AC827" s="35">
        <v>2</v>
      </c>
      <c r="AD827" s="35"/>
      <c r="AE827" s="35"/>
      <c r="AF827" s="35">
        <v>2</v>
      </c>
    </row>
    <row r="828" spans="27:32">
      <c r="AA828" s="34">
        <v>4273</v>
      </c>
      <c r="AB828" s="30" t="s">
        <v>1066</v>
      </c>
      <c r="AC828" s="35">
        <v>7</v>
      </c>
      <c r="AD828" s="35">
        <v>1</v>
      </c>
      <c r="AE828" s="35">
        <v>1</v>
      </c>
      <c r="AF828" s="35">
        <v>9</v>
      </c>
    </row>
    <row r="829" spans="27:32">
      <c r="AA829" s="34">
        <v>4277</v>
      </c>
      <c r="AB829" s="30" t="s">
        <v>2218</v>
      </c>
      <c r="AC829" s="35">
        <v>1</v>
      </c>
      <c r="AD829" s="35"/>
      <c r="AE829" s="35"/>
      <c r="AF829" s="35">
        <v>1</v>
      </c>
    </row>
    <row r="830" spans="27:32">
      <c r="AA830" s="34">
        <v>4278</v>
      </c>
      <c r="AB830" s="30" t="s">
        <v>364</v>
      </c>
      <c r="AC830" s="35">
        <v>32</v>
      </c>
      <c r="AD830" s="35">
        <v>6</v>
      </c>
      <c r="AE830" s="35"/>
      <c r="AF830" s="35">
        <v>38</v>
      </c>
    </row>
    <row r="831" spans="27:32">
      <c r="AA831" s="34">
        <v>4280</v>
      </c>
      <c r="AB831" s="30" t="s">
        <v>1628</v>
      </c>
      <c r="AC831" s="35">
        <v>5</v>
      </c>
      <c r="AD831" s="35"/>
      <c r="AE831" s="35">
        <v>2</v>
      </c>
      <c r="AF831" s="35">
        <v>7</v>
      </c>
    </row>
    <row r="832" spans="27:32">
      <c r="AA832" s="34">
        <v>4282</v>
      </c>
      <c r="AB832" s="30" t="s">
        <v>965</v>
      </c>
      <c r="AC832" s="35">
        <v>5</v>
      </c>
      <c r="AD832" s="35">
        <v>2</v>
      </c>
      <c r="AE832" s="35">
        <v>21</v>
      </c>
      <c r="AF832" s="35">
        <v>28</v>
      </c>
    </row>
    <row r="833" spans="27:32">
      <c r="AA833" s="34">
        <v>4283</v>
      </c>
      <c r="AB833" s="30" t="s">
        <v>508</v>
      </c>
      <c r="AC833" s="35">
        <v>4</v>
      </c>
      <c r="AD833" s="35">
        <v>4</v>
      </c>
      <c r="AE833" s="35">
        <v>7</v>
      </c>
      <c r="AF833" s="35">
        <v>15</v>
      </c>
    </row>
    <row r="834" spans="27:32">
      <c r="AA834" s="34">
        <v>4286</v>
      </c>
      <c r="AB834" s="30" t="s">
        <v>883</v>
      </c>
      <c r="AC834" s="35">
        <v>3</v>
      </c>
      <c r="AD834" s="35">
        <v>1</v>
      </c>
      <c r="AE834" s="35">
        <v>2</v>
      </c>
      <c r="AF834" s="35">
        <v>6</v>
      </c>
    </row>
    <row r="835" spans="27:32">
      <c r="AA835" s="34">
        <v>4287</v>
      </c>
      <c r="AB835" s="30" t="s">
        <v>1629</v>
      </c>
      <c r="AC835" s="35"/>
      <c r="AD835" s="35"/>
      <c r="AE835" s="35">
        <v>5</v>
      </c>
      <c r="AF835" s="35">
        <v>5</v>
      </c>
    </row>
    <row r="836" spans="27:32">
      <c r="AA836" s="34">
        <v>4289</v>
      </c>
      <c r="AB836" s="30" t="s">
        <v>1630</v>
      </c>
      <c r="AC836" s="35"/>
      <c r="AD836" s="35"/>
      <c r="AE836" s="35">
        <v>10</v>
      </c>
      <c r="AF836" s="35">
        <v>10</v>
      </c>
    </row>
    <row r="837" spans="27:32">
      <c r="AA837" s="34">
        <v>4291</v>
      </c>
      <c r="AB837" s="30" t="s">
        <v>1631</v>
      </c>
      <c r="AC837" s="35"/>
      <c r="AD837" s="35"/>
      <c r="AE837" s="35">
        <v>3</v>
      </c>
      <c r="AF837" s="35">
        <v>3</v>
      </c>
    </row>
    <row r="838" spans="27:32">
      <c r="AA838" s="34">
        <v>4292</v>
      </c>
      <c r="AB838" s="30" t="s">
        <v>1632</v>
      </c>
      <c r="AC838" s="35"/>
      <c r="AD838" s="35"/>
      <c r="AE838" s="35">
        <v>1</v>
      </c>
      <c r="AF838" s="35">
        <v>1</v>
      </c>
    </row>
    <row r="839" spans="27:32">
      <c r="AA839" s="34">
        <v>4295</v>
      </c>
      <c r="AB839" s="30" t="s">
        <v>1633</v>
      </c>
      <c r="AC839" s="35"/>
      <c r="AD839" s="35"/>
      <c r="AE839" s="35">
        <v>1</v>
      </c>
      <c r="AF839" s="35">
        <v>1</v>
      </c>
    </row>
    <row r="840" spans="27:32">
      <c r="AA840" s="34">
        <v>4298</v>
      </c>
      <c r="AB840" s="30" t="s">
        <v>1634</v>
      </c>
      <c r="AC840" s="35"/>
      <c r="AD840" s="35"/>
      <c r="AE840" s="35">
        <v>1</v>
      </c>
      <c r="AF840" s="35">
        <v>1</v>
      </c>
    </row>
    <row r="841" spans="27:32">
      <c r="AA841" s="34">
        <v>4301</v>
      </c>
      <c r="AB841" s="30" t="s">
        <v>1635</v>
      </c>
      <c r="AC841" s="35"/>
      <c r="AD841" s="35"/>
      <c r="AE841" s="35">
        <v>1</v>
      </c>
      <c r="AF841" s="35">
        <v>1</v>
      </c>
    </row>
    <row r="842" spans="27:32">
      <c r="AA842" s="34">
        <v>4302</v>
      </c>
      <c r="AB842" s="30" t="s">
        <v>1636</v>
      </c>
      <c r="AC842" s="35"/>
      <c r="AD842" s="35"/>
      <c r="AE842" s="35">
        <v>2</v>
      </c>
      <c r="AF842" s="35">
        <v>2</v>
      </c>
    </row>
    <row r="843" spans="27:32">
      <c r="AA843" s="34">
        <v>4303</v>
      </c>
      <c r="AB843" s="30" t="s">
        <v>1637</v>
      </c>
      <c r="AC843" s="35"/>
      <c r="AD843" s="35"/>
      <c r="AE843" s="35">
        <v>3</v>
      </c>
      <c r="AF843" s="35">
        <v>3</v>
      </c>
    </row>
    <row r="844" spans="27:32">
      <c r="AA844" s="34">
        <v>4304</v>
      </c>
      <c r="AB844" s="30" t="s">
        <v>1638</v>
      </c>
      <c r="AC844" s="35"/>
      <c r="AD844" s="35"/>
      <c r="AE844" s="35">
        <v>4</v>
      </c>
      <c r="AF844" s="35">
        <v>4</v>
      </c>
    </row>
    <row r="845" spans="27:32">
      <c r="AA845" s="34">
        <v>4309</v>
      </c>
      <c r="AB845" s="30" t="s">
        <v>1639</v>
      </c>
      <c r="AC845" s="35"/>
      <c r="AD845" s="35"/>
      <c r="AE845" s="35">
        <v>1</v>
      </c>
      <c r="AF845" s="35">
        <v>1</v>
      </c>
    </row>
    <row r="846" spans="27:32">
      <c r="AA846" s="34">
        <v>4310</v>
      </c>
      <c r="AB846" s="30" t="s">
        <v>1640</v>
      </c>
      <c r="AC846" s="35"/>
      <c r="AD846" s="35"/>
      <c r="AE846" s="35">
        <v>1</v>
      </c>
      <c r="AF846" s="35">
        <v>1</v>
      </c>
    </row>
    <row r="847" spans="27:32">
      <c r="AA847" s="34">
        <v>4311</v>
      </c>
      <c r="AB847" s="30" t="s">
        <v>1641</v>
      </c>
      <c r="AC847" s="35"/>
      <c r="AD847" s="35"/>
      <c r="AE847" s="35">
        <v>1</v>
      </c>
      <c r="AF847" s="35">
        <v>1</v>
      </c>
    </row>
    <row r="848" spans="27:32">
      <c r="AA848" s="34">
        <v>4312</v>
      </c>
      <c r="AB848" s="30" t="s">
        <v>1642</v>
      </c>
      <c r="AC848" s="35"/>
      <c r="AD848" s="35"/>
      <c r="AE848" s="35">
        <v>2</v>
      </c>
      <c r="AF848" s="35">
        <v>2</v>
      </c>
    </row>
    <row r="849" spans="27:32">
      <c r="AA849" s="34">
        <v>4313</v>
      </c>
      <c r="AB849" s="30" t="s">
        <v>1643</v>
      </c>
      <c r="AC849" s="35"/>
      <c r="AD849" s="35"/>
      <c r="AE849" s="35">
        <v>2</v>
      </c>
      <c r="AF849" s="35">
        <v>2</v>
      </c>
    </row>
    <row r="850" spans="27:32">
      <c r="AA850" s="34">
        <v>4315</v>
      </c>
      <c r="AB850" s="30" t="s">
        <v>1644</v>
      </c>
      <c r="AC850" s="35"/>
      <c r="AD850" s="35"/>
      <c r="AE850" s="35">
        <v>1</v>
      </c>
      <c r="AF850" s="35">
        <v>1</v>
      </c>
    </row>
    <row r="851" spans="27:32">
      <c r="AA851" s="34">
        <v>4319</v>
      </c>
      <c r="AB851" s="30" t="s">
        <v>1645</v>
      </c>
      <c r="AC851" s="35"/>
      <c r="AD851" s="35"/>
      <c r="AE851" s="35">
        <v>1</v>
      </c>
      <c r="AF851" s="35">
        <v>1</v>
      </c>
    </row>
    <row r="852" spans="27:32">
      <c r="AA852" s="34">
        <v>4321</v>
      </c>
      <c r="AB852" s="30" t="s">
        <v>1646</v>
      </c>
      <c r="AC852" s="35"/>
      <c r="AD852" s="35"/>
      <c r="AE852" s="35">
        <v>2</v>
      </c>
      <c r="AF852" s="35">
        <v>2</v>
      </c>
    </row>
    <row r="853" spans="27:32">
      <c r="AA853" s="34">
        <v>4322</v>
      </c>
      <c r="AB853" s="30" t="s">
        <v>1647</v>
      </c>
      <c r="AC853" s="35"/>
      <c r="AD853" s="35"/>
      <c r="AE853" s="35">
        <v>3</v>
      </c>
      <c r="AF853" s="35">
        <v>3</v>
      </c>
    </row>
    <row r="854" spans="27:32">
      <c r="AA854" s="34">
        <v>4323</v>
      </c>
      <c r="AB854" s="30" t="s">
        <v>1648</v>
      </c>
      <c r="AC854" s="35"/>
      <c r="AD854" s="35"/>
      <c r="AE854" s="35">
        <v>2</v>
      </c>
      <c r="AF854" s="35">
        <v>2</v>
      </c>
    </row>
    <row r="855" spans="27:32">
      <c r="AA855" s="34">
        <v>4324</v>
      </c>
      <c r="AB855" s="30" t="s">
        <v>1649</v>
      </c>
      <c r="AC855" s="35"/>
      <c r="AD855" s="35"/>
      <c r="AE855" s="35">
        <v>5</v>
      </c>
      <c r="AF855" s="35">
        <v>5</v>
      </c>
    </row>
    <row r="856" spans="27:32">
      <c r="AA856" s="34">
        <v>4325</v>
      </c>
      <c r="AB856" s="30" t="s">
        <v>1650</v>
      </c>
      <c r="AC856" s="35"/>
      <c r="AD856" s="35"/>
      <c r="AE856" s="35">
        <v>4</v>
      </c>
      <c r="AF856" s="35">
        <v>4</v>
      </c>
    </row>
    <row r="857" spans="27:32">
      <c r="AA857" s="34">
        <v>4327</v>
      </c>
      <c r="AB857" s="30" t="s">
        <v>1651</v>
      </c>
      <c r="AC857" s="35"/>
      <c r="AD857" s="35"/>
      <c r="AE857" s="35">
        <v>2</v>
      </c>
      <c r="AF857" s="35">
        <v>2</v>
      </c>
    </row>
    <row r="858" spans="27:32">
      <c r="AA858" s="34">
        <v>4332</v>
      </c>
      <c r="AB858" s="30" t="s">
        <v>1652</v>
      </c>
      <c r="AC858" s="35"/>
      <c r="AD858" s="35"/>
      <c r="AE858" s="35">
        <v>6</v>
      </c>
      <c r="AF858" s="35">
        <v>6</v>
      </c>
    </row>
    <row r="859" spans="27:32">
      <c r="AA859" s="34">
        <v>4339</v>
      </c>
      <c r="AB859" s="30" t="s">
        <v>2219</v>
      </c>
      <c r="AC859" s="35">
        <v>422.9</v>
      </c>
      <c r="AD859" s="35"/>
      <c r="AE859" s="35"/>
      <c r="AF859" s="35">
        <v>422.9</v>
      </c>
    </row>
    <row r="860" spans="27:32">
      <c r="AA860" s="34">
        <v>4341</v>
      </c>
      <c r="AB860" s="30" t="s">
        <v>218</v>
      </c>
      <c r="AC860" s="35">
        <v>122</v>
      </c>
      <c r="AD860" s="35">
        <v>20</v>
      </c>
      <c r="AE860" s="35"/>
      <c r="AF860" s="35">
        <v>142</v>
      </c>
    </row>
    <row r="861" spans="27:32">
      <c r="AA861" s="34">
        <v>4342</v>
      </c>
      <c r="AB861" s="30" t="s">
        <v>77</v>
      </c>
      <c r="AC861" s="35">
        <v>3276</v>
      </c>
      <c r="AD861" s="35">
        <v>1266</v>
      </c>
      <c r="AE861" s="35">
        <v>1485</v>
      </c>
      <c r="AF861" s="35">
        <v>6027</v>
      </c>
    </row>
    <row r="862" spans="27:32">
      <c r="AA862" s="34">
        <v>4353</v>
      </c>
      <c r="AB862" s="30" t="s">
        <v>386</v>
      </c>
      <c r="AC862" s="35">
        <v>12</v>
      </c>
      <c r="AD862" s="35">
        <v>12</v>
      </c>
      <c r="AE862" s="35"/>
      <c r="AF862" s="35">
        <v>24</v>
      </c>
    </row>
    <row r="863" spans="27:32">
      <c r="AA863" s="34">
        <v>4355</v>
      </c>
      <c r="AB863" s="30" t="s">
        <v>1068</v>
      </c>
      <c r="AC863" s="35">
        <v>46</v>
      </c>
      <c r="AD863" s="35">
        <v>4</v>
      </c>
      <c r="AE863" s="35">
        <v>18</v>
      </c>
      <c r="AF863" s="35">
        <v>68</v>
      </c>
    </row>
    <row r="864" spans="27:32">
      <c r="AA864" s="34">
        <v>4356</v>
      </c>
      <c r="AB864" s="30" t="s">
        <v>2220</v>
      </c>
      <c r="AC864" s="35">
        <v>22</v>
      </c>
      <c r="AD864" s="35"/>
      <c r="AE864" s="35"/>
      <c r="AF864" s="35">
        <v>22</v>
      </c>
    </row>
    <row r="865" spans="27:32">
      <c r="AA865" s="34">
        <v>4379</v>
      </c>
      <c r="AB865" s="30" t="s">
        <v>1653</v>
      </c>
      <c r="AC865" s="35"/>
      <c r="AD865" s="35"/>
      <c r="AE865" s="35">
        <v>36</v>
      </c>
      <c r="AF865" s="35">
        <v>36</v>
      </c>
    </row>
    <row r="866" spans="27:32">
      <c r="AA866" s="34">
        <v>4380</v>
      </c>
      <c r="AB866" s="30" t="s">
        <v>1654</v>
      </c>
      <c r="AC866" s="35"/>
      <c r="AD866" s="35"/>
      <c r="AE866" s="35">
        <v>22</v>
      </c>
      <c r="AF866" s="35">
        <v>22</v>
      </c>
    </row>
    <row r="867" spans="27:32">
      <c r="AA867" s="34">
        <v>4382</v>
      </c>
      <c r="AB867" s="30" t="s">
        <v>1655</v>
      </c>
      <c r="AC867" s="35"/>
      <c r="AD867" s="35"/>
      <c r="AE867" s="35">
        <v>90</v>
      </c>
      <c r="AF867" s="35">
        <v>90</v>
      </c>
    </row>
    <row r="868" spans="27:32">
      <c r="AA868" s="34">
        <v>4383</v>
      </c>
      <c r="AB868" s="30" t="s">
        <v>1656</v>
      </c>
      <c r="AC868" s="35"/>
      <c r="AD868" s="35"/>
      <c r="AE868" s="35">
        <v>25</v>
      </c>
      <c r="AF868" s="35">
        <v>25</v>
      </c>
    </row>
    <row r="869" spans="27:32">
      <c r="AA869" s="34">
        <v>4384</v>
      </c>
      <c r="AB869" s="30" t="s">
        <v>1657</v>
      </c>
      <c r="AC869" s="35"/>
      <c r="AD869" s="35"/>
      <c r="AE869" s="35">
        <v>49</v>
      </c>
      <c r="AF869" s="35">
        <v>49</v>
      </c>
    </row>
    <row r="870" spans="27:32">
      <c r="AA870" s="34">
        <v>4388</v>
      </c>
      <c r="AB870" s="30" t="s">
        <v>1658</v>
      </c>
      <c r="AC870" s="35"/>
      <c r="AD870" s="35"/>
      <c r="AE870" s="35">
        <v>57</v>
      </c>
      <c r="AF870" s="35">
        <v>57</v>
      </c>
    </row>
    <row r="871" spans="27:32">
      <c r="AA871" s="34">
        <v>4389</v>
      </c>
      <c r="AB871" s="30" t="s">
        <v>1659</v>
      </c>
      <c r="AC871" s="35"/>
      <c r="AD871" s="35"/>
      <c r="AE871" s="35">
        <v>10</v>
      </c>
      <c r="AF871" s="35">
        <v>10</v>
      </c>
    </row>
    <row r="872" spans="27:32">
      <c r="AA872" s="34">
        <v>4390</v>
      </c>
      <c r="AB872" s="30" t="s">
        <v>1660</v>
      </c>
      <c r="AC872" s="35"/>
      <c r="AD872" s="35"/>
      <c r="AE872" s="35">
        <v>6</v>
      </c>
      <c r="AF872" s="35">
        <v>6</v>
      </c>
    </row>
    <row r="873" spans="27:32">
      <c r="AA873" s="34">
        <v>4391</v>
      </c>
      <c r="AB873" s="30" t="s">
        <v>1661</v>
      </c>
      <c r="AC873" s="35"/>
      <c r="AD873" s="35"/>
      <c r="AE873" s="35">
        <v>12</v>
      </c>
      <c r="AF873" s="35">
        <v>12</v>
      </c>
    </row>
    <row r="874" spans="27:32">
      <c r="AA874" s="34">
        <v>4394</v>
      </c>
      <c r="AB874" s="30" t="s">
        <v>1662</v>
      </c>
      <c r="AC874" s="35"/>
      <c r="AD874" s="35"/>
      <c r="AE874" s="35">
        <v>8</v>
      </c>
      <c r="AF874" s="35">
        <v>8</v>
      </c>
    </row>
    <row r="875" spans="27:32">
      <c r="AA875" s="34">
        <v>4397</v>
      </c>
      <c r="AB875" s="30" t="s">
        <v>1663</v>
      </c>
      <c r="AC875" s="35"/>
      <c r="AD875" s="35"/>
      <c r="AE875" s="35">
        <v>2</v>
      </c>
      <c r="AF875" s="35">
        <v>2</v>
      </c>
    </row>
    <row r="876" spans="27:32">
      <c r="AA876" s="34">
        <v>4398</v>
      </c>
      <c r="AB876" s="30" t="s">
        <v>1664</v>
      </c>
      <c r="AC876" s="35"/>
      <c r="AD876" s="35"/>
      <c r="AE876" s="35">
        <v>47</v>
      </c>
      <c r="AF876" s="35">
        <v>47</v>
      </c>
    </row>
    <row r="877" spans="27:32">
      <c r="AA877" s="34">
        <v>4400</v>
      </c>
      <c r="AB877" s="30" t="s">
        <v>1665</v>
      </c>
      <c r="AC877" s="35"/>
      <c r="AD877" s="35"/>
      <c r="AE877" s="35">
        <v>13.77</v>
      </c>
      <c r="AF877" s="35">
        <v>13.77</v>
      </c>
    </row>
    <row r="878" spans="27:32">
      <c r="AA878" s="34">
        <v>4410</v>
      </c>
      <c r="AB878" s="30" t="s">
        <v>180</v>
      </c>
      <c r="AC878" s="35">
        <v>2</v>
      </c>
      <c r="AD878" s="35">
        <v>7</v>
      </c>
      <c r="AE878" s="35">
        <v>16</v>
      </c>
      <c r="AF878" s="35">
        <v>25</v>
      </c>
    </row>
    <row r="879" spans="27:32">
      <c r="AA879" s="34">
        <v>4411</v>
      </c>
      <c r="AB879" s="30" t="s">
        <v>1666</v>
      </c>
      <c r="AC879" s="35">
        <v>16</v>
      </c>
      <c r="AD879" s="35"/>
      <c r="AE879" s="35">
        <v>7</v>
      </c>
      <c r="AF879" s="35">
        <v>23</v>
      </c>
    </row>
    <row r="880" spans="27:32">
      <c r="AA880" s="34">
        <v>4412</v>
      </c>
      <c r="AB880" s="30" t="s">
        <v>501</v>
      </c>
      <c r="AC880" s="35">
        <v>5</v>
      </c>
      <c r="AD880" s="35">
        <v>3</v>
      </c>
      <c r="AE880" s="35">
        <v>3</v>
      </c>
      <c r="AF880" s="35">
        <v>11</v>
      </c>
    </row>
    <row r="881" spans="27:32">
      <c r="AA881" s="34">
        <v>4464</v>
      </c>
      <c r="AB881" s="30" t="s">
        <v>2221</v>
      </c>
      <c r="AC881" s="35">
        <v>1</v>
      </c>
      <c r="AD881" s="35"/>
      <c r="AE881" s="35"/>
      <c r="AF881" s="35">
        <v>1</v>
      </c>
    </row>
    <row r="882" spans="27:32">
      <c r="AA882" s="34">
        <v>4465</v>
      </c>
      <c r="AB882" s="30" t="s">
        <v>2222</v>
      </c>
      <c r="AC882" s="35">
        <v>2</v>
      </c>
      <c r="AD882" s="35"/>
      <c r="AE882" s="35"/>
      <c r="AF882" s="35">
        <v>2</v>
      </c>
    </row>
    <row r="883" spans="27:32">
      <c r="AA883" s="34">
        <v>4474</v>
      </c>
      <c r="AB883" s="30" t="s">
        <v>1667</v>
      </c>
      <c r="AC883" s="35">
        <v>18.060000000000002</v>
      </c>
      <c r="AD883" s="35"/>
      <c r="AE883" s="35">
        <v>3.4449999999999998</v>
      </c>
      <c r="AF883" s="35">
        <v>21.505000000000003</v>
      </c>
    </row>
    <row r="884" spans="27:32">
      <c r="AA884" s="34">
        <v>4491</v>
      </c>
      <c r="AB884" s="30" t="s">
        <v>1668</v>
      </c>
      <c r="AC884" s="35">
        <v>1.04</v>
      </c>
      <c r="AD884" s="35"/>
      <c r="AE884" s="35">
        <v>0.9</v>
      </c>
      <c r="AF884" s="35">
        <v>1.94</v>
      </c>
    </row>
    <row r="885" spans="27:32">
      <c r="AA885" s="34">
        <v>4494</v>
      </c>
      <c r="AB885" s="30" t="s">
        <v>60</v>
      </c>
      <c r="AC885" s="35">
        <v>27.165000000000003</v>
      </c>
      <c r="AD885" s="35">
        <v>10.484999999999999</v>
      </c>
      <c r="AE885" s="35">
        <v>129.21999999999991</v>
      </c>
      <c r="AF885" s="35">
        <v>166.86999999999992</v>
      </c>
    </row>
    <row r="886" spans="27:32">
      <c r="AA886" s="34">
        <v>4497</v>
      </c>
      <c r="AB886" s="30" t="s">
        <v>1669</v>
      </c>
      <c r="AC886" s="35"/>
      <c r="AD886" s="35"/>
      <c r="AE886" s="35">
        <v>15.515000000000001</v>
      </c>
      <c r="AF886" s="35">
        <v>15.515000000000001</v>
      </c>
    </row>
    <row r="887" spans="27:32">
      <c r="AA887" s="34">
        <v>4509</v>
      </c>
      <c r="AB887" s="30" t="s">
        <v>2223</v>
      </c>
      <c r="AC887" s="35">
        <v>4</v>
      </c>
      <c r="AD887" s="35"/>
      <c r="AE887" s="35"/>
      <c r="AF887" s="35">
        <v>4</v>
      </c>
    </row>
    <row r="888" spans="27:32">
      <c r="AA888" s="34">
        <v>4510</v>
      </c>
      <c r="AB888" s="30" t="s">
        <v>1670</v>
      </c>
      <c r="AC888" s="35">
        <v>1.5300000000000002</v>
      </c>
      <c r="AD888" s="35"/>
      <c r="AE888" s="35">
        <v>3.2300000000000004</v>
      </c>
      <c r="AF888" s="35">
        <v>4.7600000000000007</v>
      </c>
    </row>
    <row r="889" spans="27:32">
      <c r="AA889" s="34">
        <v>4570</v>
      </c>
      <c r="AB889" s="30" t="s">
        <v>1671</v>
      </c>
      <c r="AC889" s="35"/>
      <c r="AD889" s="35"/>
      <c r="AE889" s="35">
        <v>1</v>
      </c>
      <c r="AF889" s="35">
        <v>1</v>
      </c>
    </row>
    <row r="890" spans="27:32">
      <c r="AA890" s="34">
        <v>4597</v>
      </c>
      <c r="AB890" s="30" t="s">
        <v>1672</v>
      </c>
      <c r="AC890" s="35"/>
      <c r="AD890" s="35"/>
      <c r="AE890" s="35">
        <v>1</v>
      </c>
      <c r="AF890" s="35">
        <v>1</v>
      </c>
    </row>
    <row r="891" spans="27:32">
      <c r="AA891" s="34">
        <v>4599</v>
      </c>
      <c r="AB891" s="30" t="s">
        <v>1673</v>
      </c>
      <c r="AC891" s="35"/>
      <c r="AD891" s="35"/>
      <c r="AE891" s="35">
        <v>28</v>
      </c>
      <c r="AF891" s="35">
        <v>28</v>
      </c>
    </row>
    <row r="892" spans="27:32">
      <c r="AA892" s="34">
        <v>4601</v>
      </c>
      <c r="AB892" s="30" t="s">
        <v>1674</v>
      </c>
      <c r="AC892" s="35"/>
      <c r="AD892" s="35"/>
      <c r="AE892" s="35">
        <v>72</v>
      </c>
      <c r="AF892" s="35">
        <v>72</v>
      </c>
    </row>
    <row r="893" spans="27:32">
      <c r="AA893" s="34">
        <v>4602</v>
      </c>
      <c r="AB893" s="30" t="s">
        <v>1675</v>
      </c>
      <c r="AC893" s="35"/>
      <c r="AD893" s="35"/>
      <c r="AE893" s="35">
        <v>22</v>
      </c>
      <c r="AF893" s="35">
        <v>22</v>
      </c>
    </row>
    <row r="894" spans="27:32">
      <c r="AA894" s="34">
        <v>4603</v>
      </c>
      <c r="AB894" s="30" t="s">
        <v>1676</v>
      </c>
      <c r="AC894" s="35"/>
      <c r="AD894" s="35"/>
      <c r="AE894" s="35">
        <v>42</v>
      </c>
      <c r="AF894" s="35">
        <v>42</v>
      </c>
    </row>
    <row r="895" spans="27:32">
      <c r="AA895" s="34">
        <v>4604</v>
      </c>
      <c r="AB895" s="30" t="s">
        <v>1677</v>
      </c>
      <c r="AC895" s="35"/>
      <c r="AD895" s="35"/>
      <c r="AE895" s="35">
        <v>1</v>
      </c>
      <c r="AF895" s="35">
        <v>1</v>
      </c>
    </row>
    <row r="896" spans="27:32">
      <c r="AA896" s="34">
        <v>4607</v>
      </c>
      <c r="AB896" s="30" t="s">
        <v>1678</v>
      </c>
      <c r="AC896" s="35"/>
      <c r="AD896" s="35"/>
      <c r="AE896" s="35">
        <v>14</v>
      </c>
      <c r="AF896" s="35">
        <v>14</v>
      </c>
    </row>
    <row r="897" spans="27:32">
      <c r="AA897" s="34">
        <v>4610</v>
      </c>
      <c r="AB897" s="30" t="s">
        <v>1679</v>
      </c>
      <c r="AC897" s="35"/>
      <c r="AD897" s="35"/>
      <c r="AE897" s="35">
        <v>16</v>
      </c>
      <c r="AF897" s="35">
        <v>16</v>
      </c>
    </row>
    <row r="898" spans="27:32">
      <c r="AA898" s="34">
        <v>4611</v>
      </c>
      <c r="AB898" s="30" t="s">
        <v>1680</v>
      </c>
      <c r="AC898" s="35"/>
      <c r="AD898" s="35"/>
      <c r="AE898" s="35">
        <v>24</v>
      </c>
      <c r="AF898" s="35">
        <v>24</v>
      </c>
    </row>
    <row r="899" spans="27:32">
      <c r="AA899" s="34">
        <v>4614</v>
      </c>
      <c r="AB899" s="30" t="s">
        <v>1681</v>
      </c>
      <c r="AC899" s="35"/>
      <c r="AD899" s="35"/>
      <c r="AE899" s="35">
        <v>79</v>
      </c>
      <c r="AF899" s="35">
        <v>79</v>
      </c>
    </row>
    <row r="900" spans="27:32">
      <c r="AA900" s="34">
        <v>4615</v>
      </c>
      <c r="AB900" s="30" t="s">
        <v>1682</v>
      </c>
      <c r="AC900" s="35"/>
      <c r="AD900" s="35"/>
      <c r="AE900" s="35">
        <v>38</v>
      </c>
      <c r="AF900" s="35">
        <v>38</v>
      </c>
    </row>
    <row r="901" spans="27:32">
      <c r="AA901" s="34">
        <v>4616</v>
      </c>
      <c r="AB901" s="30" t="s">
        <v>1683</v>
      </c>
      <c r="AC901" s="35"/>
      <c r="AD901" s="35"/>
      <c r="AE901" s="35">
        <v>15</v>
      </c>
      <c r="AF901" s="35">
        <v>15</v>
      </c>
    </row>
    <row r="902" spans="27:32">
      <c r="AA902" s="34">
        <v>4617</v>
      </c>
      <c r="AB902" s="30" t="s">
        <v>1684</v>
      </c>
      <c r="AC902" s="35"/>
      <c r="AD902" s="35"/>
      <c r="AE902" s="35">
        <v>35</v>
      </c>
      <c r="AF902" s="35">
        <v>35</v>
      </c>
    </row>
    <row r="903" spans="27:32">
      <c r="AA903" s="34">
        <v>4619</v>
      </c>
      <c r="AB903" s="30" t="s">
        <v>1685</v>
      </c>
      <c r="AC903" s="35"/>
      <c r="AD903" s="35"/>
      <c r="AE903" s="35">
        <v>15</v>
      </c>
      <c r="AF903" s="35">
        <v>15</v>
      </c>
    </row>
    <row r="904" spans="27:32">
      <c r="AA904" s="34">
        <v>4620</v>
      </c>
      <c r="AB904" s="30" t="s">
        <v>1686</v>
      </c>
      <c r="AC904" s="35"/>
      <c r="AD904" s="35"/>
      <c r="AE904" s="35">
        <v>15</v>
      </c>
      <c r="AF904" s="35">
        <v>15</v>
      </c>
    </row>
    <row r="905" spans="27:32">
      <c r="AA905" s="34">
        <v>4621</v>
      </c>
      <c r="AB905" s="30" t="s">
        <v>1687</v>
      </c>
      <c r="AC905" s="35"/>
      <c r="AD905" s="35"/>
      <c r="AE905" s="35">
        <v>7</v>
      </c>
      <c r="AF905" s="35">
        <v>7</v>
      </c>
    </row>
    <row r="906" spans="27:32">
      <c r="AA906" s="34">
        <v>4622</v>
      </c>
      <c r="AB906" s="30" t="s">
        <v>1688</v>
      </c>
      <c r="AC906" s="35"/>
      <c r="AD906" s="35"/>
      <c r="AE906" s="35">
        <v>1</v>
      </c>
      <c r="AF906" s="35">
        <v>1</v>
      </c>
    </row>
    <row r="907" spans="27:32">
      <c r="AA907" s="34">
        <v>4623</v>
      </c>
      <c r="AB907" s="30" t="s">
        <v>132</v>
      </c>
      <c r="AC907" s="35">
        <v>128</v>
      </c>
      <c r="AD907" s="35">
        <v>15</v>
      </c>
      <c r="AE907" s="35">
        <v>1</v>
      </c>
      <c r="AF907" s="35">
        <v>144</v>
      </c>
    </row>
    <row r="908" spans="27:32">
      <c r="AA908" s="34">
        <v>4625</v>
      </c>
      <c r="AB908" s="30" t="s">
        <v>1689</v>
      </c>
      <c r="AC908" s="35">
        <v>15</v>
      </c>
      <c r="AD908" s="35"/>
      <c r="AE908" s="35">
        <v>11</v>
      </c>
      <c r="AF908" s="35">
        <v>26</v>
      </c>
    </row>
    <row r="909" spans="27:32">
      <c r="AA909" s="34">
        <v>4634</v>
      </c>
      <c r="AB909" s="30" t="s">
        <v>1690</v>
      </c>
      <c r="AC909" s="35"/>
      <c r="AD909" s="35"/>
      <c r="AE909" s="35">
        <v>312</v>
      </c>
      <c r="AF909" s="35">
        <v>312</v>
      </c>
    </row>
    <row r="910" spans="27:32">
      <c r="AA910" s="34">
        <v>4635</v>
      </c>
      <c r="AB910" s="30" t="s">
        <v>1691</v>
      </c>
      <c r="AC910" s="35"/>
      <c r="AD910" s="35"/>
      <c r="AE910" s="35">
        <v>401</v>
      </c>
      <c r="AF910" s="35">
        <v>401</v>
      </c>
    </row>
    <row r="911" spans="27:32">
      <c r="AA911" s="34">
        <v>4636</v>
      </c>
      <c r="AB911" s="30" t="s">
        <v>1692</v>
      </c>
      <c r="AC911" s="35"/>
      <c r="AD911" s="35"/>
      <c r="AE911" s="35">
        <v>4</v>
      </c>
      <c r="AF911" s="35">
        <v>4</v>
      </c>
    </row>
    <row r="912" spans="27:32">
      <c r="AA912" s="34">
        <v>4637</v>
      </c>
      <c r="AB912" s="30" t="s">
        <v>1693</v>
      </c>
      <c r="AC912" s="35"/>
      <c r="AD912" s="35"/>
      <c r="AE912" s="35">
        <v>124</v>
      </c>
      <c r="AF912" s="35">
        <v>124</v>
      </c>
    </row>
    <row r="913" spans="27:32">
      <c r="AA913" s="34">
        <v>4641</v>
      </c>
      <c r="AB913" s="30" t="s">
        <v>1694</v>
      </c>
      <c r="AC913" s="35"/>
      <c r="AD913" s="35"/>
      <c r="AE913" s="35">
        <v>36</v>
      </c>
      <c r="AF913" s="35">
        <v>36</v>
      </c>
    </row>
    <row r="914" spans="27:32">
      <c r="AA914" s="34">
        <v>4642</v>
      </c>
      <c r="AB914" s="30" t="s">
        <v>1695</v>
      </c>
      <c r="AC914" s="35"/>
      <c r="AD914" s="35"/>
      <c r="AE914" s="35">
        <v>10</v>
      </c>
      <c r="AF914" s="35">
        <v>10</v>
      </c>
    </row>
    <row r="915" spans="27:32">
      <c r="AA915" s="34">
        <v>4643</v>
      </c>
      <c r="AB915" s="30" t="s">
        <v>1696</v>
      </c>
      <c r="AC915" s="35"/>
      <c r="AD915" s="35"/>
      <c r="AE915" s="35">
        <v>40</v>
      </c>
      <c r="AF915" s="35">
        <v>40</v>
      </c>
    </row>
    <row r="916" spans="27:32">
      <c r="AA916" s="34">
        <v>4644</v>
      </c>
      <c r="AB916" s="30" t="s">
        <v>1697</v>
      </c>
      <c r="AC916" s="35"/>
      <c r="AD916" s="35"/>
      <c r="AE916" s="35">
        <v>146</v>
      </c>
      <c r="AF916" s="35">
        <v>146</v>
      </c>
    </row>
    <row r="917" spans="27:32">
      <c r="AA917" s="34">
        <v>4645</v>
      </c>
      <c r="AB917" s="30" t="s">
        <v>314</v>
      </c>
      <c r="AC917" s="35"/>
      <c r="AD917" s="35">
        <v>0.23499999999999999</v>
      </c>
      <c r="AE917" s="35">
        <v>1.8399999999999999</v>
      </c>
      <c r="AF917" s="35">
        <v>2.0749999999999997</v>
      </c>
    </row>
    <row r="918" spans="27:32">
      <c r="AA918" s="34">
        <v>4651</v>
      </c>
      <c r="AB918" s="30" t="s">
        <v>1698</v>
      </c>
      <c r="AC918" s="35"/>
      <c r="AD918" s="35"/>
      <c r="AE918" s="35">
        <v>52</v>
      </c>
      <c r="AF918" s="35">
        <v>52</v>
      </c>
    </row>
    <row r="919" spans="27:32">
      <c r="AA919" s="34">
        <v>4652</v>
      </c>
      <c r="AB919" s="30" t="s">
        <v>1699</v>
      </c>
      <c r="AC919" s="35"/>
      <c r="AD919" s="35"/>
      <c r="AE919" s="35">
        <v>26</v>
      </c>
      <c r="AF919" s="35">
        <v>26</v>
      </c>
    </row>
    <row r="920" spans="27:32">
      <c r="AA920" s="34">
        <v>4653</v>
      </c>
      <c r="AB920" s="30" t="s">
        <v>1700</v>
      </c>
      <c r="AC920" s="35"/>
      <c r="AD920" s="35"/>
      <c r="AE920" s="35">
        <v>8</v>
      </c>
      <c r="AF920" s="35">
        <v>8</v>
      </c>
    </row>
    <row r="921" spans="27:32">
      <c r="AA921" s="34">
        <v>4655</v>
      </c>
      <c r="AB921" s="30" t="s">
        <v>1701</v>
      </c>
      <c r="AC921" s="35"/>
      <c r="AD921" s="35"/>
      <c r="AE921" s="35">
        <v>21</v>
      </c>
      <c r="AF921" s="35">
        <v>21</v>
      </c>
    </row>
    <row r="922" spans="27:32">
      <c r="AA922" s="34">
        <v>4659</v>
      </c>
      <c r="AB922" s="30" t="s">
        <v>1702</v>
      </c>
      <c r="AC922" s="35">
        <v>7</v>
      </c>
      <c r="AD922" s="35"/>
      <c r="AE922" s="35">
        <v>6</v>
      </c>
      <c r="AF922" s="35">
        <v>13</v>
      </c>
    </row>
    <row r="923" spans="27:32">
      <c r="AA923" s="34">
        <v>4665</v>
      </c>
      <c r="AB923" s="30" t="s">
        <v>1703</v>
      </c>
      <c r="AC923" s="35"/>
      <c r="AD923" s="35"/>
      <c r="AE923" s="35">
        <v>6</v>
      </c>
      <c r="AF923" s="35">
        <v>6</v>
      </c>
    </row>
    <row r="924" spans="27:32">
      <c r="AA924" s="34">
        <v>4666</v>
      </c>
      <c r="AB924" s="30" t="s">
        <v>1704</v>
      </c>
      <c r="AC924" s="35"/>
      <c r="AD924" s="35"/>
      <c r="AE924" s="35">
        <v>1</v>
      </c>
      <c r="AF924" s="35">
        <v>1</v>
      </c>
    </row>
    <row r="925" spans="27:32">
      <c r="AA925" s="34">
        <v>4676</v>
      </c>
      <c r="AB925" s="30" t="s">
        <v>1705</v>
      </c>
      <c r="AC925" s="35"/>
      <c r="AD925" s="35"/>
      <c r="AE925" s="35">
        <v>2</v>
      </c>
      <c r="AF925" s="35">
        <v>2</v>
      </c>
    </row>
    <row r="926" spans="27:32">
      <c r="AA926" s="34">
        <v>4690</v>
      </c>
      <c r="AB926" s="30" t="s">
        <v>1706</v>
      </c>
      <c r="AC926" s="35"/>
      <c r="AD926" s="35"/>
      <c r="AE926" s="35">
        <v>6</v>
      </c>
      <c r="AF926" s="35">
        <v>6</v>
      </c>
    </row>
    <row r="927" spans="27:32">
      <c r="AA927" s="34">
        <v>4692</v>
      </c>
      <c r="AB927" s="30" t="s">
        <v>1062</v>
      </c>
      <c r="AC927" s="35"/>
      <c r="AD927" s="35">
        <v>1</v>
      </c>
      <c r="AE927" s="35"/>
      <c r="AF927" s="35">
        <v>1</v>
      </c>
    </row>
    <row r="928" spans="27:32">
      <c r="AA928" s="34">
        <v>4702</v>
      </c>
      <c r="AB928" s="30" t="s">
        <v>1707</v>
      </c>
      <c r="AC928" s="35"/>
      <c r="AD928" s="35"/>
      <c r="AE928" s="35">
        <v>1181.0009999999997</v>
      </c>
      <c r="AF928" s="35">
        <v>1181.0009999999997</v>
      </c>
    </row>
    <row r="929" spans="27:32">
      <c r="AA929" s="34">
        <v>4709</v>
      </c>
      <c r="AB929" s="30" t="s">
        <v>1708</v>
      </c>
      <c r="AC929" s="35"/>
      <c r="AD929" s="35"/>
      <c r="AE929" s="35">
        <v>1</v>
      </c>
      <c r="AF929" s="35">
        <v>1</v>
      </c>
    </row>
    <row r="930" spans="27:32">
      <c r="AA930" s="34">
        <v>4722</v>
      </c>
      <c r="AB930" s="30" t="s">
        <v>706</v>
      </c>
      <c r="AC930" s="35">
        <v>25</v>
      </c>
      <c r="AD930" s="35">
        <v>3</v>
      </c>
      <c r="AE930" s="35">
        <v>4</v>
      </c>
      <c r="AF930" s="35">
        <v>32</v>
      </c>
    </row>
    <row r="931" spans="27:32">
      <c r="AA931" s="34">
        <v>4726</v>
      </c>
      <c r="AB931" s="30" t="s">
        <v>211</v>
      </c>
      <c r="AC931" s="35">
        <v>12</v>
      </c>
      <c r="AD931" s="35">
        <v>45</v>
      </c>
      <c r="AE931" s="35">
        <v>15</v>
      </c>
      <c r="AF931" s="35">
        <v>72</v>
      </c>
    </row>
    <row r="932" spans="27:32">
      <c r="AA932" s="34">
        <v>4750</v>
      </c>
      <c r="AB932" s="30" t="s">
        <v>2224</v>
      </c>
      <c r="AC932" s="35">
        <v>3</v>
      </c>
      <c r="AD932" s="35"/>
      <c r="AE932" s="35"/>
      <c r="AF932" s="35">
        <v>3</v>
      </c>
    </row>
    <row r="933" spans="27:32">
      <c r="AA933" s="34">
        <v>4751</v>
      </c>
      <c r="AB933" s="30" t="s">
        <v>2225</v>
      </c>
      <c r="AC933" s="35">
        <v>1</v>
      </c>
      <c r="AD933" s="35"/>
      <c r="AE933" s="35"/>
      <c r="AF933" s="35">
        <v>1</v>
      </c>
    </row>
    <row r="934" spans="27:32">
      <c r="AA934" s="34">
        <v>4752</v>
      </c>
      <c r="AB934" s="30" t="s">
        <v>2226</v>
      </c>
      <c r="AC934" s="35">
        <v>2</v>
      </c>
      <c r="AD934" s="35"/>
      <c r="AE934" s="35"/>
      <c r="AF934" s="35">
        <v>2</v>
      </c>
    </row>
    <row r="935" spans="27:32">
      <c r="AA935" s="34">
        <v>4753</v>
      </c>
      <c r="AB935" s="30" t="s">
        <v>2227</v>
      </c>
      <c r="AC935" s="35">
        <v>3</v>
      </c>
      <c r="AD935" s="35"/>
      <c r="AE935" s="35"/>
      <c r="AF935" s="35">
        <v>3</v>
      </c>
    </row>
    <row r="936" spans="27:32">
      <c r="AA936" s="34">
        <v>4764</v>
      </c>
      <c r="AB936" s="30" t="s">
        <v>2228</v>
      </c>
      <c r="AC936" s="35">
        <v>1</v>
      </c>
      <c r="AD936" s="35"/>
      <c r="AE936" s="35"/>
      <c r="AF936" s="35">
        <v>1</v>
      </c>
    </row>
    <row r="937" spans="27:32">
      <c r="AA937" s="34">
        <v>4776</v>
      </c>
      <c r="AB937" s="30" t="s">
        <v>781</v>
      </c>
      <c r="AC937" s="35">
        <v>22</v>
      </c>
      <c r="AD937" s="35">
        <v>2</v>
      </c>
      <c r="AE937" s="35">
        <v>1</v>
      </c>
      <c r="AF937" s="35">
        <v>25</v>
      </c>
    </row>
    <row r="938" spans="27:32">
      <c r="AA938" s="34">
        <v>4777</v>
      </c>
      <c r="AB938" s="30" t="s">
        <v>2229</v>
      </c>
      <c r="AC938" s="35">
        <v>1</v>
      </c>
      <c r="AD938" s="35"/>
      <c r="AE938" s="35"/>
      <c r="AF938" s="35">
        <v>1</v>
      </c>
    </row>
    <row r="939" spans="27:32">
      <c r="AA939" s="34">
        <v>4780</v>
      </c>
      <c r="AB939" s="30" t="s">
        <v>2230</v>
      </c>
      <c r="AC939" s="35">
        <v>14</v>
      </c>
      <c r="AD939" s="35"/>
      <c r="AE939" s="35"/>
      <c r="AF939" s="35">
        <v>14</v>
      </c>
    </row>
    <row r="940" spans="27:32">
      <c r="AA940" s="34">
        <v>4781</v>
      </c>
      <c r="AB940" s="30" t="s">
        <v>1709</v>
      </c>
      <c r="AC940" s="35"/>
      <c r="AD940" s="35"/>
      <c r="AE940" s="35">
        <v>923</v>
      </c>
      <c r="AF940" s="35">
        <v>923</v>
      </c>
    </row>
    <row r="941" spans="27:32">
      <c r="AA941" s="34">
        <v>4782</v>
      </c>
      <c r="AB941" s="30" t="s">
        <v>1710</v>
      </c>
      <c r="AC941" s="35"/>
      <c r="AD941" s="35"/>
      <c r="AE941" s="35">
        <v>8</v>
      </c>
      <c r="AF941" s="35">
        <v>8</v>
      </c>
    </row>
    <row r="942" spans="27:32">
      <c r="AA942" s="34">
        <v>4798</v>
      </c>
      <c r="AB942" s="30" t="s">
        <v>1711</v>
      </c>
      <c r="AC942" s="35"/>
      <c r="AD942" s="35"/>
      <c r="AE942" s="35">
        <v>1</v>
      </c>
      <c r="AF942" s="35">
        <v>1</v>
      </c>
    </row>
    <row r="943" spans="27:32">
      <c r="AA943" s="34">
        <v>4813</v>
      </c>
      <c r="AB943" s="30" t="s">
        <v>1712</v>
      </c>
      <c r="AC943" s="35"/>
      <c r="AD943" s="35"/>
      <c r="AE943" s="35">
        <v>3</v>
      </c>
      <c r="AF943" s="35">
        <v>3</v>
      </c>
    </row>
    <row r="944" spans="27:32">
      <c r="AA944" s="34">
        <v>4833</v>
      </c>
      <c r="AB944" s="30" t="s">
        <v>1713</v>
      </c>
      <c r="AC944" s="35"/>
      <c r="AD944" s="35"/>
      <c r="AE944" s="35">
        <v>38</v>
      </c>
      <c r="AF944" s="35">
        <v>38</v>
      </c>
    </row>
    <row r="945" spans="27:32">
      <c r="AA945" s="34">
        <v>4834</v>
      </c>
      <c r="AB945" s="30" t="s">
        <v>1714</v>
      </c>
      <c r="AC945" s="35"/>
      <c r="AD945" s="35"/>
      <c r="AE945" s="35">
        <v>1</v>
      </c>
      <c r="AF945" s="35">
        <v>1</v>
      </c>
    </row>
    <row r="946" spans="27:32">
      <c r="AA946" s="34">
        <v>4870</v>
      </c>
      <c r="AB946" s="30" t="s">
        <v>2231</v>
      </c>
      <c r="AC946" s="35">
        <v>1</v>
      </c>
      <c r="AD946" s="35"/>
      <c r="AE946" s="35"/>
      <c r="AF946" s="35">
        <v>1</v>
      </c>
    </row>
    <row r="947" spans="27:32">
      <c r="AA947" s="34">
        <v>4876</v>
      </c>
      <c r="AB947" s="30" t="s">
        <v>841</v>
      </c>
      <c r="AC947" s="35">
        <v>20</v>
      </c>
      <c r="AD947" s="35">
        <v>2</v>
      </c>
      <c r="AE947" s="35">
        <v>4</v>
      </c>
      <c r="AF947" s="35">
        <v>26</v>
      </c>
    </row>
    <row r="948" spans="27:32">
      <c r="AA948" s="34">
        <v>4878</v>
      </c>
      <c r="AB948" s="30" t="s">
        <v>1715</v>
      </c>
      <c r="AC948" s="35">
        <v>18</v>
      </c>
      <c r="AD948" s="35"/>
      <c r="AE948" s="35">
        <v>5</v>
      </c>
      <c r="AF948" s="35">
        <v>23</v>
      </c>
    </row>
    <row r="949" spans="27:32">
      <c r="AA949" s="34">
        <v>4881</v>
      </c>
      <c r="AB949" s="30" t="s">
        <v>585</v>
      </c>
      <c r="AC949" s="35">
        <v>37</v>
      </c>
      <c r="AD949" s="35">
        <v>6</v>
      </c>
      <c r="AE949" s="35">
        <v>4</v>
      </c>
      <c r="AF949" s="35">
        <v>47</v>
      </c>
    </row>
    <row r="950" spans="27:32">
      <c r="AA950" s="34">
        <v>4882</v>
      </c>
      <c r="AB950" s="30" t="s">
        <v>307</v>
      </c>
      <c r="AC950" s="35">
        <v>72</v>
      </c>
      <c r="AD950" s="35">
        <v>21</v>
      </c>
      <c r="AE950" s="35">
        <v>15</v>
      </c>
      <c r="AF950" s="35">
        <v>108</v>
      </c>
    </row>
    <row r="951" spans="27:32">
      <c r="AA951" s="34">
        <v>4883</v>
      </c>
      <c r="AB951" s="30" t="s">
        <v>326</v>
      </c>
      <c r="AC951" s="35">
        <v>45</v>
      </c>
      <c r="AD951" s="35">
        <v>19</v>
      </c>
      <c r="AE951" s="35">
        <v>26</v>
      </c>
      <c r="AF951" s="35">
        <v>90</v>
      </c>
    </row>
    <row r="952" spans="27:32">
      <c r="AA952" s="34">
        <v>4884</v>
      </c>
      <c r="AB952" s="30" t="s">
        <v>373</v>
      </c>
      <c r="AC952" s="35">
        <v>80</v>
      </c>
      <c r="AD952" s="35">
        <v>20</v>
      </c>
      <c r="AE952" s="35">
        <v>18</v>
      </c>
      <c r="AF952" s="35">
        <v>118</v>
      </c>
    </row>
    <row r="953" spans="27:32">
      <c r="AA953" s="34">
        <v>4886</v>
      </c>
      <c r="AB953" s="30" t="s">
        <v>1188</v>
      </c>
      <c r="AC953" s="35">
        <v>5</v>
      </c>
      <c r="AD953" s="35">
        <v>2</v>
      </c>
      <c r="AE953" s="35">
        <v>6</v>
      </c>
      <c r="AF953" s="35">
        <v>13</v>
      </c>
    </row>
    <row r="954" spans="27:32">
      <c r="AA954" s="34">
        <v>4887</v>
      </c>
      <c r="AB954" s="30" t="s">
        <v>476</v>
      </c>
      <c r="AC954" s="35">
        <v>13</v>
      </c>
      <c r="AD954" s="35">
        <v>4</v>
      </c>
      <c r="AE954" s="35">
        <v>10</v>
      </c>
      <c r="AF954" s="35">
        <v>27</v>
      </c>
    </row>
    <row r="955" spans="27:32">
      <c r="AA955" s="34">
        <v>4889</v>
      </c>
      <c r="AB955" s="30" t="s">
        <v>2232</v>
      </c>
      <c r="AC955" s="35">
        <v>1</v>
      </c>
      <c r="AD955" s="35"/>
      <c r="AE955" s="35"/>
      <c r="AF955" s="35">
        <v>1</v>
      </c>
    </row>
    <row r="956" spans="27:32">
      <c r="AA956" s="34">
        <v>4911</v>
      </c>
      <c r="AB956" s="30" t="s">
        <v>30</v>
      </c>
      <c r="AC956" s="35"/>
      <c r="AD956" s="35">
        <v>357</v>
      </c>
      <c r="AE956" s="35">
        <v>3362</v>
      </c>
      <c r="AF956" s="35">
        <v>3719</v>
      </c>
    </row>
    <row r="957" spans="27:32">
      <c r="AA957" s="34">
        <v>4912</v>
      </c>
      <c r="AB957" s="30" t="s">
        <v>996</v>
      </c>
      <c r="AC957" s="35"/>
      <c r="AD957" s="35">
        <v>294</v>
      </c>
      <c r="AE957" s="35">
        <v>3345</v>
      </c>
      <c r="AF957" s="35">
        <v>3639</v>
      </c>
    </row>
    <row r="958" spans="27:32">
      <c r="AA958" s="34">
        <v>4914</v>
      </c>
      <c r="AB958" s="30" t="s">
        <v>59</v>
      </c>
      <c r="AC958" s="35"/>
      <c r="AD958" s="35">
        <v>797</v>
      </c>
      <c r="AE958" s="35">
        <v>6219</v>
      </c>
      <c r="AF958" s="35">
        <v>7016</v>
      </c>
    </row>
    <row r="959" spans="27:32">
      <c r="AA959" s="34">
        <v>4915</v>
      </c>
      <c r="AB959" s="30" t="s">
        <v>58</v>
      </c>
      <c r="AC959" s="35"/>
      <c r="AD959" s="35">
        <v>838</v>
      </c>
      <c r="AE959" s="35">
        <v>7190</v>
      </c>
      <c r="AF959" s="35">
        <v>8028</v>
      </c>
    </row>
    <row r="960" spans="27:32">
      <c r="AA960" s="34">
        <v>4920</v>
      </c>
      <c r="AB960" s="30" t="s">
        <v>1716</v>
      </c>
      <c r="AC960" s="35"/>
      <c r="AD960" s="35"/>
      <c r="AE960" s="35">
        <v>13</v>
      </c>
      <c r="AF960" s="35">
        <v>13</v>
      </c>
    </row>
    <row r="961" spans="27:32">
      <c r="AA961" s="34">
        <v>4921</v>
      </c>
      <c r="AB961" s="30" t="s">
        <v>1717</v>
      </c>
      <c r="AC961" s="35"/>
      <c r="AD961" s="35"/>
      <c r="AE961" s="35">
        <v>34</v>
      </c>
      <c r="AF961" s="35">
        <v>34</v>
      </c>
    </row>
    <row r="962" spans="27:32">
      <c r="AA962" s="34">
        <v>4927</v>
      </c>
      <c r="AB962" s="30" t="s">
        <v>1718</v>
      </c>
      <c r="AC962" s="35"/>
      <c r="AD962" s="35"/>
      <c r="AE962" s="35">
        <v>71</v>
      </c>
      <c r="AF962" s="35">
        <v>71</v>
      </c>
    </row>
    <row r="963" spans="27:32">
      <c r="AA963" s="34">
        <v>4930</v>
      </c>
      <c r="AB963" s="30" t="s">
        <v>1719</v>
      </c>
      <c r="AC963" s="35">
        <v>19.310000000000002</v>
      </c>
      <c r="AD963" s="35"/>
      <c r="AE963" s="35">
        <v>3.44</v>
      </c>
      <c r="AF963" s="35">
        <v>22.750000000000004</v>
      </c>
    </row>
    <row r="964" spans="27:32">
      <c r="AA964" s="34">
        <v>4933</v>
      </c>
      <c r="AB964" s="30" t="s">
        <v>1720</v>
      </c>
      <c r="AC964" s="35">
        <v>1.5</v>
      </c>
      <c r="AD964" s="35"/>
      <c r="AE964" s="35">
        <v>1.2850000000000001</v>
      </c>
      <c r="AF964" s="35">
        <v>2.7850000000000001</v>
      </c>
    </row>
    <row r="965" spans="27:32">
      <c r="AA965" s="34">
        <v>4943</v>
      </c>
      <c r="AB965" s="30" t="s">
        <v>1269</v>
      </c>
      <c r="AC965" s="35"/>
      <c r="AD965" s="35">
        <v>1</v>
      </c>
      <c r="AE965" s="35">
        <v>5</v>
      </c>
      <c r="AF965" s="35">
        <v>6</v>
      </c>
    </row>
    <row r="966" spans="27:32">
      <c r="AA966" s="34">
        <v>4944</v>
      </c>
      <c r="AB966" s="30" t="s">
        <v>967</v>
      </c>
      <c r="AC966" s="35">
        <v>114</v>
      </c>
      <c r="AD966" s="35">
        <v>23</v>
      </c>
      <c r="AE966" s="35">
        <v>58</v>
      </c>
      <c r="AF966" s="35">
        <v>195</v>
      </c>
    </row>
    <row r="967" spans="27:32">
      <c r="AA967" s="34">
        <v>4946</v>
      </c>
      <c r="AB967" s="30" t="s">
        <v>600</v>
      </c>
      <c r="AC967" s="35">
        <v>4</v>
      </c>
      <c r="AD967" s="35">
        <v>3</v>
      </c>
      <c r="AE967" s="35">
        <v>11</v>
      </c>
      <c r="AF967" s="35">
        <v>18</v>
      </c>
    </row>
    <row r="968" spans="27:32">
      <c r="AA968" s="34">
        <v>4955</v>
      </c>
      <c r="AB968" s="30" t="s">
        <v>1073</v>
      </c>
      <c r="AC968" s="35"/>
      <c r="AD968" s="35">
        <v>2</v>
      </c>
      <c r="AE968" s="35"/>
      <c r="AF968" s="35">
        <v>2</v>
      </c>
    </row>
    <row r="969" spans="27:32">
      <c r="AA969" s="34">
        <v>4964</v>
      </c>
      <c r="AB969" s="30" t="s">
        <v>581</v>
      </c>
      <c r="AC969" s="35">
        <v>17</v>
      </c>
      <c r="AD969" s="35">
        <v>5</v>
      </c>
      <c r="AE969" s="35">
        <v>7</v>
      </c>
      <c r="AF969" s="35">
        <v>29</v>
      </c>
    </row>
    <row r="970" spans="27:32">
      <c r="AA970" s="34">
        <v>4966</v>
      </c>
      <c r="AB970" s="30" t="s">
        <v>1053</v>
      </c>
      <c r="AC970" s="35">
        <v>7</v>
      </c>
      <c r="AD970" s="35">
        <v>1</v>
      </c>
      <c r="AE970" s="35"/>
      <c r="AF970" s="35">
        <v>8</v>
      </c>
    </row>
    <row r="971" spans="27:32">
      <c r="AA971" s="34">
        <v>4967</v>
      </c>
      <c r="AB971" s="30" t="s">
        <v>153</v>
      </c>
      <c r="AC971" s="35">
        <v>31</v>
      </c>
      <c r="AD971" s="35">
        <v>7</v>
      </c>
      <c r="AE971" s="35">
        <v>13</v>
      </c>
      <c r="AF971" s="35">
        <v>51</v>
      </c>
    </row>
    <row r="972" spans="27:32">
      <c r="AA972" s="34">
        <v>4968</v>
      </c>
      <c r="AB972" s="30" t="s">
        <v>604</v>
      </c>
      <c r="AC972" s="35">
        <v>23</v>
      </c>
      <c r="AD972" s="35">
        <v>2</v>
      </c>
      <c r="AE972" s="35">
        <v>13</v>
      </c>
      <c r="AF972" s="35">
        <v>38</v>
      </c>
    </row>
    <row r="973" spans="27:32">
      <c r="AA973" s="34">
        <v>4970</v>
      </c>
      <c r="AB973" s="30" t="s">
        <v>544</v>
      </c>
      <c r="AC973" s="35">
        <v>24</v>
      </c>
      <c r="AD973" s="35">
        <v>4</v>
      </c>
      <c r="AE973" s="35">
        <v>33</v>
      </c>
      <c r="AF973" s="35">
        <v>61</v>
      </c>
    </row>
    <row r="974" spans="27:32">
      <c r="AA974" s="34">
        <v>4974</v>
      </c>
      <c r="AB974" s="30" t="s">
        <v>1400</v>
      </c>
      <c r="AC974" s="35">
        <v>1</v>
      </c>
      <c r="AD974" s="35"/>
      <c r="AE974" s="35"/>
      <c r="AF974" s="35">
        <v>1</v>
      </c>
    </row>
    <row r="975" spans="27:32">
      <c r="AA975" s="34">
        <v>4978</v>
      </c>
      <c r="AB975" s="30" t="s">
        <v>1134</v>
      </c>
      <c r="AC975" s="35">
        <v>5</v>
      </c>
      <c r="AD975" s="35">
        <v>5</v>
      </c>
      <c r="AE975" s="35">
        <v>17</v>
      </c>
      <c r="AF975" s="35">
        <v>27</v>
      </c>
    </row>
    <row r="976" spans="27:32">
      <c r="AA976" s="34">
        <v>4979</v>
      </c>
      <c r="AB976" s="30" t="s">
        <v>1301</v>
      </c>
      <c r="AC976" s="35">
        <v>13</v>
      </c>
      <c r="AD976" s="35"/>
      <c r="AE976" s="35">
        <v>36</v>
      </c>
      <c r="AF976" s="35">
        <v>49</v>
      </c>
    </row>
    <row r="977" spans="27:32">
      <c r="AA977" s="34">
        <v>4982</v>
      </c>
      <c r="AB977" s="30" t="s">
        <v>72</v>
      </c>
      <c r="AC977" s="35">
        <v>74</v>
      </c>
      <c r="AD977" s="35">
        <v>9</v>
      </c>
      <c r="AE977" s="35">
        <v>291</v>
      </c>
      <c r="AF977" s="35">
        <v>374</v>
      </c>
    </row>
    <row r="978" spans="27:32">
      <c r="AA978" s="34">
        <v>4986</v>
      </c>
      <c r="AB978" s="30" t="s">
        <v>871</v>
      </c>
      <c r="AC978" s="35"/>
      <c r="AD978" s="35">
        <v>0.54500000000000004</v>
      </c>
      <c r="AE978" s="35">
        <v>7.6449999999999996</v>
      </c>
      <c r="AF978" s="35">
        <v>8.19</v>
      </c>
    </row>
    <row r="979" spans="27:32">
      <c r="AA979" s="34">
        <v>5000</v>
      </c>
      <c r="AB979" s="30" t="s">
        <v>1721</v>
      </c>
      <c r="AC979" s="35"/>
      <c r="AD979" s="35"/>
      <c r="AE979" s="35">
        <v>36</v>
      </c>
      <c r="AF979" s="35">
        <v>36</v>
      </c>
    </row>
    <row r="980" spans="27:32">
      <c r="AA980" s="34">
        <v>5010</v>
      </c>
      <c r="AB980" s="30" t="s">
        <v>1722</v>
      </c>
      <c r="AC980" s="35"/>
      <c r="AD980" s="35"/>
      <c r="AE980" s="35">
        <v>7.2400000000000029</v>
      </c>
      <c r="AF980" s="35">
        <v>7.2400000000000029</v>
      </c>
    </row>
    <row r="981" spans="27:32">
      <c r="AA981" s="34">
        <v>5013</v>
      </c>
      <c r="AB981" s="30" t="s">
        <v>1723</v>
      </c>
      <c r="AC981" s="35"/>
      <c r="AD981" s="35"/>
      <c r="AE981" s="35">
        <v>40</v>
      </c>
      <c r="AF981" s="35">
        <v>40</v>
      </c>
    </row>
    <row r="982" spans="27:32">
      <c r="AA982" s="34">
        <v>5030</v>
      </c>
      <c r="AB982" s="30" t="s">
        <v>1724</v>
      </c>
      <c r="AC982" s="35"/>
      <c r="AD982" s="35"/>
      <c r="AE982" s="35">
        <v>3</v>
      </c>
      <c r="AF982" s="35">
        <v>3</v>
      </c>
    </row>
    <row r="983" spans="27:32">
      <c r="AA983" s="34">
        <v>5033</v>
      </c>
      <c r="AB983" s="30" t="s">
        <v>1725</v>
      </c>
      <c r="AC983" s="35"/>
      <c r="AD983" s="35"/>
      <c r="AE983" s="35">
        <v>24</v>
      </c>
      <c r="AF983" s="35">
        <v>24</v>
      </c>
    </row>
    <row r="984" spans="27:32">
      <c r="AA984" s="34">
        <v>5034</v>
      </c>
      <c r="AB984" s="30" t="s">
        <v>1726</v>
      </c>
      <c r="AC984" s="35"/>
      <c r="AD984" s="35"/>
      <c r="AE984" s="35">
        <v>13</v>
      </c>
      <c r="AF984" s="35">
        <v>13</v>
      </c>
    </row>
    <row r="985" spans="27:32">
      <c r="AA985" s="34">
        <v>5036</v>
      </c>
      <c r="AB985" s="30" t="s">
        <v>1727</v>
      </c>
      <c r="AC985" s="35"/>
      <c r="AD985" s="35"/>
      <c r="AE985" s="35">
        <v>14</v>
      </c>
      <c r="AF985" s="35">
        <v>14</v>
      </c>
    </row>
    <row r="986" spans="27:32">
      <c r="AA986" s="34">
        <v>5037</v>
      </c>
      <c r="AB986" s="30" t="s">
        <v>1728</v>
      </c>
      <c r="AC986" s="35"/>
      <c r="AD986" s="35"/>
      <c r="AE986" s="35">
        <v>1</v>
      </c>
      <c r="AF986" s="35">
        <v>1</v>
      </c>
    </row>
    <row r="987" spans="27:32">
      <c r="AA987" s="34">
        <v>5039</v>
      </c>
      <c r="AB987" s="30" t="s">
        <v>1729</v>
      </c>
      <c r="AC987" s="35"/>
      <c r="AD987" s="35"/>
      <c r="AE987" s="35">
        <v>1</v>
      </c>
      <c r="AF987" s="35">
        <v>1</v>
      </c>
    </row>
    <row r="988" spans="27:32">
      <c r="AA988" s="34">
        <v>5040</v>
      </c>
      <c r="AB988" s="30" t="s">
        <v>1730</v>
      </c>
      <c r="AC988" s="35"/>
      <c r="AD988" s="35"/>
      <c r="AE988" s="35">
        <v>34</v>
      </c>
      <c r="AF988" s="35">
        <v>34</v>
      </c>
    </row>
    <row r="989" spans="27:32">
      <c r="AA989" s="34">
        <v>5041</v>
      </c>
      <c r="AB989" s="30" t="s">
        <v>1731</v>
      </c>
      <c r="AC989" s="35"/>
      <c r="AD989" s="35"/>
      <c r="AE989" s="35">
        <v>1</v>
      </c>
      <c r="AF989" s="35">
        <v>1</v>
      </c>
    </row>
    <row r="990" spans="27:32">
      <c r="AA990" s="34">
        <v>5042</v>
      </c>
      <c r="AB990" s="30" t="s">
        <v>2233</v>
      </c>
      <c r="AC990" s="35">
        <v>11</v>
      </c>
      <c r="AD990" s="35"/>
      <c r="AE990" s="35"/>
      <c r="AF990" s="35">
        <v>11</v>
      </c>
    </row>
    <row r="991" spans="27:32">
      <c r="AA991" s="34">
        <v>5043</v>
      </c>
      <c r="AB991" s="30" t="s">
        <v>2234</v>
      </c>
      <c r="AC991" s="35">
        <v>2</v>
      </c>
      <c r="AD991" s="35"/>
      <c r="AE991" s="35"/>
      <c r="AF991" s="35">
        <v>2</v>
      </c>
    </row>
    <row r="992" spans="27:32">
      <c r="AA992" s="34">
        <v>5044</v>
      </c>
      <c r="AB992" s="30" t="s">
        <v>716</v>
      </c>
      <c r="AC992" s="35">
        <v>29</v>
      </c>
      <c r="AD992" s="35">
        <v>1</v>
      </c>
      <c r="AE992" s="35">
        <v>2</v>
      </c>
      <c r="AF992" s="35">
        <v>32</v>
      </c>
    </row>
    <row r="993" spans="27:32">
      <c r="AA993" s="34">
        <v>5045</v>
      </c>
      <c r="AB993" s="30" t="s">
        <v>183</v>
      </c>
      <c r="AC993" s="35">
        <v>26</v>
      </c>
      <c r="AD993" s="35">
        <v>1</v>
      </c>
      <c r="AE993" s="35"/>
      <c r="AF993" s="35">
        <v>27</v>
      </c>
    </row>
    <row r="994" spans="27:32">
      <c r="AA994" s="34">
        <v>5049</v>
      </c>
      <c r="AB994" s="30" t="s">
        <v>2235</v>
      </c>
      <c r="AC994" s="35">
        <v>1</v>
      </c>
      <c r="AD994" s="35"/>
      <c r="AE994" s="35"/>
      <c r="AF994" s="35">
        <v>1</v>
      </c>
    </row>
    <row r="995" spans="27:32">
      <c r="AA995" s="34">
        <v>5055</v>
      </c>
      <c r="AB995" s="30" t="s">
        <v>1005</v>
      </c>
      <c r="AC995" s="35">
        <v>22</v>
      </c>
      <c r="AD995" s="35">
        <v>5</v>
      </c>
      <c r="AE995" s="35">
        <v>5</v>
      </c>
      <c r="AF995" s="35">
        <v>32</v>
      </c>
    </row>
    <row r="996" spans="27:32">
      <c r="AA996" s="34">
        <v>5056</v>
      </c>
      <c r="AB996" s="30" t="s">
        <v>909</v>
      </c>
      <c r="AC996" s="35">
        <v>25</v>
      </c>
      <c r="AD996" s="35">
        <v>4</v>
      </c>
      <c r="AE996" s="35">
        <v>1</v>
      </c>
      <c r="AF996" s="35">
        <v>30</v>
      </c>
    </row>
    <row r="997" spans="27:32">
      <c r="AA997" s="34">
        <v>5067</v>
      </c>
      <c r="AB997" s="30" t="s">
        <v>520</v>
      </c>
      <c r="AC997" s="35">
        <v>40</v>
      </c>
      <c r="AD997" s="35">
        <v>16</v>
      </c>
      <c r="AE997" s="35">
        <v>18</v>
      </c>
      <c r="AF997" s="35">
        <v>74</v>
      </c>
    </row>
    <row r="998" spans="27:32">
      <c r="AA998" s="34">
        <v>5073</v>
      </c>
      <c r="AB998" s="30" t="s">
        <v>969</v>
      </c>
      <c r="AC998" s="35">
        <v>2.4200000000000004</v>
      </c>
      <c r="AD998" s="35">
        <v>1.615</v>
      </c>
      <c r="AE998" s="35">
        <v>4.2499999999999991</v>
      </c>
      <c r="AF998" s="35">
        <v>8.2850000000000001</v>
      </c>
    </row>
    <row r="999" spans="27:32">
      <c r="AA999" s="34">
        <v>5080</v>
      </c>
      <c r="AB999" s="30" t="s">
        <v>1732</v>
      </c>
      <c r="AC999" s="35">
        <v>12.595000000000002</v>
      </c>
      <c r="AD999" s="35"/>
      <c r="AE999" s="35">
        <v>0.61499999999999999</v>
      </c>
      <c r="AF999" s="35">
        <v>13.210000000000003</v>
      </c>
    </row>
    <row r="1000" spans="27:32">
      <c r="AA1000" s="34">
        <v>5081</v>
      </c>
      <c r="AB1000" s="30" t="s">
        <v>556</v>
      </c>
      <c r="AC1000" s="35">
        <v>32</v>
      </c>
      <c r="AD1000" s="35">
        <v>6</v>
      </c>
      <c r="AE1000" s="35">
        <v>10</v>
      </c>
      <c r="AF1000" s="35">
        <v>48</v>
      </c>
    </row>
    <row r="1001" spans="27:32">
      <c r="AA1001" s="34">
        <v>5082</v>
      </c>
      <c r="AB1001" s="30" t="s">
        <v>1174</v>
      </c>
      <c r="AC1001" s="35">
        <v>1</v>
      </c>
      <c r="AD1001" s="35">
        <v>6</v>
      </c>
      <c r="AE1001" s="35">
        <v>7</v>
      </c>
      <c r="AF1001" s="35">
        <v>14</v>
      </c>
    </row>
    <row r="1002" spans="27:32">
      <c r="AA1002" s="34">
        <v>5084</v>
      </c>
      <c r="AB1002" s="30" t="s">
        <v>2236</v>
      </c>
      <c r="AC1002" s="35">
        <v>1</v>
      </c>
      <c r="AD1002" s="35"/>
      <c r="AE1002" s="35"/>
      <c r="AF1002" s="35">
        <v>1</v>
      </c>
    </row>
    <row r="1003" spans="27:32">
      <c r="AA1003" s="34">
        <v>5085</v>
      </c>
      <c r="AB1003" s="30" t="s">
        <v>1733</v>
      </c>
      <c r="AC1003" s="35"/>
      <c r="AD1003" s="35"/>
      <c r="AE1003" s="35">
        <v>3</v>
      </c>
      <c r="AF1003" s="35">
        <v>3</v>
      </c>
    </row>
    <row r="1004" spans="27:32">
      <c r="AA1004" s="34">
        <v>5086</v>
      </c>
      <c r="AB1004" s="30" t="s">
        <v>330</v>
      </c>
      <c r="AC1004" s="35">
        <v>25</v>
      </c>
      <c r="AD1004" s="35">
        <v>14</v>
      </c>
      <c r="AE1004" s="35">
        <v>18</v>
      </c>
      <c r="AF1004" s="35">
        <v>57</v>
      </c>
    </row>
    <row r="1005" spans="27:32">
      <c r="AA1005" s="34">
        <v>5088</v>
      </c>
      <c r="AB1005" s="30" t="s">
        <v>310</v>
      </c>
      <c r="AC1005" s="35">
        <v>149</v>
      </c>
      <c r="AD1005" s="35">
        <v>35</v>
      </c>
      <c r="AE1005" s="35">
        <v>62</v>
      </c>
      <c r="AF1005" s="35">
        <v>246</v>
      </c>
    </row>
    <row r="1006" spans="27:32">
      <c r="AA1006" s="34">
        <v>5089</v>
      </c>
      <c r="AB1006" s="30" t="s">
        <v>261</v>
      </c>
      <c r="AC1006" s="35">
        <v>154</v>
      </c>
      <c r="AD1006" s="35">
        <v>21</v>
      </c>
      <c r="AE1006" s="35">
        <v>32</v>
      </c>
      <c r="AF1006" s="35">
        <v>207</v>
      </c>
    </row>
    <row r="1007" spans="27:32">
      <c r="AA1007" s="34">
        <v>5090</v>
      </c>
      <c r="AB1007" s="30" t="s">
        <v>2237</v>
      </c>
      <c r="AC1007" s="35">
        <v>1</v>
      </c>
      <c r="AD1007" s="35"/>
      <c r="AE1007" s="35"/>
      <c r="AF1007" s="35">
        <v>1</v>
      </c>
    </row>
    <row r="1008" spans="27:32">
      <c r="AA1008" s="34">
        <v>5092</v>
      </c>
      <c r="AB1008" s="30" t="s">
        <v>367</v>
      </c>
      <c r="AC1008" s="35">
        <v>42</v>
      </c>
      <c r="AD1008" s="35">
        <v>2</v>
      </c>
      <c r="AE1008" s="35">
        <v>4</v>
      </c>
      <c r="AF1008" s="35">
        <v>48</v>
      </c>
    </row>
    <row r="1009" spans="27:32">
      <c r="AA1009" s="34">
        <v>5096</v>
      </c>
      <c r="AB1009" s="30" t="s">
        <v>368</v>
      </c>
      <c r="AC1009" s="35"/>
      <c r="AD1009" s="35">
        <v>0.76500000000000001</v>
      </c>
      <c r="AE1009" s="35"/>
      <c r="AF1009" s="35">
        <v>0.76500000000000001</v>
      </c>
    </row>
    <row r="1010" spans="27:32">
      <c r="AA1010" s="34">
        <v>5097</v>
      </c>
      <c r="AB1010" s="30" t="s">
        <v>118</v>
      </c>
      <c r="AC1010" s="35">
        <v>71</v>
      </c>
      <c r="AD1010" s="35">
        <v>15</v>
      </c>
      <c r="AE1010" s="35">
        <v>15</v>
      </c>
      <c r="AF1010" s="35">
        <v>101</v>
      </c>
    </row>
    <row r="1011" spans="27:32">
      <c r="AA1011" s="34">
        <v>5101</v>
      </c>
      <c r="AB1011" s="30" t="s">
        <v>355</v>
      </c>
      <c r="AC1011" s="35">
        <v>72</v>
      </c>
      <c r="AD1011" s="35">
        <v>5</v>
      </c>
      <c r="AE1011" s="35">
        <v>6</v>
      </c>
      <c r="AF1011" s="35">
        <v>83</v>
      </c>
    </row>
    <row r="1012" spans="27:32">
      <c r="AA1012" s="34">
        <v>5102</v>
      </c>
      <c r="AB1012" s="30" t="s">
        <v>462</v>
      </c>
      <c r="AC1012" s="35">
        <v>54</v>
      </c>
      <c r="AD1012" s="35">
        <v>1</v>
      </c>
      <c r="AE1012" s="35">
        <v>8</v>
      </c>
      <c r="AF1012" s="35">
        <v>63</v>
      </c>
    </row>
    <row r="1013" spans="27:32">
      <c r="AA1013" s="34">
        <v>5103</v>
      </c>
      <c r="AB1013" s="30" t="s">
        <v>601</v>
      </c>
      <c r="AC1013" s="35">
        <v>30</v>
      </c>
      <c r="AD1013" s="35">
        <v>2</v>
      </c>
      <c r="AE1013" s="35">
        <v>4</v>
      </c>
      <c r="AF1013" s="35">
        <v>36</v>
      </c>
    </row>
    <row r="1014" spans="27:32">
      <c r="AA1014" s="34">
        <v>5105</v>
      </c>
      <c r="AB1014" s="30" t="s">
        <v>1734</v>
      </c>
      <c r="AC1014" s="35">
        <v>2.09</v>
      </c>
      <c r="AD1014" s="35"/>
      <c r="AE1014" s="35">
        <v>1.34</v>
      </c>
      <c r="AF1014" s="35">
        <v>3.4299999999999997</v>
      </c>
    </row>
    <row r="1015" spans="27:32">
      <c r="AA1015" s="34">
        <v>5108</v>
      </c>
      <c r="AB1015" s="30" t="s">
        <v>1735</v>
      </c>
      <c r="AC1015" s="35">
        <v>20</v>
      </c>
      <c r="AD1015" s="35"/>
      <c r="AE1015" s="35">
        <v>3</v>
      </c>
      <c r="AF1015" s="35">
        <v>23</v>
      </c>
    </row>
    <row r="1016" spans="27:32">
      <c r="AA1016" s="34">
        <v>5109</v>
      </c>
      <c r="AB1016" s="30" t="s">
        <v>1736</v>
      </c>
      <c r="AC1016" s="35">
        <v>19</v>
      </c>
      <c r="AD1016" s="35"/>
      <c r="AE1016" s="35">
        <v>2</v>
      </c>
      <c r="AF1016" s="35">
        <v>21</v>
      </c>
    </row>
    <row r="1017" spans="27:32">
      <c r="AA1017" s="34">
        <v>5118</v>
      </c>
      <c r="AB1017" s="30" t="s">
        <v>1737</v>
      </c>
      <c r="AC1017" s="35"/>
      <c r="AD1017" s="35"/>
      <c r="AE1017" s="35">
        <v>4.2</v>
      </c>
      <c r="AF1017" s="35">
        <v>4.2</v>
      </c>
    </row>
    <row r="1018" spans="27:32">
      <c r="AA1018" s="34">
        <v>5148</v>
      </c>
      <c r="AB1018" s="30" t="s">
        <v>245</v>
      </c>
      <c r="AC1018" s="35">
        <v>495.32499999999976</v>
      </c>
      <c r="AD1018" s="35">
        <v>66.365000000000023</v>
      </c>
      <c r="AE1018" s="35">
        <v>28.614999999999998</v>
      </c>
      <c r="AF1018" s="35">
        <v>590.30499999999984</v>
      </c>
    </row>
    <row r="1019" spans="27:32">
      <c r="AA1019" s="34">
        <v>5149</v>
      </c>
      <c r="AB1019" s="30" t="s">
        <v>264</v>
      </c>
      <c r="AC1019" s="35">
        <v>233.49999999999997</v>
      </c>
      <c r="AD1019" s="35">
        <v>26.265000000000004</v>
      </c>
      <c r="AE1019" s="35">
        <v>23.540000000000003</v>
      </c>
      <c r="AF1019" s="35">
        <v>283.30500000000001</v>
      </c>
    </row>
    <row r="1020" spans="27:32">
      <c r="AA1020" s="34">
        <v>5159</v>
      </c>
      <c r="AB1020" s="30" t="s">
        <v>753</v>
      </c>
      <c r="AC1020" s="35">
        <v>5</v>
      </c>
      <c r="AD1020" s="35">
        <v>5</v>
      </c>
      <c r="AE1020" s="35"/>
      <c r="AF1020" s="35">
        <v>10</v>
      </c>
    </row>
    <row r="1021" spans="27:32">
      <c r="AA1021" s="34">
        <v>5160</v>
      </c>
      <c r="AB1021" s="30" t="s">
        <v>2238</v>
      </c>
      <c r="AC1021" s="35">
        <v>14</v>
      </c>
      <c r="AD1021" s="35"/>
      <c r="AE1021" s="35"/>
      <c r="AF1021" s="35">
        <v>14</v>
      </c>
    </row>
    <row r="1022" spans="27:32">
      <c r="AA1022" s="34">
        <v>5161</v>
      </c>
      <c r="AB1022" s="30" t="s">
        <v>2239</v>
      </c>
      <c r="AC1022" s="35">
        <v>2</v>
      </c>
      <c r="AD1022" s="35"/>
      <c r="AE1022" s="35"/>
      <c r="AF1022" s="35">
        <v>2</v>
      </c>
    </row>
    <row r="1023" spans="27:32">
      <c r="AA1023" s="34">
        <v>5163</v>
      </c>
      <c r="AB1023" s="30" t="s">
        <v>2240</v>
      </c>
      <c r="AC1023" s="35">
        <v>1</v>
      </c>
      <c r="AD1023" s="35"/>
      <c r="AE1023" s="35"/>
      <c r="AF1023" s="35">
        <v>1</v>
      </c>
    </row>
    <row r="1024" spans="27:32">
      <c r="AA1024" s="34">
        <v>5167</v>
      </c>
      <c r="AB1024" s="30" t="s">
        <v>89</v>
      </c>
      <c r="AC1024" s="35"/>
      <c r="AD1024" s="35">
        <v>3</v>
      </c>
      <c r="AE1024" s="35"/>
      <c r="AF1024" s="35">
        <v>3</v>
      </c>
    </row>
    <row r="1025" spans="27:32">
      <c r="AA1025" s="34">
        <v>5175</v>
      </c>
      <c r="AB1025" s="30" t="s">
        <v>1738</v>
      </c>
      <c r="AC1025" s="35">
        <v>16.085000000000001</v>
      </c>
      <c r="AD1025" s="35"/>
      <c r="AE1025" s="35">
        <v>2.3550000000000004</v>
      </c>
      <c r="AF1025" s="35">
        <v>18.440000000000001</v>
      </c>
    </row>
    <row r="1026" spans="27:32">
      <c r="AA1026" s="34">
        <v>5190</v>
      </c>
      <c r="AB1026" s="30" t="s">
        <v>1017</v>
      </c>
      <c r="AC1026" s="35">
        <v>3.17</v>
      </c>
      <c r="AD1026" s="35">
        <v>1.9300000000000002</v>
      </c>
      <c r="AE1026" s="35">
        <v>1.075</v>
      </c>
      <c r="AF1026" s="35">
        <v>6.1749999999999998</v>
      </c>
    </row>
    <row r="1027" spans="27:32">
      <c r="AA1027" s="34">
        <v>5202</v>
      </c>
      <c r="AB1027" s="30" t="s">
        <v>2241</v>
      </c>
      <c r="AC1027" s="35">
        <v>7</v>
      </c>
      <c r="AD1027" s="35"/>
      <c r="AE1027" s="35"/>
      <c r="AF1027" s="35">
        <v>7</v>
      </c>
    </row>
    <row r="1028" spans="27:32">
      <c r="AA1028" s="34">
        <v>5204</v>
      </c>
      <c r="AB1028" s="30" t="s">
        <v>857</v>
      </c>
      <c r="AC1028" s="35">
        <v>6</v>
      </c>
      <c r="AD1028" s="35">
        <v>8</v>
      </c>
      <c r="AE1028" s="35">
        <v>1</v>
      </c>
      <c r="AF1028" s="35">
        <v>15</v>
      </c>
    </row>
    <row r="1029" spans="27:32">
      <c r="AA1029" s="34">
        <v>5205</v>
      </c>
      <c r="AB1029" s="30" t="s">
        <v>1033</v>
      </c>
      <c r="AC1029" s="35"/>
      <c r="AD1029" s="35">
        <v>6</v>
      </c>
      <c r="AE1029" s="35">
        <v>9</v>
      </c>
      <c r="AF1029" s="35">
        <v>15</v>
      </c>
    </row>
    <row r="1030" spans="27:32">
      <c r="AA1030" s="34">
        <v>5209</v>
      </c>
      <c r="AB1030" s="30" t="s">
        <v>2242</v>
      </c>
      <c r="AC1030" s="35">
        <v>2</v>
      </c>
      <c r="AD1030" s="35"/>
      <c r="AE1030" s="35"/>
      <c r="AF1030" s="35">
        <v>2</v>
      </c>
    </row>
    <row r="1031" spans="27:32">
      <c r="AA1031" s="34">
        <v>5219</v>
      </c>
      <c r="AB1031" s="30" t="s">
        <v>1109</v>
      </c>
      <c r="AC1031" s="35">
        <v>5.0200000000000005</v>
      </c>
      <c r="AD1031" s="35">
        <v>0.67999999999999994</v>
      </c>
      <c r="AE1031" s="35">
        <v>0.75</v>
      </c>
      <c r="AF1031" s="35">
        <v>6.45</v>
      </c>
    </row>
    <row r="1032" spans="27:32">
      <c r="AA1032" s="34">
        <v>5222</v>
      </c>
      <c r="AB1032" s="30" t="s">
        <v>2243</v>
      </c>
      <c r="AC1032" s="35">
        <v>2</v>
      </c>
      <c r="AD1032" s="35"/>
      <c r="AE1032" s="35"/>
      <c r="AF1032" s="35">
        <v>2</v>
      </c>
    </row>
    <row r="1033" spans="27:32">
      <c r="AA1033" s="34">
        <v>5223</v>
      </c>
      <c r="AB1033" s="30" t="s">
        <v>1381</v>
      </c>
      <c r="AC1033" s="35"/>
      <c r="AD1033" s="35"/>
      <c r="AE1033" s="35">
        <v>1</v>
      </c>
      <c r="AF1033" s="35">
        <v>1</v>
      </c>
    </row>
    <row r="1034" spans="27:32">
      <c r="AA1034" s="34">
        <v>5224</v>
      </c>
      <c r="AB1034" s="30" t="s">
        <v>337</v>
      </c>
      <c r="AC1034" s="35">
        <v>12</v>
      </c>
      <c r="AD1034" s="35">
        <v>6</v>
      </c>
      <c r="AE1034" s="35">
        <v>6</v>
      </c>
      <c r="AF1034" s="35">
        <v>24</v>
      </c>
    </row>
    <row r="1035" spans="27:32">
      <c r="AA1035" s="34">
        <v>5233</v>
      </c>
      <c r="AB1035" s="30" t="s">
        <v>318</v>
      </c>
      <c r="AC1035" s="35">
        <v>6</v>
      </c>
      <c r="AD1035" s="35">
        <v>6</v>
      </c>
      <c r="AE1035" s="35">
        <v>1</v>
      </c>
      <c r="AF1035" s="35">
        <v>13</v>
      </c>
    </row>
    <row r="1036" spans="27:32">
      <c r="AA1036" s="34">
        <v>5234</v>
      </c>
      <c r="AB1036" s="30" t="s">
        <v>591</v>
      </c>
      <c r="AC1036" s="35">
        <v>2</v>
      </c>
      <c r="AD1036" s="35">
        <v>2</v>
      </c>
      <c r="AE1036" s="35"/>
      <c r="AF1036" s="35">
        <v>4</v>
      </c>
    </row>
    <row r="1037" spans="27:32">
      <c r="AA1037" s="34">
        <v>5235</v>
      </c>
      <c r="AB1037" s="30" t="s">
        <v>148</v>
      </c>
      <c r="AC1037" s="35">
        <v>19</v>
      </c>
      <c r="AD1037" s="35">
        <v>6</v>
      </c>
      <c r="AE1037" s="35">
        <v>7</v>
      </c>
      <c r="AF1037" s="35">
        <v>32</v>
      </c>
    </row>
    <row r="1038" spans="27:32">
      <c r="AA1038" s="34">
        <v>5241</v>
      </c>
      <c r="AB1038" s="30" t="s">
        <v>104</v>
      </c>
      <c r="AC1038" s="35"/>
      <c r="AD1038" s="35">
        <v>2</v>
      </c>
      <c r="AE1038" s="35"/>
      <c r="AF1038" s="35">
        <v>2</v>
      </c>
    </row>
    <row r="1039" spans="27:32">
      <c r="AA1039" s="34">
        <v>5242</v>
      </c>
      <c r="AB1039" s="30" t="s">
        <v>718</v>
      </c>
      <c r="AC1039" s="35">
        <v>4</v>
      </c>
      <c r="AD1039" s="35">
        <v>2</v>
      </c>
      <c r="AE1039" s="35">
        <v>9</v>
      </c>
      <c r="AF1039" s="35">
        <v>15</v>
      </c>
    </row>
    <row r="1040" spans="27:32">
      <c r="AA1040" s="34">
        <v>5244</v>
      </c>
      <c r="AB1040" s="30" t="s">
        <v>1093</v>
      </c>
      <c r="AC1040" s="35">
        <v>8</v>
      </c>
      <c r="AD1040" s="35">
        <v>1</v>
      </c>
      <c r="AE1040" s="35"/>
      <c r="AF1040" s="35">
        <v>9</v>
      </c>
    </row>
    <row r="1041" spans="27:32">
      <c r="AA1041" s="34">
        <v>5246</v>
      </c>
      <c r="AB1041" s="30" t="s">
        <v>834</v>
      </c>
      <c r="AC1041" s="35">
        <v>25.874999999999996</v>
      </c>
      <c r="AD1041" s="35">
        <v>1.8050000000000002</v>
      </c>
      <c r="AE1041" s="35">
        <v>6.4399999999999995</v>
      </c>
      <c r="AF1041" s="35">
        <v>34.119999999999997</v>
      </c>
    </row>
    <row r="1042" spans="27:32">
      <c r="AA1042" s="34">
        <v>5248</v>
      </c>
      <c r="AB1042" s="30" t="s">
        <v>319</v>
      </c>
      <c r="AC1042" s="35">
        <v>58</v>
      </c>
      <c r="AD1042" s="35">
        <v>17</v>
      </c>
      <c r="AE1042" s="35">
        <v>2</v>
      </c>
      <c r="AF1042" s="35">
        <v>77</v>
      </c>
    </row>
    <row r="1043" spans="27:32">
      <c r="AA1043" s="34">
        <v>5249</v>
      </c>
      <c r="AB1043" s="30" t="s">
        <v>864</v>
      </c>
      <c r="AC1043" s="35">
        <v>19</v>
      </c>
      <c r="AD1043" s="35">
        <v>8</v>
      </c>
      <c r="AE1043" s="35">
        <v>2</v>
      </c>
      <c r="AF1043" s="35">
        <v>29</v>
      </c>
    </row>
    <row r="1044" spans="27:32">
      <c r="AA1044" s="34">
        <v>5250</v>
      </c>
      <c r="AB1044" s="30" t="s">
        <v>946</v>
      </c>
      <c r="AC1044" s="35">
        <v>7</v>
      </c>
      <c r="AD1044" s="35">
        <v>3</v>
      </c>
      <c r="AE1044" s="35">
        <v>5</v>
      </c>
      <c r="AF1044" s="35">
        <v>15</v>
      </c>
    </row>
    <row r="1045" spans="27:32">
      <c r="AA1045" s="34">
        <v>5251</v>
      </c>
      <c r="AB1045" s="30" t="s">
        <v>127</v>
      </c>
      <c r="AC1045" s="35">
        <v>6</v>
      </c>
      <c r="AD1045" s="35">
        <v>3</v>
      </c>
      <c r="AE1045" s="35"/>
      <c r="AF1045" s="35">
        <v>9</v>
      </c>
    </row>
    <row r="1046" spans="27:32">
      <c r="AA1046" s="34">
        <v>5255</v>
      </c>
      <c r="AB1046" s="30" t="s">
        <v>586</v>
      </c>
      <c r="AC1046" s="35"/>
      <c r="AD1046" s="35">
        <v>1</v>
      </c>
      <c r="AE1046" s="35"/>
      <c r="AF1046" s="35">
        <v>1</v>
      </c>
    </row>
    <row r="1047" spans="27:32">
      <c r="AA1047" s="34">
        <v>5270</v>
      </c>
      <c r="AB1047" s="30" t="s">
        <v>2244</v>
      </c>
      <c r="AC1047" s="35">
        <v>1</v>
      </c>
      <c r="AD1047" s="35"/>
      <c r="AE1047" s="35"/>
      <c r="AF1047" s="35">
        <v>1</v>
      </c>
    </row>
    <row r="1048" spans="27:32">
      <c r="AA1048" s="34">
        <v>5276</v>
      </c>
      <c r="AB1048" s="30" t="s">
        <v>1739</v>
      </c>
      <c r="AC1048" s="35"/>
      <c r="AD1048" s="35"/>
      <c r="AE1048" s="35">
        <v>10</v>
      </c>
      <c r="AF1048" s="35">
        <v>10</v>
      </c>
    </row>
    <row r="1049" spans="27:32">
      <c r="AA1049" s="34">
        <v>5277</v>
      </c>
      <c r="AB1049" s="30" t="s">
        <v>1740</v>
      </c>
      <c r="AC1049" s="35"/>
      <c r="AD1049" s="35"/>
      <c r="AE1049" s="35">
        <v>50</v>
      </c>
      <c r="AF1049" s="35">
        <v>50</v>
      </c>
    </row>
    <row r="1050" spans="27:32">
      <c r="AA1050" s="34">
        <v>5278</v>
      </c>
      <c r="AB1050" s="30" t="s">
        <v>1741</v>
      </c>
      <c r="AC1050" s="35"/>
      <c r="AD1050" s="35"/>
      <c r="AE1050" s="35">
        <v>25</v>
      </c>
      <c r="AF1050" s="35">
        <v>25</v>
      </c>
    </row>
    <row r="1051" spans="27:32">
      <c r="AA1051" s="34">
        <v>5284</v>
      </c>
      <c r="AB1051" s="30" t="s">
        <v>1742</v>
      </c>
      <c r="AC1051" s="35"/>
      <c r="AD1051" s="35"/>
      <c r="AE1051" s="35">
        <v>28</v>
      </c>
      <c r="AF1051" s="35">
        <v>28</v>
      </c>
    </row>
    <row r="1052" spans="27:32">
      <c r="AA1052" s="34">
        <v>5320</v>
      </c>
      <c r="AB1052" s="30" t="s">
        <v>1743</v>
      </c>
      <c r="AC1052" s="35"/>
      <c r="AD1052" s="35"/>
      <c r="AE1052" s="35">
        <v>291</v>
      </c>
      <c r="AF1052" s="35">
        <v>291</v>
      </c>
    </row>
    <row r="1053" spans="27:32">
      <c r="AA1053" s="34">
        <v>5321</v>
      </c>
      <c r="AB1053" s="30" t="s">
        <v>2245</v>
      </c>
      <c r="AC1053" s="35">
        <v>68</v>
      </c>
      <c r="AD1053" s="35"/>
      <c r="AE1053" s="35"/>
      <c r="AF1053" s="35">
        <v>68</v>
      </c>
    </row>
    <row r="1054" spans="27:32">
      <c r="AA1054" s="34">
        <v>5349</v>
      </c>
      <c r="AB1054" s="30" t="s">
        <v>1744</v>
      </c>
      <c r="AC1054" s="35"/>
      <c r="AD1054" s="35"/>
      <c r="AE1054" s="35">
        <v>8</v>
      </c>
      <c r="AF1054" s="35">
        <v>8</v>
      </c>
    </row>
    <row r="1055" spans="27:32">
      <c r="AA1055" s="34">
        <v>5350</v>
      </c>
      <c r="AB1055" s="30" t="s">
        <v>1745</v>
      </c>
      <c r="AC1055" s="35"/>
      <c r="AD1055" s="35"/>
      <c r="AE1055" s="35">
        <v>16</v>
      </c>
      <c r="AF1055" s="35">
        <v>16</v>
      </c>
    </row>
    <row r="1056" spans="27:32">
      <c r="AA1056" s="34">
        <v>5352</v>
      </c>
      <c r="AB1056" s="30" t="s">
        <v>1746</v>
      </c>
      <c r="AC1056" s="35"/>
      <c r="AD1056" s="35"/>
      <c r="AE1056" s="35">
        <v>1</v>
      </c>
      <c r="AF1056" s="35">
        <v>1</v>
      </c>
    </row>
    <row r="1057" spans="27:32">
      <c r="AA1057" s="34">
        <v>5353</v>
      </c>
      <c r="AB1057" s="30" t="s">
        <v>1747</v>
      </c>
      <c r="AC1057" s="35"/>
      <c r="AD1057" s="35"/>
      <c r="AE1057" s="35">
        <v>2</v>
      </c>
      <c r="AF1057" s="35">
        <v>2</v>
      </c>
    </row>
    <row r="1058" spans="27:32">
      <c r="AA1058" s="34">
        <v>5355</v>
      </c>
      <c r="AB1058" s="30" t="s">
        <v>1748</v>
      </c>
      <c r="AC1058" s="35"/>
      <c r="AD1058" s="35"/>
      <c r="AE1058" s="35">
        <v>112</v>
      </c>
      <c r="AF1058" s="35">
        <v>112</v>
      </c>
    </row>
    <row r="1059" spans="27:32">
      <c r="AA1059" s="34">
        <v>5356</v>
      </c>
      <c r="AB1059" s="30" t="s">
        <v>1749</v>
      </c>
      <c r="AC1059" s="35"/>
      <c r="AD1059" s="35"/>
      <c r="AE1059" s="35">
        <v>213</v>
      </c>
      <c r="AF1059" s="35">
        <v>213</v>
      </c>
    </row>
    <row r="1060" spans="27:32">
      <c r="AA1060" s="34">
        <v>5374</v>
      </c>
      <c r="AB1060" s="30" t="s">
        <v>1750</v>
      </c>
      <c r="AC1060" s="35"/>
      <c r="AD1060" s="35"/>
      <c r="AE1060" s="35">
        <v>6.76</v>
      </c>
      <c r="AF1060" s="35">
        <v>6.76</v>
      </c>
    </row>
    <row r="1061" spans="27:32">
      <c r="AA1061" s="34">
        <v>5375</v>
      </c>
      <c r="AB1061" s="30" t="s">
        <v>1751</v>
      </c>
      <c r="AC1061" s="35"/>
      <c r="AD1061" s="35"/>
      <c r="AE1061" s="35">
        <v>7.25</v>
      </c>
      <c r="AF1061" s="35">
        <v>7.25</v>
      </c>
    </row>
    <row r="1062" spans="27:32">
      <c r="AA1062" s="34">
        <v>5376</v>
      </c>
      <c r="AB1062" s="30" t="s">
        <v>1752</v>
      </c>
      <c r="AC1062" s="35"/>
      <c r="AD1062" s="35"/>
      <c r="AE1062" s="35">
        <v>4.8499999999999996</v>
      </c>
      <c r="AF1062" s="35">
        <v>4.8499999999999996</v>
      </c>
    </row>
    <row r="1063" spans="27:32">
      <c r="AA1063" s="34">
        <v>5380</v>
      </c>
      <c r="AB1063" s="30" t="s">
        <v>1753</v>
      </c>
      <c r="AC1063" s="35">
        <v>7.8999999999999995</v>
      </c>
      <c r="AD1063" s="35"/>
      <c r="AE1063" s="35">
        <v>0.33499999999999996</v>
      </c>
      <c r="AF1063" s="35">
        <v>8.2349999999999994</v>
      </c>
    </row>
    <row r="1064" spans="27:32">
      <c r="AA1064" s="34">
        <v>5385</v>
      </c>
      <c r="AB1064" s="30" t="s">
        <v>1754</v>
      </c>
      <c r="AC1064" s="35"/>
      <c r="AD1064" s="35"/>
      <c r="AE1064" s="35">
        <v>45</v>
      </c>
      <c r="AF1064" s="35">
        <v>45</v>
      </c>
    </row>
    <row r="1065" spans="27:32">
      <c r="AA1065" s="34">
        <v>5394</v>
      </c>
      <c r="AB1065" s="30" t="s">
        <v>1755</v>
      </c>
      <c r="AC1065" s="35"/>
      <c r="AD1065" s="35"/>
      <c r="AE1065" s="35">
        <v>10</v>
      </c>
      <c r="AF1065" s="35">
        <v>10</v>
      </c>
    </row>
    <row r="1066" spans="27:32">
      <c r="AA1066" s="34">
        <v>5397</v>
      </c>
      <c r="AB1066" s="30" t="s">
        <v>1271</v>
      </c>
      <c r="AC1066" s="35">
        <v>7</v>
      </c>
      <c r="AD1066" s="35">
        <v>1</v>
      </c>
      <c r="AE1066" s="35">
        <v>1</v>
      </c>
      <c r="AF1066" s="35">
        <v>9</v>
      </c>
    </row>
    <row r="1067" spans="27:32">
      <c r="AA1067" s="34">
        <v>5421</v>
      </c>
      <c r="AB1067" s="30" t="s">
        <v>1756</v>
      </c>
      <c r="AC1067" s="35"/>
      <c r="AD1067" s="35"/>
      <c r="AE1067" s="35">
        <v>1</v>
      </c>
      <c r="AF1067" s="35">
        <v>1</v>
      </c>
    </row>
    <row r="1068" spans="27:32">
      <c r="AA1068" s="34">
        <v>5425</v>
      </c>
      <c r="AB1068" s="30" t="s">
        <v>1757</v>
      </c>
      <c r="AC1068" s="35"/>
      <c r="AD1068" s="35"/>
      <c r="AE1068" s="35">
        <v>9</v>
      </c>
      <c r="AF1068" s="35">
        <v>9</v>
      </c>
    </row>
    <row r="1069" spans="27:32">
      <c r="AA1069" s="34">
        <v>5444</v>
      </c>
      <c r="AB1069" s="30" t="s">
        <v>1095</v>
      </c>
      <c r="AC1069" s="35">
        <v>1</v>
      </c>
      <c r="AD1069" s="35">
        <v>1</v>
      </c>
      <c r="AE1069" s="35"/>
      <c r="AF1069" s="35">
        <v>2</v>
      </c>
    </row>
    <row r="1070" spans="27:32">
      <c r="AA1070" s="34">
        <v>5449</v>
      </c>
      <c r="AB1070" s="30" t="s">
        <v>2246</v>
      </c>
      <c r="AC1070" s="35">
        <v>2</v>
      </c>
      <c r="AD1070" s="35"/>
      <c r="AE1070" s="35"/>
      <c r="AF1070" s="35">
        <v>2</v>
      </c>
    </row>
    <row r="1071" spans="27:32">
      <c r="AA1071" s="34">
        <v>5461</v>
      </c>
      <c r="AB1071" s="30" t="s">
        <v>1758</v>
      </c>
      <c r="AC1071" s="35"/>
      <c r="AD1071" s="35"/>
      <c r="AE1071" s="35">
        <v>10</v>
      </c>
      <c r="AF1071" s="35">
        <v>10</v>
      </c>
    </row>
    <row r="1072" spans="27:32">
      <c r="AA1072" s="34">
        <v>5464</v>
      </c>
      <c r="AB1072" s="30" t="s">
        <v>2247</v>
      </c>
      <c r="AC1072" s="35">
        <v>1</v>
      </c>
      <c r="AD1072" s="35"/>
      <c r="AE1072" s="35"/>
      <c r="AF1072" s="35">
        <v>1</v>
      </c>
    </row>
    <row r="1073" spans="27:32">
      <c r="AA1073" s="34">
        <v>5485</v>
      </c>
      <c r="AB1073" s="30" t="s">
        <v>163</v>
      </c>
      <c r="AC1073" s="35">
        <v>188</v>
      </c>
      <c r="AD1073" s="35">
        <v>10</v>
      </c>
      <c r="AE1073" s="35">
        <v>35</v>
      </c>
      <c r="AF1073" s="35">
        <v>233</v>
      </c>
    </row>
    <row r="1074" spans="27:32">
      <c r="AA1074" s="34">
        <v>5491</v>
      </c>
      <c r="AB1074" s="30" t="s">
        <v>158</v>
      </c>
      <c r="AC1074" s="35"/>
      <c r="AD1074" s="35">
        <v>1</v>
      </c>
      <c r="AE1074" s="35"/>
      <c r="AF1074" s="35">
        <v>1</v>
      </c>
    </row>
    <row r="1075" spans="27:32">
      <c r="AA1075" s="34">
        <v>5492</v>
      </c>
      <c r="AB1075" s="30" t="s">
        <v>1759</v>
      </c>
      <c r="AC1075" s="35"/>
      <c r="AD1075" s="35"/>
      <c r="AE1075" s="35">
        <v>4</v>
      </c>
      <c r="AF1075" s="35">
        <v>4</v>
      </c>
    </row>
    <row r="1076" spans="27:32">
      <c r="AA1076" s="34">
        <v>5493</v>
      </c>
      <c r="AB1076" s="30" t="s">
        <v>1760</v>
      </c>
      <c r="AC1076" s="35"/>
      <c r="AD1076" s="35"/>
      <c r="AE1076" s="35">
        <v>14</v>
      </c>
      <c r="AF1076" s="35">
        <v>14</v>
      </c>
    </row>
    <row r="1077" spans="27:32">
      <c r="AA1077" s="34">
        <v>5494</v>
      </c>
      <c r="AB1077" s="30" t="s">
        <v>1761</v>
      </c>
      <c r="AC1077" s="35"/>
      <c r="AD1077" s="35"/>
      <c r="AE1077" s="35">
        <v>10</v>
      </c>
      <c r="AF1077" s="35">
        <v>10</v>
      </c>
    </row>
    <row r="1078" spans="27:32">
      <c r="AA1078" s="34">
        <v>5495</v>
      </c>
      <c r="AB1078" s="30" t="s">
        <v>1762</v>
      </c>
      <c r="AC1078" s="35"/>
      <c r="AD1078" s="35"/>
      <c r="AE1078" s="35">
        <v>3</v>
      </c>
      <c r="AF1078" s="35">
        <v>3</v>
      </c>
    </row>
    <row r="1079" spans="27:32">
      <c r="AA1079" s="34">
        <v>5496</v>
      </c>
      <c r="AB1079" s="30" t="s">
        <v>1763</v>
      </c>
      <c r="AC1079" s="35"/>
      <c r="AD1079" s="35"/>
      <c r="AE1079" s="35">
        <v>2</v>
      </c>
      <c r="AF1079" s="35">
        <v>2</v>
      </c>
    </row>
    <row r="1080" spans="27:32">
      <c r="AA1080" s="34">
        <v>5500</v>
      </c>
      <c r="AB1080" s="30" t="s">
        <v>1764</v>
      </c>
      <c r="AC1080" s="35">
        <v>39</v>
      </c>
      <c r="AD1080" s="35"/>
      <c r="AE1080" s="35">
        <v>17</v>
      </c>
      <c r="AF1080" s="35">
        <v>56</v>
      </c>
    </row>
    <row r="1081" spans="27:32">
      <c r="AA1081" s="34">
        <v>5502</v>
      </c>
      <c r="AB1081" s="30" t="s">
        <v>1765</v>
      </c>
      <c r="AC1081" s="35"/>
      <c r="AD1081" s="35"/>
      <c r="AE1081" s="35">
        <v>1</v>
      </c>
      <c r="AF1081" s="35">
        <v>1</v>
      </c>
    </row>
    <row r="1082" spans="27:32">
      <c r="AA1082" s="34">
        <v>5550</v>
      </c>
      <c r="AB1082" s="30" t="s">
        <v>1766</v>
      </c>
      <c r="AC1082" s="35"/>
      <c r="AD1082" s="35"/>
      <c r="AE1082" s="35">
        <v>2</v>
      </c>
      <c r="AF1082" s="35">
        <v>2</v>
      </c>
    </row>
    <row r="1083" spans="27:32">
      <c r="AA1083" s="34">
        <v>5564</v>
      </c>
      <c r="AB1083" s="30" t="s">
        <v>1767</v>
      </c>
      <c r="AC1083" s="35">
        <v>12</v>
      </c>
      <c r="AD1083" s="35"/>
      <c r="AE1083" s="35">
        <v>2</v>
      </c>
      <c r="AF1083" s="35">
        <v>14</v>
      </c>
    </row>
    <row r="1084" spans="27:32">
      <c r="AA1084" s="34">
        <v>5600</v>
      </c>
      <c r="AB1084" s="30" t="s">
        <v>1216</v>
      </c>
      <c r="AC1084" s="35">
        <v>125</v>
      </c>
      <c r="AD1084" s="35">
        <v>24</v>
      </c>
      <c r="AE1084" s="35">
        <v>38</v>
      </c>
      <c r="AF1084" s="35">
        <v>187</v>
      </c>
    </row>
    <row r="1085" spans="27:32">
      <c r="AA1085" s="34">
        <v>5601</v>
      </c>
      <c r="AB1085" s="30" t="s">
        <v>2248</v>
      </c>
      <c r="AC1085" s="35">
        <v>3</v>
      </c>
      <c r="AD1085" s="35"/>
      <c r="AE1085" s="35"/>
      <c r="AF1085" s="35">
        <v>3</v>
      </c>
    </row>
    <row r="1086" spans="27:32">
      <c r="AA1086" s="34">
        <v>5620</v>
      </c>
      <c r="AB1086" s="30" t="s">
        <v>797</v>
      </c>
      <c r="AC1086" s="35"/>
      <c r="AD1086" s="35">
        <v>1</v>
      </c>
      <c r="AE1086" s="35"/>
      <c r="AF1086" s="35">
        <v>1</v>
      </c>
    </row>
    <row r="1087" spans="27:32">
      <c r="AA1087" s="34">
        <v>5626</v>
      </c>
      <c r="AB1087" s="30" t="s">
        <v>1199</v>
      </c>
      <c r="AC1087" s="35"/>
      <c r="AD1087" s="35">
        <v>1</v>
      </c>
      <c r="AE1087" s="35"/>
      <c r="AF1087" s="35">
        <v>1</v>
      </c>
    </row>
    <row r="1088" spans="27:32">
      <c r="AA1088" s="34">
        <v>5643</v>
      </c>
      <c r="AB1088" s="30" t="s">
        <v>1768</v>
      </c>
      <c r="AC1088" s="35">
        <v>8</v>
      </c>
      <c r="AD1088" s="35"/>
      <c r="AE1088" s="35">
        <v>2</v>
      </c>
      <c r="AF1088" s="35">
        <v>10</v>
      </c>
    </row>
    <row r="1089" spans="27:32">
      <c r="AA1089" s="34">
        <v>5647</v>
      </c>
      <c r="AB1089" s="30" t="s">
        <v>1769</v>
      </c>
      <c r="AC1089" s="35"/>
      <c r="AD1089" s="35"/>
      <c r="AE1089" s="35">
        <v>1</v>
      </c>
      <c r="AF1089" s="35">
        <v>1</v>
      </c>
    </row>
    <row r="1090" spans="27:32">
      <c r="AA1090" s="34">
        <v>5649</v>
      </c>
      <c r="AB1090" s="30" t="s">
        <v>2249</v>
      </c>
      <c r="AC1090" s="35">
        <v>5</v>
      </c>
      <c r="AD1090" s="35"/>
      <c r="AE1090" s="35"/>
      <c r="AF1090" s="35">
        <v>5</v>
      </c>
    </row>
    <row r="1091" spans="27:32">
      <c r="AA1091" s="34">
        <v>5665</v>
      </c>
      <c r="AB1091" s="30" t="s">
        <v>2250</v>
      </c>
      <c r="AC1091" s="35">
        <v>2</v>
      </c>
      <c r="AD1091" s="35"/>
      <c r="AE1091" s="35"/>
      <c r="AF1091" s="35">
        <v>2</v>
      </c>
    </row>
    <row r="1092" spans="27:32">
      <c r="AA1092" s="34">
        <v>5667</v>
      </c>
      <c r="AB1092" s="30" t="s">
        <v>391</v>
      </c>
      <c r="AC1092" s="35">
        <v>125</v>
      </c>
      <c r="AD1092" s="35">
        <v>31</v>
      </c>
      <c r="AE1092" s="35">
        <v>33</v>
      </c>
      <c r="AF1092" s="35">
        <v>189</v>
      </c>
    </row>
    <row r="1093" spans="27:32">
      <c r="AA1093" s="34">
        <v>5671</v>
      </c>
      <c r="AB1093" s="30" t="s">
        <v>2251</v>
      </c>
      <c r="AC1093" s="35">
        <v>15</v>
      </c>
      <c r="AD1093" s="35"/>
      <c r="AE1093" s="35"/>
      <c r="AF1093" s="35">
        <v>15</v>
      </c>
    </row>
    <row r="1094" spans="27:32">
      <c r="AA1094" s="34">
        <v>5672</v>
      </c>
      <c r="AB1094" s="30" t="s">
        <v>2252</v>
      </c>
      <c r="AC1094" s="35">
        <v>8</v>
      </c>
      <c r="AD1094" s="35"/>
      <c r="AE1094" s="35"/>
      <c r="AF1094" s="35">
        <v>8</v>
      </c>
    </row>
    <row r="1095" spans="27:32">
      <c r="AA1095" s="34">
        <v>5676</v>
      </c>
      <c r="AB1095" s="30" t="s">
        <v>263</v>
      </c>
      <c r="AC1095" s="35">
        <v>16</v>
      </c>
      <c r="AD1095" s="35">
        <v>11</v>
      </c>
      <c r="AE1095" s="35">
        <v>18</v>
      </c>
      <c r="AF1095" s="35">
        <v>45</v>
      </c>
    </row>
    <row r="1096" spans="27:32">
      <c r="AA1096" s="34">
        <v>5694</v>
      </c>
      <c r="AB1096" s="30" t="s">
        <v>400</v>
      </c>
      <c r="AC1096" s="35">
        <v>44</v>
      </c>
      <c r="AD1096" s="35">
        <v>2</v>
      </c>
      <c r="AE1096" s="35">
        <v>10</v>
      </c>
      <c r="AF1096" s="35">
        <v>56</v>
      </c>
    </row>
    <row r="1097" spans="27:32">
      <c r="AA1097" s="34">
        <v>5701</v>
      </c>
      <c r="AB1097" s="30" t="s">
        <v>1770</v>
      </c>
      <c r="AC1097" s="35"/>
      <c r="AD1097" s="35"/>
      <c r="AE1097" s="35">
        <v>1</v>
      </c>
      <c r="AF1097" s="35">
        <v>1</v>
      </c>
    </row>
    <row r="1098" spans="27:32">
      <c r="AA1098" s="34">
        <v>5706</v>
      </c>
      <c r="AB1098" s="30" t="s">
        <v>2253</v>
      </c>
      <c r="AC1098" s="35">
        <v>12</v>
      </c>
      <c r="AD1098" s="35"/>
      <c r="AE1098" s="35"/>
      <c r="AF1098" s="35">
        <v>12</v>
      </c>
    </row>
    <row r="1099" spans="27:32">
      <c r="AA1099" s="34">
        <v>5719</v>
      </c>
      <c r="AB1099" s="30" t="s">
        <v>848</v>
      </c>
      <c r="AC1099" s="35">
        <v>31</v>
      </c>
      <c r="AD1099" s="35">
        <v>3</v>
      </c>
      <c r="AE1099" s="35">
        <v>3</v>
      </c>
      <c r="AF1099" s="35">
        <v>37</v>
      </c>
    </row>
    <row r="1100" spans="27:32">
      <c r="AA1100" s="34">
        <v>5722</v>
      </c>
      <c r="AB1100" s="30" t="s">
        <v>902</v>
      </c>
      <c r="AC1100" s="35">
        <v>11</v>
      </c>
      <c r="AD1100" s="35">
        <v>3</v>
      </c>
      <c r="AE1100" s="35">
        <v>8</v>
      </c>
      <c r="AF1100" s="35">
        <v>22</v>
      </c>
    </row>
    <row r="1101" spans="27:32">
      <c r="AA1101" s="34">
        <v>5729</v>
      </c>
      <c r="AB1101" s="30" t="s">
        <v>1189</v>
      </c>
      <c r="AC1101" s="35">
        <v>16</v>
      </c>
      <c r="AD1101" s="35">
        <v>7</v>
      </c>
      <c r="AE1101" s="35">
        <v>9</v>
      </c>
      <c r="AF1101" s="35">
        <v>32</v>
      </c>
    </row>
    <row r="1102" spans="27:32">
      <c r="AA1102" s="34">
        <v>5730</v>
      </c>
      <c r="AB1102" s="30" t="s">
        <v>1315</v>
      </c>
      <c r="AC1102" s="35">
        <v>1</v>
      </c>
      <c r="AD1102" s="35"/>
      <c r="AE1102" s="35">
        <v>1</v>
      </c>
      <c r="AF1102" s="35">
        <v>2</v>
      </c>
    </row>
    <row r="1103" spans="27:32">
      <c r="AA1103" s="34">
        <v>5731</v>
      </c>
      <c r="AB1103" s="30" t="s">
        <v>1316</v>
      </c>
      <c r="AC1103" s="35"/>
      <c r="AD1103" s="35"/>
      <c r="AE1103" s="35">
        <v>3</v>
      </c>
      <c r="AF1103" s="35">
        <v>3</v>
      </c>
    </row>
    <row r="1104" spans="27:32">
      <c r="AA1104" s="34">
        <v>5732</v>
      </c>
      <c r="AB1104" s="30" t="s">
        <v>746</v>
      </c>
      <c r="AC1104" s="35">
        <v>1</v>
      </c>
      <c r="AD1104" s="35">
        <v>2</v>
      </c>
      <c r="AE1104" s="35">
        <v>10</v>
      </c>
      <c r="AF1104" s="35">
        <v>13</v>
      </c>
    </row>
    <row r="1105" spans="27:32">
      <c r="AA1105" s="34">
        <v>5733</v>
      </c>
      <c r="AB1105" s="30" t="s">
        <v>371</v>
      </c>
      <c r="AC1105" s="35">
        <v>9</v>
      </c>
      <c r="AD1105" s="35">
        <v>3</v>
      </c>
      <c r="AE1105" s="35">
        <v>4</v>
      </c>
      <c r="AF1105" s="35">
        <v>16</v>
      </c>
    </row>
    <row r="1106" spans="27:32">
      <c r="AA1106" s="34">
        <v>5735</v>
      </c>
      <c r="AB1106" s="30" t="s">
        <v>281</v>
      </c>
      <c r="AC1106" s="35">
        <v>17</v>
      </c>
      <c r="AD1106" s="35">
        <v>5</v>
      </c>
      <c r="AE1106" s="35">
        <v>7</v>
      </c>
      <c r="AF1106" s="35">
        <v>29</v>
      </c>
    </row>
    <row r="1107" spans="27:32">
      <c r="AA1107" s="34">
        <v>5738</v>
      </c>
      <c r="AB1107" s="30" t="s">
        <v>49</v>
      </c>
      <c r="AC1107" s="35">
        <v>73</v>
      </c>
      <c r="AD1107" s="35">
        <v>33</v>
      </c>
      <c r="AE1107" s="35">
        <v>21</v>
      </c>
      <c r="AF1107" s="35">
        <v>127</v>
      </c>
    </row>
    <row r="1108" spans="27:32">
      <c r="AA1108" s="34">
        <v>5741</v>
      </c>
      <c r="AB1108" s="30" t="s">
        <v>1771</v>
      </c>
      <c r="AC1108" s="35"/>
      <c r="AD1108" s="35"/>
      <c r="AE1108" s="35">
        <v>9.3999999999999986</v>
      </c>
      <c r="AF1108" s="35">
        <v>9.3999999999999986</v>
      </c>
    </row>
    <row r="1109" spans="27:32">
      <c r="AA1109" s="34">
        <v>5765</v>
      </c>
      <c r="AB1109" s="30" t="s">
        <v>687</v>
      </c>
      <c r="AC1109" s="35">
        <v>33</v>
      </c>
      <c r="AD1109" s="35">
        <v>5</v>
      </c>
      <c r="AE1109" s="35">
        <v>56</v>
      </c>
      <c r="AF1109" s="35">
        <v>94</v>
      </c>
    </row>
    <row r="1110" spans="27:32">
      <c r="AA1110" s="34">
        <v>5772</v>
      </c>
      <c r="AB1110" s="30" t="s">
        <v>1772</v>
      </c>
      <c r="AC1110" s="35"/>
      <c r="AD1110" s="35"/>
      <c r="AE1110" s="35">
        <v>1</v>
      </c>
      <c r="AF1110" s="35">
        <v>1</v>
      </c>
    </row>
    <row r="1111" spans="27:32">
      <c r="AA1111" s="34">
        <v>5782</v>
      </c>
      <c r="AB1111" s="30" t="s">
        <v>2254</v>
      </c>
      <c r="AC1111" s="35">
        <v>1</v>
      </c>
      <c r="AD1111" s="35"/>
      <c r="AE1111" s="35"/>
      <c r="AF1111" s="35">
        <v>1</v>
      </c>
    </row>
    <row r="1112" spans="27:32">
      <c r="AA1112" s="34">
        <v>5783</v>
      </c>
      <c r="AB1112" s="30" t="s">
        <v>2255</v>
      </c>
      <c r="AC1112" s="35">
        <v>27</v>
      </c>
      <c r="AD1112" s="35"/>
      <c r="AE1112" s="35"/>
      <c r="AF1112" s="35">
        <v>27</v>
      </c>
    </row>
    <row r="1113" spans="27:32">
      <c r="AA1113" s="34">
        <v>5786</v>
      </c>
      <c r="AB1113" s="30" t="s">
        <v>2256</v>
      </c>
      <c r="AC1113" s="35">
        <v>6</v>
      </c>
      <c r="AD1113" s="35"/>
      <c r="AE1113" s="35"/>
      <c r="AF1113" s="35">
        <v>6</v>
      </c>
    </row>
    <row r="1114" spans="27:32">
      <c r="AA1114" s="34">
        <v>5789</v>
      </c>
      <c r="AB1114" s="30" t="s">
        <v>1773</v>
      </c>
      <c r="AC1114" s="35"/>
      <c r="AD1114" s="35"/>
      <c r="AE1114" s="35">
        <v>115</v>
      </c>
      <c r="AF1114" s="35">
        <v>115</v>
      </c>
    </row>
    <row r="1115" spans="27:32">
      <c r="AA1115" s="34">
        <v>5794</v>
      </c>
      <c r="AB1115" s="30" t="s">
        <v>1774</v>
      </c>
      <c r="AC1115" s="35"/>
      <c r="AD1115" s="35"/>
      <c r="AE1115" s="35">
        <v>3</v>
      </c>
      <c r="AF1115" s="35">
        <v>3</v>
      </c>
    </row>
    <row r="1116" spans="27:32">
      <c r="AA1116" s="34">
        <v>5803</v>
      </c>
      <c r="AB1116" s="30" t="s">
        <v>2257</v>
      </c>
      <c r="AC1116" s="35">
        <v>1</v>
      </c>
      <c r="AD1116" s="35"/>
      <c r="AE1116" s="35"/>
      <c r="AF1116" s="35">
        <v>1</v>
      </c>
    </row>
    <row r="1117" spans="27:32">
      <c r="AA1117" s="34">
        <v>5805</v>
      </c>
      <c r="AB1117" s="30" t="s">
        <v>2258</v>
      </c>
      <c r="AC1117" s="35">
        <v>15</v>
      </c>
      <c r="AD1117" s="35"/>
      <c r="AE1117" s="35"/>
      <c r="AF1117" s="35">
        <v>15</v>
      </c>
    </row>
    <row r="1118" spans="27:32">
      <c r="AA1118" s="34">
        <v>5812</v>
      </c>
      <c r="AB1118" s="30" t="s">
        <v>2259</v>
      </c>
      <c r="AC1118" s="35">
        <v>3</v>
      </c>
      <c r="AD1118" s="35"/>
      <c r="AE1118" s="35"/>
      <c r="AF1118" s="35">
        <v>3</v>
      </c>
    </row>
    <row r="1119" spans="27:32">
      <c r="AA1119" s="34">
        <v>5814</v>
      </c>
      <c r="AB1119" s="30" t="s">
        <v>2260</v>
      </c>
      <c r="AC1119" s="35">
        <v>31</v>
      </c>
      <c r="AD1119" s="35"/>
      <c r="AE1119" s="35"/>
      <c r="AF1119" s="35">
        <v>31</v>
      </c>
    </row>
    <row r="1120" spans="27:32">
      <c r="AA1120" s="34">
        <v>5825</v>
      </c>
      <c r="AB1120" s="30" t="s">
        <v>1775</v>
      </c>
      <c r="AC1120" s="35">
        <v>4.22</v>
      </c>
      <c r="AD1120" s="35"/>
      <c r="AE1120" s="35">
        <v>0.38500000000000001</v>
      </c>
      <c r="AF1120" s="35">
        <v>4.6049999999999995</v>
      </c>
    </row>
    <row r="1121" spans="27:32">
      <c r="AA1121" s="34">
        <v>5841</v>
      </c>
      <c r="AB1121" s="30" t="s">
        <v>1776</v>
      </c>
      <c r="AC1121" s="35"/>
      <c r="AD1121" s="35"/>
      <c r="AE1121" s="35">
        <v>4</v>
      </c>
      <c r="AF1121" s="35">
        <v>4</v>
      </c>
    </row>
    <row r="1122" spans="27:32">
      <c r="AA1122" s="34">
        <v>5845</v>
      </c>
      <c r="AB1122" s="30" t="s">
        <v>1777</v>
      </c>
      <c r="AC1122" s="35"/>
      <c r="AD1122" s="35"/>
      <c r="AE1122" s="35">
        <v>2</v>
      </c>
      <c r="AF1122" s="35">
        <v>2</v>
      </c>
    </row>
    <row r="1123" spans="27:32">
      <c r="AA1123" s="34">
        <v>5848</v>
      </c>
      <c r="AB1123" s="30" t="s">
        <v>393</v>
      </c>
      <c r="AC1123" s="35">
        <v>80</v>
      </c>
      <c r="AD1123" s="35">
        <v>17</v>
      </c>
      <c r="AE1123" s="35">
        <v>24</v>
      </c>
      <c r="AF1123" s="35">
        <v>121</v>
      </c>
    </row>
    <row r="1124" spans="27:32">
      <c r="AA1124" s="34">
        <v>5852</v>
      </c>
      <c r="AB1124" s="30" t="s">
        <v>913</v>
      </c>
      <c r="AC1124" s="35"/>
      <c r="AD1124" s="35">
        <v>1</v>
      </c>
      <c r="AE1124" s="35"/>
      <c r="AF1124" s="35">
        <v>1</v>
      </c>
    </row>
    <row r="1125" spans="27:32">
      <c r="AA1125" s="34">
        <v>5855</v>
      </c>
      <c r="AB1125" s="30" t="s">
        <v>1254</v>
      </c>
      <c r="AC1125" s="35">
        <v>10</v>
      </c>
      <c r="AD1125" s="35">
        <v>1</v>
      </c>
      <c r="AE1125" s="35">
        <v>5</v>
      </c>
      <c r="AF1125" s="35">
        <v>16</v>
      </c>
    </row>
    <row r="1126" spans="27:32">
      <c r="AA1126" s="34">
        <v>5857</v>
      </c>
      <c r="AB1126" s="30" t="s">
        <v>1778</v>
      </c>
      <c r="AC1126" s="35">
        <v>22</v>
      </c>
      <c r="AD1126" s="35"/>
      <c r="AE1126" s="35">
        <v>10</v>
      </c>
      <c r="AF1126" s="35">
        <v>32</v>
      </c>
    </row>
    <row r="1127" spans="27:32">
      <c r="AA1127" s="34">
        <v>5858</v>
      </c>
      <c r="AB1127" s="30" t="s">
        <v>2261</v>
      </c>
      <c r="AC1127" s="35">
        <v>10</v>
      </c>
      <c r="AD1127" s="35"/>
      <c r="AE1127" s="35"/>
      <c r="AF1127" s="35">
        <v>10</v>
      </c>
    </row>
    <row r="1128" spans="27:32">
      <c r="AA1128" s="34">
        <v>5864</v>
      </c>
      <c r="AB1128" s="30" t="s">
        <v>459</v>
      </c>
      <c r="AC1128" s="35">
        <v>102</v>
      </c>
      <c r="AD1128" s="35">
        <v>33</v>
      </c>
      <c r="AE1128" s="35">
        <v>64</v>
      </c>
      <c r="AF1128" s="35">
        <v>199</v>
      </c>
    </row>
    <row r="1129" spans="27:32">
      <c r="AA1129" s="34">
        <v>5869</v>
      </c>
      <c r="AB1129" s="30" t="s">
        <v>2262</v>
      </c>
      <c r="AC1129" s="35">
        <v>1</v>
      </c>
      <c r="AD1129" s="35"/>
      <c r="AE1129" s="35"/>
      <c r="AF1129" s="35">
        <v>1</v>
      </c>
    </row>
    <row r="1130" spans="27:32">
      <c r="AA1130" s="34">
        <v>5870</v>
      </c>
      <c r="AB1130" s="30" t="s">
        <v>2263</v>
      </c>
      <c r="AC1130" s="35">
        <v>2</v>
      </c>
      <c r="AD1130" s="35"/>
      <c r="AE1130" s="35"/>
      <c r="AF1130" s="35">
        <v>2</v>
      </c>
    </row>
    <row r="1131" spans="27:32">
      <c r="AA1131" s="34">
        <v>5872</v>
      </c>
      <c r="AB1131" s="30" t="s">
        <v>1779</v>
      </c>
      <c r="AC1131" s="35"/>
      <c r="AD1131" s="35"/>
      <c r="AE1131" s="35">
        <v>1</v>
      </c>
      <c r="AF1131" s="35">
        <v>1</v>
      </c>
    </row>
    <row r="1132" spans="27:32">
      <c r="AA1132" s="34">
        <v>5874</v>
      </c>
      <c r="AB1132" s="30" t="s">
        <v>494</v>
      </c>
      <c r="AC1132" s="35">
        <v>3</v>
      </c>
      <c r="AD1132" s="35">
        <v>2</v>
      </c>
      <c r="AE1132" s="35">
        <v>2</v>
      </c>
      <c r="AF1132" s="35">
        <v>7</v>
      </c>
    </row>
    <row r="1133" spans="27:32">
      <c r="AA1133" s="34">
        <v>5884</v>
      </c>
      <c r="AB1133" s="30" t="s">
        <v>950</v>
      </c>
      <c r="AC1133" s="35">
        <v>3</v>
      </c>
      <c r="AD1133" s="35">
        <v>1</v>
      </c>
      <c r="AE1133" s="35"/>
      <c r="AF1133" s="35">
        <v>4</v>
      </c>
    </row>
    <row r="1134" spans="27:32">
      <c r="AA1134" s="34">
        <v>5885</v>
      </c>
      <c r="AB1134" s="30" t="s">
        <v>1780</v>
      </c>
      <c r="AC1134" s="35">
        <v>5</v>
      </c>
      <c r="AD1134" s="35"/>
      <c r="AE1134" s="35">
        <v>6</v>
      </c>
      <c r="AF1134" s="35">
        <v>11</v>
      </c>
    </row>
    <row r="1135" spans="27:32">
      <c r="AA1135" s="34">
        <v>5886</v>
      </c>
      <c r="AB1135" s="30" t="s">
        <v>1781</v>
      </c>
      <c r="AC1135" s="35"/>
      <c r="AD1135" s="35"/>
      <c r="AE1135" s="35">
        <v>2</v>
      </c>
      <c r="AF1135" s="35">
        <v>2</v>
      </c>
    </row>
    <row r="1136" spans="27:32">
      <c r="AA1136" s="34">
        <v>5887</v>
      </c>
      <c r="AB1136" s="30" t="s">
        <v>637</v>
      </c>
      <c r="AC1136" s="35">
        <v>15</v>
      </c>
      <c r="AD1136" s="35">
        <v>1</v>
      </c>
      <c r="AE1136" s="35">
        <v>2</v>
      </c>
      <c r="AF1136" s="35">
        <v>18</v>
      </c>
    </row>
    <row r="1137" spans="27:32">
      <c r="AA1137" s="34">
        <v>5889</v>
      </c>
      <c r="AB1137" s="30" t="s">
        <v>1782</v>
      </c>
      <c r="AC1137" s="35">
        <v>1</v>
      </c>
      <c r="AD1137" s="35"/>
      <c r="AE1137" s="35">
        <v>12</v>
      </c>
      <c r="AF1137" s="35">
        <v>13</v>
      </c>
    </row>
    <row r="1138" spans="27:32">
      <c r="AA1138" s="34">
        <v>5890</v>
      </c>
      <c r="AB1138" s="30" t="s">
        <v>2264</v>
      </c>
      <c r="AC1138" s="35">
        <v>4</v>
      </c>
      <c r="AD1138" s="35"/>
      <c r="AE1138" s="35"/>
      <c r="AF1138" s="35">
        <v>4</v>
      </c>
    </row>
    <row r="1139" spans="27:32">
      <c r="AA1139" s="34">
        <v>5932</v>
      </c>
      <c r="AB1139" s="30" t="s">
        <v>303</v>
      </c>
      <c r="AC1139" s="35">
        <v>8</v>
      </c>
      <c r="AD1139" s="35">
        <v>3</v>
      </c>
      <c r="AE1139" s="35"/>
      <c r="AF1139" s="35">
        <v>11</v>
      </c>
    </row>
    <row r="1140" spans="27:32">
      <c r="AA1140" s="34">
        <v>5934</v>
      </c>
      <c r="AB1140" s="30" t="s">
        <v>2265</v>
      </c>
      <c r="AC1140" s="35">
        <v>12.125000000000002</v>
      </c>
      <c r="AD1140" s="35"/>
      <c r="AE1140" s="35"/>
      <c r="AF1140" s="35">
        <v>12.125000000000002</v>
      </c>
    </row>
    <row r="1141" spans="27:32">
      <c r="AA1141" s="34">
        <v>5937</v>
      </c>
      <c r="AB1141" s="30" t="s">
        <v>1178</v>
      </c>
      <c r="AC1141" s="35">
        <v>7</v>
      </c>
      <c r="AD1141" s="35">
        <v>1</v>
      </c>
      <c r="AE1141" s="35">
        <v>2</v>
      </c>
      <c r="AF1141" s="35">
        <v>10</v>
      </c>
    </row>
    <row r="1142" spans="27:32">
      <c r="AA1142" s="34">
        <v>5946</v>
      </c>
      <c r="AB1142" s="30" t="s">
        <v>2266</v>
      </c>
      <c r="AC1142" s="35">
        <v>1</v>
      </c>
      <c r="AD1142" s="35"/>
      <c r="AE1142" s="35"/>
      <c r="AF1142" s="35">
        <v>1</v>
      </c>
    </row>
    <row r="1143" spans="27:32">
      <c r="AA1143" s="34">
        <v>5950</v>
      </c>
      <c r="AB1143" s="30" t="s">
        <v>1783</v>
      </c>
      <c r="AC1143" s="35">
        <v>40</v>
      </c>
      <c r="AD1143" s="35"/>
      <c r="AE1143" s="35">
        <v>16</v>
      </c>
      <c r="AF1143" s="35">
        <v>56</v>
      </c>
    </row>
    <row r="1144" spans="27:32">
      <c r="AA1144" s="34">
        <v>5956</v>
      </c>
      <c r="AB1144" s="30" t="s">
        <v>1784</v>
      </c>
      <c r="AC1144" s="35"/>
      <c r="AD1144" s="35"/>
      <c r="AE1144" s="35">
        <v>8.91</v>
      </c>
      <c r="AF1144" s="35">
        <v>8.91</v>
      </c>
    </row>
    <row r="1145" spans="27:32">
      <c r="AA1145" s="34">
        <v>5957</v>
      </c>
      <c r="AB1145" s="30" t="s">
        <v>1785</v>
      </c>
      <c r="AC1145" s="35"/>
      <c r="AD1145" s="35"/>
      <c r="AE1145" s="35">
        <v>6.4</v>
      </c>
      <c r="AF1145" s="35">
        <v>6.4</v>
      </c>
    </row>
    <row r="1146" spans="27:32">
      <c r="AA1146" s="34">
        <v>5960</v>
      </c>
      <c r="AB1146" s="30" t="s">
        <v>1786</v>
      </c>
      <c r="AC1146" s="35"/>
      <c r="AD1146" s="35"/>
      <c r="AE1146" s="35">
        <v>17</v>
      </c>
      <c r="AF1146" s="35">
        <v>17</v>
      </c>
    </row>
    <row r="1147" spans="27:32">
      <c r="AA1147" s="34">
        <v>5973</v>
      </c>
      <c r="AB1147" s="30" t="s">
        <v>159</v>
      </c>
      <c r="AC1147" s="35"/>
      <c r="AD1147" s="35">
        <v>1</v>
      </c>
      <c r="AE1147" s="35"/>
      <c r="AF1147" s="35">
        <v>1</v>
      </c>
    </row>
    <row r="1148" spans="27:32">
      <c r="AA1148" s="34">
        <v>5987</v>
      </c>
      <c r="AB1148" s="30" t="s">
        <v>15</v>
      </c>
      <c r="AC1148" s="35">
        <v>577</v>
      </c>
      <c r="AD1148" s="35">
        <v>191</v>
      </c>
      <c r="AE1148" s="35">
        <v>300</v>
      </c>
      <c r="AF1148" s="35">
        <v>1068</v>
      </c>
    </row>
    <row r="1149" spans="27:32">
      <c r="AA1149" s="34">
        <v>5988</v>
      </c>
      <c r="AB1149" s="30" t="s">
        <v>213</v>
      </c>
      <c r="AC1149" s="35">
        <v>85</v>
      </c>
      <c r="AD1149" s="35">
        <v>29</v>
      </c>
      <c r="AE1149" s="35">
        <v>60</v>
      </c>
      <c r="AF1149" s="35">
        <v>174</v>
      </c>
    </row>
    <row r="1150" spans="27:32">
      <c r="AA1150" s="34">
        <v>5995</v>
      </c>
      <c r="AB1150" s="30" t="s">
        <v>686</v>
      </c>
      <c r="AC1150" s="35">
        <v>19</v>
      </c>
      <c r="AD1150" s="35">
        <v>8</v>
      </c>
      <c r="AE1150" s="35"/>
      <c r="AF1150" s="35">
        <v>27</v>
      </c>
    </row>
    <row r="1151" spans="27:32">
      <c r="AA1151" s="34">
        <v>5998</v>
      </c>
      <c r="AB1151" s="30" t="s">
        <v>1787</v>
      </c>
      <c r="AC1151" s="35">
        <v>7</v>
      </c>
      <c r="AD1151" s="35"/>
      <c r="AE1151" s="35">
        <v>1</v>
      </c>
      <c r="AF1151" s="35">
        <v>8</v>
      </c>
    </row>
    <row r="1152" spans="27:32">
      <c r="AA1152" s="34">
        <v>6000</v>
      </c>
      <c r="AB1152" s="30" t="s">
        <v>2267</v>
      </c>
      <c r="AC1152" s="35">
        <v>7.1049999999999986</v>
      </c>
      <c r="AD1152" s="35"/>
      <c r="AE1152" s="35"/>
      <c r="AF1152" s="35">
        <v>7.1049999999999986</v>
      </c>
    </row>
    <row r="1153" spans="27:32">
      <c r="AA1153" s="34">
        <v>6002</v>
      </c>
      <c r="AB1153" s="30" t="s">
        <v>1788</v>
      </c>
      <c r="AC1153" s="35">
        <v>24</v>
      </c>
      <c r="AD1153" s="35"/>
      <c r="AE1153" s="35">
        <v>12</v>
      </c>
      <c r="AF1153" s="35">
        <v>36</v>
      </c>
    </row>
    <row r="1154" spans="27:32">
      <c r="AA1154" s="34">
        <v>6004</v>
      </c>
      <c r="AB1154" s="30" t="s">
        <v>2268</v>
      </c>
      <c r="AC1154" s="35">
        <v>1</v>
      </c>
      <c r="AD1154" s="35"/>
      <c r="AE1154" s="35"/>
      <c r="AF1154" s="35">
        <v>1</v>
      </c>
    </row>
    <row r="1155" spans="27:32">
      <c r="AA1155" s="34">
        <v>6005</v>
      </c>
      <c r="AB1155" s="30" t="s">
        <v>2269</v>
      </c>
      <c r="AC1155" s="35">
        <v>2</v>
      </c>
      <c r="AD1155" s="35"/>
      <c r="AE1155" s="35"/>
      <c r="AF1155" s="35">
        <v>2</v>
      </c>
    </row>
    <row r="1156" spans="27:32">
      <c r="AA1156" s="34">
        <v>6014</v>
      </c>
      <c r="AB1156" s="30" t="s">
        <v>182</v>
      </c>
      <c r="AC1156" s="35">
        <v>39</v>
      </c>
      <c r="AD1156" s="35">
        <v>25</v>
      </c>
      <c r="AE1156" s="35">
        <v>46</v>
      </c>
      <c r="AF1156" s="35">
        <v>110</v>
      </c>
    </row>
    <row r="1157" spans="27:32">
      <c r="AA1157" s="34">
        <v>6019</v>
      </c>
      <c r="AB1157" s="30" t="s">
        <v>836</v>
      </c>
      <c r="AC1157" s="35">
        <v>6</v>
      </c>
      <c r="AD1157" s="35">
        <v>3</v>
      </c>
      <c r="AE1157" s="35">
        <v>3</v>
      </c>
      <c r="AF1157" s="35">
        <v>12</v>
      </c>
    </row>
    <row r="1158" spans="27:32">
      <c r="AA1158" s="34">
        <v>6072</v>
      </c>
      <c r="AB1158" s="30" t="s">
        <v>1382</v>
      </c>
      <c r="AC1158" s="35">
        <v>7</v>
      </c>
      <c r="AD1158" s="35"/>
      <c r="AE1158" s="35">
        <v>3</v>
      </c>
      <c r="AF1158" s="35">
        <v>10</v>
      </c>
    </row>
    <row r="1159" spans="27:32">
      <c r="AA1159" s="34">
        <v>6073</v>
      </c>
      <c r="AB1159" s="30" t="s">
        <v>673</v>
      </c>
      <c r="AC1159" s="35">
        <v>10</v>
      </c>
      <c r="AD1159" s="35">
        <v>1</v>
      </c>
      <c r="AE1159" s="35">
        <v>1</v>
      </c>
      <c r="AF1159" s="35">
        <v>12</v>
      </c>
    </row>
    <row r="1160" spans="27:32">
      <c r="AA1160" s="34">
        <v>6083</v>
      </c>
      <c r="AB1160" s="30" t="s">
        <v>2270</v>
      </c>
      <c r="AC1160" s="35">
        <v>1</v>
      </c>
      <c r="AD1160" s="35"/>
      <c r="AE1160" s="35"/>
      <c r="AF1160" s="35">
        <v>1</v>
      </c>
    </row>
    <row r="1161" spans="27:32">
      <c r="AA1161" s="34">
        <v>6089</v>
      </c>
      <c r="AB1161" s="30" t="s">
        <v>426</v>
      </c>
      <c r="AC1161" s="35"/>
      <c r="AD1161" s="35">
        <v>7</v>
      </c>
      <c r="AE1161" s="35"/>
      <c r="AF1161" s="35">
        <v>7</v>
      </c>
    </row>
    <row r="1162" spans="27:32">
      <c r="AA1162" s="34">
        <v>6098</v>
      </c>
      <c r="AB1162" s="30" t="s">
        <v>1789</v>
      </c>
      <c r="AC1162" s="35">
        <v>5</v>
      </c>
      <c r="AD1162" s="35"/>
      <c r="AE1162" s="35">
        <v>1</v>
      </c>
      <c r="AF1162" s="35">
        <v>6</v>
      </c>
    </row>
    <row r="1163" spans="27:32">
      <c r="AA1163" s="34">
        <v>6100</v>
      </c>
      <c r="AB1163" s="30" t="s">
        <v>1230</v>
      </c>
      <c r="AC1163" s="35">
        <v>7</v>
      </c>
      <c r="AD1163" s="35">
        <v>2</v>
      </c>
      <c r="AE1163" s="35"/>
      <c r="AF1163" s="35">
        <v>9</v>
      </c>
    </row>
    <row r="1164" spans="27:32">
      <c r="AA1164" s="34">
        <v>6102</v>
      </c>
      <c r="AB1164" s="30" t="s">
        <v>657</v>
      </c>
      <c r="AC1164" s="35">
        <v>457</v>
      </c>
      <c r="AD1164" s="35">
        <v>24</v>
      </c>
      <c r="AE1164" s="35">
        <v>97</v>
      </c>
      <c r="AF1164" s="35">
        <v>578</v>
      </c>
    </row>
    <row r="1165" spans="27:32">
      <c r="AA1165" s="34">
        <v>6103</v>
      </c>
      <c r="AB1165" s="30" t="s">
        <v>992</v>
      </c>
      <c r="AC1165" s="35">
        <v>24</v>
      </c>
      <c r="AD1165" s="35">
        <v>2</v>
      </c>
      <c r="AE1165" s="35">
        <v>10</v>
      </c>
      <c r="AF1165" s="35">
        <v>36</v>
      </c>
    </row>
    <row r="1166" spans="27:32">
      <c r="AA1166" s="34">
        <v>6114</v>
      </c>
      <c r="AB1166" s="30" t="s">
        <v>1790</v>
      </c>
      <c r="AC1166" s="35">
        <v>3</v>
      </c>
      <c r="AD1166" s="35"/>
      <c r="AE1166" s="35">
        <v>1</v>
      </c>
      <c r="AF1166" s="35">
        <v>4</v>
      </c>
    </row>
    <row r="1167" spans="27:32">
      <c r="AA1167" s="34">
        <v>6115</v>
      </c>
      <c r="AB1167" s="30" t="s">
        <v>764</v>
      </c>
      <c r="AC1167" s="35"/>
      <c r="AD1167" s="35">
        <v>1</v>
      </c>
      <c r="AE1167" s="35"/>
      <c r="AF1167" s="35">
        <v>1</v>
      </c>
    </row>
    <row r="1168" spans="27:32">
      <c r="AA1168" s="34">
        <v>6118</v>
      </c>
      <c r="AB1168" s="30" t="s">
        <v>1154</v>
      </c>
      <c r="AC1168" s="35">
        <v>27</v>
      </c>
      <c r="AD1168" s="35">
        <v>3</v>
      </c>
      <c r="AE1168" s="35"/>
      <c r="AF1168" s="35">
        <v>30</v>
      </c>
    </row>
    <row r="1169" spans="27:32">
      <c r="AA1169" s="34">
        <v>6122</v>
      </c>
      <c r="AB1169" s="30" t="s">
        <v>2271</v>
      </c>
      <c r="AC1169" s="35">
        <v>6</v>
      </c>
      <c r="AD1169" s="35"/>
      <c r="AE1169" s="35"/>
      <c r="AF1169" s="35">
        <v>6</v>
      </c>
    </row>
    <row r="1170" spans="27:32">
      <c r="AA1170" s="34">
        <v>6132</v>
      </c>
      <c r="AB1170" s="30" t="s">
        <v>2272</v>
      </c>
      <c r="AC1170" s="35">
        <v>7</v>
      </c>
      <c r="AD1170" s="35"/>
      <c r="AE1170" s="35"/>
      <c r="AF1170" s="35">
        <v>7</v>
      </c>
    </row>
    <row r="1171" spans="27:32">
      <c r="AA1171" s="34">
        <v>6136</v>
      </c>
      <c r="AB1171" s="30" t="s">
        <v>1791</v>
      </c>
      <c r="AC1171" s="35">
        <v>86</v>
      </c>
      <c r="AD1171" s="35"/>
      <c r="AE1171" s="35">
        <v>9</v>
      </c>
      <c r="AF1171" s="35">
        <v>95</v>
      </c>
    </row>
    <row r="1172" spans="27:32">
      <c r="AA1172" s="34">
        <v>6138</v>
      </c>
      <c r="AB1172" s="30" t="s">
        <v>1792</v>
      </c>
      <c r="AC1172" s="35">
        <v>82</v>
      </c>
      <c r="AD1172" s="35"/>
      <c r="AE1172" s="35">
        <v>2</v>
      </c>
      <c r="AF1172" s="35">
        <v>84</v>
      </c>
    </row>
    <row r="1173" spans="27:32">
      <c r="AA1173" s="34">
        <v>6167</v>
      </c>
      <c r="AB1173" s="30" t="s">
        <v>1793</v>
      </c>
      <c r="AC1173" s="35"/>
      <c r="AD1173" s="35"/>
      <c r="AE1173" s="35">
        <v>3</v>
      </c>
      <c r="AF1173" s="35">
        <v>3</v>
      </c>
    </row>
    <row r="1174" spans="27:32">
      <c r="AA1174" s="34">
        <v>6172</v>
      </c>
      <c r="AB1174" s="30" t="s">
        <v>1148</v>
      </c>
      <c r="AC1174" s="35"/>
      <c r="AD1174" s="35">
        <v>1</v>
      </c>
      <c r="AE1174" s="35"/>
      <c r="AF1174" s="35">
        <v>1</v>
      </c>
    </row>
    <row r="1175" spans="27:32">
      <c r="AA1175" s="34">
        <v>6185</v>
      </c>
      <c r="AB1175" s="30" t="s">
        <v>1046</v>
      </c>
      <c r="AC1175" s="35">
        <v>16</v>
      </c>
      <c r="AD1175" s="35">
        <v>2</v>
      </c>
      <c r="AE1175" s="35">
        <v>16</v>
      </c>
      <c r="AF1175" s="35">
        <v>34</v>
      </c>
    </row>
    <row r="1176" spans="27:32">
      <c r="AA1176" s="34">
        <v>6192</v>
      </c>
      <c r="AB1176" s="30" t="s">
        <v>1794</v>
      </c>
      <c r="AC1176" s="35"/>
      <c r="AD1176" s="35"/>
      <c r="AE1176" s="35">
        <v>2</v>
      </c>
      <c r="AF1176" s="35">
        <v>2</v>
      </c>
    </row>
    <row r="1177" spans="27:32">
      <c r="AA1177" s="34">
        <v>6193</v>
      </c>
      <c r="AB1177" s="30" t="s">
        <v>2273</v>
      </c>
      <c r="AC1177" s="35">
        <v>10.324999999999999</v>
      </c>
      <c r="AD1177" s="35"/>
      <c r="AE1177" s="35"/>
      <c r="AF1177" s="35">
        <v>10.324999999999999</v>
      </c>
    </row>
    <row r="1178" spans="27:32">
      <c r="AA1178" s="34">
        <v>6214</v>
      </c>
      <c r="AB1178" s="30" t="s">
        <v>1044</v>
      </c>
      <c r="AC1178" s="35">
        <v>2</v>
      </c>
      <c r="AD1178" s="35">
        <v>3</v>
      </c>
      <c r="AE1178" s="35">
        <v>4</v>
      </c>
      <c r="AF1178" s="35">
        <v>9</v>
      </c>
    </row>
    <row r="1179" spans="27:32">
      <c r="AA1179" s="34">
        <v>6224</v>
      </c>
      <c r="AB1179" s="30" t="s">
        <v>309</v>
      </c>
      <c r="AC1179" s="35">
        <v>143</v>
      </c>
      <c r="AD1179" s="35">
        <v>31</v>
      </c>
      <c r="AE1179" s="35">
        <v>27</v>
      </c>
      <c r="AF1179" s="35">
        <v>201</v>
      </c>
    </row>
    <row r="1180" spans="27:32">
      <c r="AA1180" s="34">
        <v>6226</v>
      </c>
      <c r="AB1180" s="30" t="s">
        <v>1795</v>
      </c>
      <c r="AC1180" s="35">
        <v>1</v>
      </c>
      <c r="AD1180" s="35"/>
      <c r="AE1180" s="35">
        <v>2</v>
      </c>
      <c r="AF1180" s="35">
        <v>3</v>
      </c>
    </row>
    <row r="1181" spans="27:32">
      <c r="AA1181" s="34">
        <v>6234</v>
      </c>
      <c r="AB1181" s="30" t="s">
        <v>284</v>
      </c>
      <c r="AC1181" s="35">
        <v>48</v>
      </c>
      <c r="AD1181" s="35">
        <v>7</v>
      </c>
      <c r="AE1181" s="35">
        <v>5</v>
      </c>
      <c r="AF1181" s="35">
        <v>60</v>
      </c>
    </row>
    <row r="1182" spans="27:32">
      <c r="AA1182" s="34">
        <v>6235</v>
      </c>
      <c r="AB1182" s="30" t="s">
        <v>999</v>
      </c>
      <c r="AC1182" s="35">
        <v>7</v>
      </c>
      <c r="AD1182" s="35">
        <v>1</v>
      </c>
      <c r="AE1182" s="35">
        <v>3</v>
      </c>
      <c r="AF1182" s="35">
        <v>11</v>
      </c>
    </row>
    <row r="1183" spans="27:32">
      <c r="AA1183" s="34">
        <v>6236</v>
      </c>
      <c r="AB1183" s="30" t="s">
        <v>2274</v>
      </c>
      <c r="AC1183" s="35">
        <v>9</v>
      </c>
      <c r="AD1183" s="35"/>
      <c r="AE1183" s="35"/>
      <c r="AF1183" s="35">
        <v>9</v>
      </c>
    </row>
    <row r="1184" spans="27:32">
      <c r="AA1184" s="34">
        <v>6244</v>
      </c>
      <c r="AB1184" s="30" t="s">
        <v>336</v>
      </c>
      <c r="AC1184" s="35">
        <v>191</v>
      </c>
      <c r="AD1184" s="35">
        <v>55</v>
      </c>
      <c r="AE1184" s="35">
        <v>113</v>
      </c>
      <c r="AF1184" s="35">
        <v>359</v>
      </c>
    </row>
    <row r="1185" spans="27:32">
      <c r="AA1185" s="34">
        <v>6245</v>
      </c>
      <c r="AB1185" s="30" t="s">
        <v>1796</v>
      </c>
      <c r="AC1185" s="35">
        <v>6</v>
      </c>
      <c r="AD1185" s="35"/>
      <c r="AE1185" s="35">
        <v>10</v>
      </c>
      <c r="AF1185" s="35">
        <v>16</v>
      </c>
    </row>
    <row r="1186" spans="27:32">
      <c r="AA1186" s="34">
        <v>6246</v>
      </c>
      <c r="AB1186" s="30" t="s">
        <v>1009</v>
      </c>
      <c r="AC1186" s="35">
        <v>2</v>
      </c>
      <c r="AD1186" s="35">
        <v>1</v>
      </c>
      <c r="AE1186" s="35">
        <v>8</v>
      </c>
      <c r="AF1186" s="35">
        <v>11</v>
      </c>
    </row>
    <row r="1187" spans="27:32">
      <c r="AA1187" s="34">
        <v>6248</v>
      </c>
      <c r="AB1187" s="30" t="s">
        <v>181</v>
      </c>
      <c r="AC1187" s="35">
        <v>11</v>
      </c>
      <c r="AD1187" s="35">
        <v>4</v>
      </c>
      <c r="AE1187" s="35">
        <v>13</v>
      </c>
      <c r="AF1187" s="35">
        <v>28</v>
      </c>
    </row>
    <row r="1188" spans="27:32">
      <c r="AA1188" s="34">
        <v>6250</v>
      </c>
      <c r="AB1188" s="30" t="s">
        <v>730</v>
      </c>
      <c r="AC1188" s="35">
        <v>26</v>
      </c>
      <c r="AD1188" s="35">
        <v>7</v>
      </c>
      <c r="AE1188" s="35">
        <v>7</v>
      </c>
      <c r="AF1188" s="35">
        <v>40</v>
      </c>
    </row>
    <row r="1189" spans="27:32">
      <c r="AA1189" s="34">
        <v>6254</v>
      </c>
      <c r="AB1189" s="30" t="s">
        <v>232</v>
      </c>
      <c r="AC1189" s="35">
        <v>60</v>
      </c>
      <c r="AD1189" s="35">
        <v>9</v>
      </c>
      <c r="AE1189" s="35">
        <v>4</v>
      </c>
      <c r="AF1189" s="35">
        <v>73</v>
      </c>
    </row>
    <row r="1190" spans="27:32">
      <c r="AA1190" s="34">
        <v>6259</v>
      </c>
      <c r="AB1190" s="30" t="s">
        <v>1797</v>
      </c>
      <c r="AC1190" s="35"/>
      <c r="AD1190" s="35"/>
      <c r="AE1190" s="35">
        <v>5</v>
      </c>
      <c r="AF1190" s="35">
        <v>5</v>
      </c>
    </row>
    <row r="1191" spans="27:32">
      <c r="AA1191" s="34">
        <v>6260</v>
      </c>
      <c r="AB1191" s="30" t="s">
        <v>2275</v>
      </c>
      <c r="AC1191" s="35">
        <v>2</v>
      </c>
      <c r="AD1191" s="35"/>
      <c r="AE1191" s="35"/>
      <c r="AF1191" s="35">
        <v>2</v>
      </c>
    </row>
    <row r="1192" spans="27:32">
      <c r="AA1192" s="34">
        <v>6269</v>
      </c>
      <c r="AB1192" s="30" t="s">
        <v>1798</v>
      </c>
      <c r="AC1192" s="35"/>
      <c r="AD1192" s="35"/>
      <c r="AE1192" s="35">
        <v>1.3</v>
      </c>
      <c r="AF1192" s="35">
        <v>1.3</v>
      </c>
    </row>
    <row r="1193" spans="27:32">
      <c r="AA1193" s="34">
        <v>6272</v>
      </c>
      <c r="AB1193" s="30" t="s">
        <v>571</v>
      </c>
      <c r="AC1193" s="35">
        <v>24</v>
      </c>
      <c r="AD1193" s="35">
        <v>6</v>
      </c>
      <c r="AE1193" s="35">
        <v>8</v>
      </c>
      <c r="AF1193" s="35">
        <v>38</v>
      </c>
    </row>
    <row r="1194" spans="27:32">
      <c r="AA1194" s="34">
        <v>6276</v>
      </c>
      <c r="AB1194" s="30" t="s">
        <v>821</v>
      </c>
      <c r="AC1194" s="35">
        <v>3</v>
      </c>
      <c r="AD1194" s="35">
        <v>6</v>
      </c>
      <c r="AE1194" s="35">
        <v>3</v>
      </c>
      <c r="AF1194" s="35">
        <v>12</v>
      </c>
    </row>
    <row r="1195" spans="27:32">
      <c r="AA1195" s="34">
        <v>6280</v>
      </c>
      <c r="AB1195" s="30" t="s">
        <v>174</v>
      </c>
      <c r="AC1195" s="35">
        <v>15</v>
      </c>
      <c r="AD1195" s="35">
        <v>6</v>
      </c>
      <c r="AE1195" s="35">
        <v>9</v>
      </c>
      <c r="AF1195" s="35">
        <v>30</v>
      </c>
    </row>
    <row r="1196" spans="27:32">
      <c r="AA1196" s="34">
        <v>6291</v>
      </c>
      <c r="AB1196" s="30" t="s">
        <v>1799</v>
      </c>
      <c r="AC1196" s="35">
        <v>6</v>
      </c>
      <c r="AD1196" s="35"/>
      <c r="AE1196" s="35">
        <v>1</v>
      </c>
      <c r="AF1196" s="35">
        <v>7</v>
      </c>
    </row>
    <row r="1197" spans="27:32">
      <c r="AA1197" s="34">
        <v>6292</v>
      </c>
      <c r="AB1197" s="30" t="s">
        <v>1050</v>
      </c>
      <c r="AC1197" s="35">
        <v>8</v>
      </c>
      <c r="AD1197" s="35">
        <v>2</v>
      </c>
      <c r="AE1197" s="35">
        <v>2</v>
      </c>
      <c r="AF1197" s="35">
        <v>12</v>
      </c>
    </row>
    <row r="1198" spans="27:32">
      <c r="AA1198" s="34">
        <v>6293</v>
      </c>
      <c r="AB1198" s="30" t="s">
        <v>1259</v>
      </c>
      <c r="AC1198" s="35">
        <v>9</v>
      </c>
      <c r="AD1198" s="35">
        <v>1</v>
      </c>
      <c r="AE1198" s="35">
        <v>6</v>
      </c>
      <c r="AF1198" s="35">
        <v>16</v>
      </c>
    </row>
    <row r="1199" spans="27:32">
      <c r="AA1199" s="34">
        <v>6296</v>
      </c>
      <c r="AB1199" s="30" t="s">
        <v>843</v>
      </c>
      <c r="AC1199" s="35">
        <v>23</v>
      </c>
      <c r="AD1199" s="35">
        <v>3</v>
      </c>
      <c r="AE1199" s="35">
        <v>21</v>
      </c>
      <c r="AF1199" s="35">
        <v>47</v>
      </c>
    </row>
    <row r="1200" spans="27:32">
      <c r="AA1200" s="34">
        <v>6299</v>
      </c>
      <c r="AB1200" s="30" t="s">
        <v>1800</v>
      </c>
      <c r="AC1200" s="35">
        <v>23</v>
      </c>
      <c r="AD1200" s="35"/>
      <c r="AE1200" s="35">
        <v>9</v>
      </c>
      <c r="AF1200" s="35">
        <v>32</v>
      </c>
    </row>
    <row r="1201" spans="27:32">
      <c r="AA1201" s="34">
        <v>6300</v>
      </c>
      <c r="AB1201" s="30" t="s">
        <v>135</v>
      </c>
      <c r="AC1201" s="35">
        <v>8</v>
      </c>
      <c r="AD1201" s="35">
        <v>2</v>
      </c>
      <c r="AE1201" s="35">
        <v>7</v>
      </c>
      <c r="AF1201" s="35">
        <v>17</v>
      </c>
    </row>
    <row r="1202" spans="27:32">
      <c r="AA1202" s="34">
        <v>6313</v>
      </c>
      <c r="AB1202" s="30" t="s">
        <v>254</v>
      </c>
      <c r="AC1202" s="35">
        <v>254</v>
      </c>
      <c r="AD1202" s="35">
        <v>25</v>
      </c>
      <c r="AE1202" s="35">
        <v>48</v>
      </c>
      <c r="AF1202" s="35">
        <v>327</v>
      </c>
    </row>
    <row r="1203" spans="27:32">
      <c r="AA1203" s="34">
        <v>6314</v>
      </c>
      <c r="AB1203" s="30" t="s">
        <v>662</v>
      </c>
      <c r="AC1203" s="35">
        <v>175</v>
      </c>
      <c r="AD1203" s="35">
        <v>16</v>
      </c>
      <c r="AE1203" s="35">
        <v>73</v>
      </c>
      <c r="AF1203" s="35">
        <v>264</v>
      </c>
    </row>
    <row r="1204" spans="27:32">
      <c r="AA1204" s="34">
        <v>6315</v>
      </c>
      <c r="AB1204" s="30" t="s">
        <v>776</v>
      </c>
      <c r="AC1204" s="35">
        <v>63</v>
      </c>
      <c r="AD1204" s="35">
        <v>10</v>
      </c>
      <c r="AE1204" s="35">
        <v>54</v>
      </c>
      <c r="AF1204" s="35">
        <v>127</v>
      </c>
    </row>
    <row r="1205" spans="27:32">
      <c r="AA1205" s="34">
        <v>6324</v>
      </c>
      <c r="AB1205" s="30" t="s">
        <v>2276</v>
      </c>
      <c r="AC1205" s="35">
        <v>3</v>
      </c>
      <c r="AD1205" s="35"/>
      <c r="AE1205" s="35"/>
      <c r="AF1205" s="35">
        <v>3</v>
      </c>
    </row>
    <row r="1206" spans="27:32">
      <c r="AA1206" s="34">
        <v>6325</v>
      </c>
      <c r="AB1206" s="30" t="s">
        <v>2277</v>
      </c>
      <c r="AC1206" s="35">
        <v>12</v>
      </c>
      <c r="AD1206" s="35"/>
      <c r="AE1206" s="35"/>
      <c r="AF1206" s="35">
        <v>12</v>
      </c>
    </row>
    <row r="1207" spans="27:32">
      <c r="AA1207" s="34">
        <v>6328</v>
      </c>
      <c r="AB1207" s="30" t="s">
        <v>1103</v>
      </c>
      <c r="AC1207" s="35">
        <v>7</v>
      </c>
      <c r="AD1207" s="35">
        <v>1</v>
      </c>
      <c r="AE1207" s="35">
        <v>2</v>
      </c>
      <c r="AF1207" s="35">
        <v>10</v>
      </c>
    </row>
    <row r="1208" spans="27:32">
      <c r="AA1208" s="34">
        <v>6330</v>
      </c>
      <c r="AB1208" s="30" t="s">
        <v>329</v>
      </c>
      <c r="AC1208" s="35"/>
      <c r="AD1208" s="35">
        <v>1</v>
      </c>
      <c r="AE1208" s="35"/>
      <c r="AF1208" s="35">
        <v>1</v>
      </c>
    </row>
    <row r="1209" spans="27:32">
      <c r="AA1209" s="34">
        <v>6340</v>
      </c>
      <c r="AB1209" s="30" t="s">
        <v>259</v>
      </c>
      <c r="AC1209" s="35"/>
      <c r="AD1209" s="35">
        <v>2</v>
      </c>
      <c r="AE1209" s="35"/>
      <c r="AF1209" s="35">
        <v>2</v>
      </c>
    </row>
    <row r="1210" spans="27:32">
      <c r="AA1210" s="34">
        <v>6341</v>
      </c>
      <c r="AB1210" s="30" t="s">
        <v>701</v>
      </c>
      <c r="AC1210" s="35"/>
      <c r="AD1210" s="35">
        <v>4</v>
      </c>
      <c r="AE1210" s="35"/>
      <c r="AF1210" s="35">
        <v>4</v>
      </c>
    </row>
    <row r="1211" spans="27:32">
      <c r="AA1211" s="34">
        <v>6354</v>
      </c>
      <c r="AB1211" s="30" t="s">
        <v>1801</v>
      </c>
      <c r="AC1211" s="35"/>
      <c r="AD1211" s="35"/>
      <c r="AE1211" s="35">
        <v>10</v>
      </c>
      <c r="AF1211" s="35">
        <v>10</v>
      </c>
    </row>
    <row r="1212" spans="27:32">
      <c r="AA1212" s="34">
        <v>6355</v>
      </c>
      <c r="AB1212" s="30" t="s">
        <v>2278</v>
      </c>
      <c r="AC1212" s="35">
        <v>15</v>
      </c>
      <c r="AD1212" s="35"/>
      <c r="AE1212" s="35"/>
      <c r="AF1212" s="35">
        <v>15</v>
      </c>
    </row>
    <row r="1213" spans="27:32">
      <c r="AA1213" s="34">
        <v>6356</v>
      </c>
      <c r="AB1213" s="30" t="s">
        <v>1802</v>
      </c>
      <c r="AC1213" s="35">
        <v>5</v>
      </c>
      <c r="AD1213" s="35"/>
      <c r="AE1213" s="35">
        <v>2</v>
      </c>
      <c r="AF1213" s="35">
        <v>7</v>
      </c>
    </row>
    <row r="1214" spans="27:32">
      <c r="AA1214" s="34">
        <v>6357</v>
      </c>
      <c r="AB1214" s="30" t="s">
        <v>1272</v>
      </c>
      <c r="AC1214" s="35">
        <v>25</v>
      </c>
      <c r="AD1214" s="35">
        <v>2</v>
      </c>
      <c r="AE1214" s="35">
        <v>21</v>
      </c>
      <c r="AF1214" s="35">
        <v>48</v>
      </c>
    </row>
    <row r="1215" spans="27:32">
      <c r="AA1215" s="34">
        <v>6358</v>
      </c>
      <c r="AB1215" s="30" t="s">
        <v>1129</v>
      </c>
      <c r="AC1215" s="35">
        <v>13</v>
      </c>
      <c r="AD1215" s="35">
        <v>1</v>
      </c>
      <c r="AE1215" s="35"/>
      <c r="AF1215" s="35">
        <v>14</v>
      </c>
    </row>
    <row r="1216" spans="27:32">
      <c r="AA1216" s="34">
        <v>6360</v>
      </c>
      <c r="AB1216" s="30" t="s">
        <v>1333</v>
      </c>
      <c r="AC1216" s="35">
        <v>12</v>
      </c>
      <c r="AD1216" s="35"/>
      <c r="AE1216" s="35">
        <v>6</v>
      </c>
      <c r="AF1216" s="35">
        <v>18</v>
      </c>
    </row>
    <row r="1217" spans="27:32">
      <c r="AA1217" s="34">
        <v>6362</v>
      </c>
      <c r="AB1217" s="30" t="s">
        <v>927</v>
      </c>
      <c r="AC1217" s="35">
        <v>4</v>
      </c>
      <c r="AD1217" s="35">
        <v>3</v>
      </c>
      <c r="AE1217" s="35">
        <v>2</v>
      </c>
      <c r="AF1217" s="35">
        <v>9</v>
      </c>
    </row>
    <row r="1218" spans="27:32">
      <c r="AA1218" s="34">
        <v>6372</v>
      </c>
      <c r="AB1218" s="30" t="s">
        <v>1803</v>
      </c>
      <c r="AC1218" s="35"/>
      <c r="AD1218" s="35"/>
      <c r="AE1218" s="35">
        <v>1</v>
      </c>
      <c r="AF1218" s="35">
        <v>1</v>
      </c>
    </row>
    <row r="1219" spans="27:32">
      <c r="AA1219" s="34">
        <v>6373</v>
      </c>
      <c r="AB1219" s="30" t="s">
        <v>504</v>
      </c>
      <c r="AC1219" s="35">
        <v>42</v>
      </c>
      <c r="AD1219" s="35">
        <v>5</v>
      </c>
      <c r="AE1219" s="35">
        <v>9</v>
      </c>
      <c r="AF1219" s="35">
        <v>56</v>
      </c>
    </row>
    <row r="1220" spans="27:32">
      <c r="AA1220" s="34">
        <v>6374</v>
      </c>
      <c r="AB1220" s="30" t="s">
        <v>37</v>
      </c>
      <c r="AC1220" s="35">
        <v>47</v>
      </c>
      <c r="AD1220" s="35">
        <v>13</v>
      </c>
      <c r="AE1220" s="35">
        <v>13</v>
      </c>
      <c r="AF1220" s="35">
        <v>73</v>
      </c>
    </row>
    <row r="1221" spans="27:32">
      <c r="AA1221" s="34">
        <v>6375</v>
      </c>
      <c r="AB1221" s="30" t="s">
        <v>2279</v>
      </c>
      <c r="AC1221" s="35">
        <v>2</v>
      </c>
      <c r="AD1221" s="35"/>
      <c r="AE1221" s="35"/>
      <c r="AF1221" s="35">
        <v>2</v>
      </c>
    </row>
    <row r="1222" spans="27:32">
      <c r="AA1222" s="34">
        <v>6383</v>
      </c>
      <c r="AB1222" s="30" t="s">
        <v>1131</v>
      </c>
      <c r="AC1222" s="35">
        <v>19</v>
      </c>
      <c r="AD1222" s="35">
        <v>3</v>
      </c>
      <c r="AE1222" s="35">
        <v>2</v>
      </c>
      <c r="AF1222" s="35">
        <v>24</v>
      </c>
    </row>
    <row r="1223" spans="27:32">
      <c r="AA1223" s="34">
        <v>6384</v>
      </c>
      <c r="AB1223" s="30" t="s">
        <v>129</v>
      </c>
      <c r="AC1223" s="35">
        <v>7</v>
      </c>
      <c r="AD1223" s="35">
        <v>1</v>
      </c>
      <c r="AE1223" s="35">
        <v>1</v>
      </c>
      <c r="AF1223" s="35">
        <v>9</v>
      </c>
    </row>
    <row r="1224" spans="27:32">
      <c r="AA1224" s="34">
        <v>6385</v>
      </c>
      <c r="AB1224" s="30" t="s">
        <v>502</v>
      </c>
      <c r="AC1224" s="35">
        <v>11</v>
      </c>
      <c r="AD1224" s="35">
        <v>2</v>
      </c>
      <c r="AE1224" s="35">
        <v>2</v>
      </c>
      <c r="AF1224" s="35">
        <v>15</v>
      </c>
    </row>
    <row r="1225" spans="27:32">
      <c r="AA1225" s="34">
        <v>6387</v>
      </c>
      <c r="AB1225" s="30" t="s">
        <v>2280</v>
      </c>
      <c r="AC1225" s="35">
        <v>6</v>
      </c>
      <c r="AD1225" s="35"/>
      <c r="AE1225" s="35"/>
      <c r="AF1225" s="35">
        <v>6</v>
      </c>
    </row>
    <row r="1226" spans="27:32">
      <c r="AA1226" s="34">
        <v>6398</v>
      </c>
      <c r="AB1226" s="30" t="s">
        <v>1804</v>
      </c>
      <c r="AC1226" s="35">
        <v>6</v>
      </c>
      <c r="AD1226" s="35"/>
      <c r="AE1226" s="35">
        <v>3</v>
      </c>
      <c r="AF1226" s="35">
        <v>9</v>
      </c>
    </row>
    <row r="1227" spans="27:32">
      <c r="AA1227" s="34">
        <v>6399</v>
      </c>
      <c r="AB1227" s="30" t="s">
        <v>537</v>
      </c>
      <c r="AC1227" s="35">
        <v>6</v>
      </c>
      <c r="AD1227" s="35">
        <v>4</v>
      </c>
      <c r="AE1227" s="35">
        <v>1</v>
      </c>
      <c r="AF1227" s="35">
        <v>11</v>
      </c>
    </row>
    <row r="1228" spans="27:32">
      <c r="AA1228" s="34">
        <v>6400</v>
      </c>
      <c r="AB1228" s="30" t="s">
        <v>751</v>
      </c>
      <c r="AC1228" s="35">
        <v>25</v>
      </c>
      <c r="AD1228" s="35">
        <v>6</v>
      </c>
      <c r="AE1228" s="35">
        <v>17</v>
      </c>
      <c r="AF1228" s="35">
        <v>48</v>
      </c>
    </row>
    <row r="1229" spans="27:32">
      <c r="AA1229" s="34">
        <v>6401</v>
      </c>
      <c r="AB1229" s="30" t="s">
        <v>948</v>
      </c>
      <c r="AC1229" s="35">
        <v>10</v>
      </c>
      <c r="AD1229" s="35">
        <v>1</v>
      </c>
      <c r="AE1229" s="35"/>
      <c r="AF1229" s="35">
        <v>11</v>
      </c>
    </row>
    <row r="1230" spans="27:32">
      <c r="AA1230" s="34">
        <v>6404</v>
      </c>
      <c r="AB1230" s="30" t="s">
        <v>573</v>
      </c>
      <c r="AC1230" s="35">
        <v>3</v>
      </c>
      <c r="AD1230" s="35">
        <v>4</v>
      </c>
      <c r="AE1230" s="35">
        <v>6</v>
      </c>
      <c r="AF1230" s="35">
        <v>13</v>
      </c>
    </row>
    <row r="1231" spans="27:32">
      <c r="AA1231" s="34">
        <v>6405</v>
      </c>
      <c r="AB1231" s="30" t="s">
        <v>98</v>
      </c>
      <c r="AC1231" s="35">
        <v>68</v>
      </c>
      <c r="AD1231" s="35">
        <v>10</v>
      </c>
      <c r="AE1231" s="35">
        <v>20</v>
      </c>
      <c r="AF1231" s="35">
        <v>98</v>
      </c>
    </row>
    <row r="1232" spans="27:32">
      <c r="AA1232" s="34">
        <v>6415</v>
      </c>
      <c r="AB1232" s="30" t="s">
        <v>530</v>
      </c>
      <c r="AC1232" s="35">
        <v>7</v>
      </c>
      <c r="AD1232" s="35">
        <v>1</v>
      </c>
      <c r="AE1232" s="35"/>
      <c r="AF1232" s="35">
        <v>8</v>
      </c>
    </row>
    <row r="1233" spans="27:32">
      <c r="AA1233" s="34">
        <v>6416</v>
      </c>
      <c r="AB1233" s="30" t="s">
        <v>2281</v>
      </c>
      <c r="AC1233" s="35">
        <v>9</v>
      </c>
      <c r="AD1233" s="35"/>
      <c r="AE1233" s="35"/>
      <c r="AF1233" s="35">
        <v>9</v>
      </c>
    </row>
    <row r="1234" spans="27:32">
      <c r="AA1234" s="34">
        <v>6417</v>
      </c>
      <c r="AB1234" s="30" t="s">
        <v>424</v>
      </c>
      <c r="AC1234" s="35">
        <v>6</v>
      </c>
      <c r="AD1234" s="35">
        <v>1</v>
      </c>
      <c r="AE1234" s="35">
        <v>1</v>
      </c>
      <c r="AF1234" s="35">
        <v>8</v>
      </c>
    </row>
    <row r="1235" spans="27:32">
      <c r="AA1235" s="34">
        <v>6420</v>
      </c>
      <c r="AB1235" s="30" t="s">
        <v>2282</v>
      </c>
      <c r="AC1235" s="35">
        <v>50</v>
      </c>
      <c r="AD1235" s="35"/>
      <c r="AE1235" s="35"/>
      <c r="AF1235" s="35">
        <v>50</v>
      </c>
    </row>
    <row r="1236" spans="27:32">
      <c r="AA1236" s="34">
        <v>6440</v>
      </c>
      <c r="AB1236" s="30" t="s">
        <v>842</v>
      </c>
      <c r="AC1236" s="35">
        <v>17</v>
      </c>
      <c r="AD1236" s="35">
        <v>4</v>
      </c>
      <c r="AE1236" s="35">
        <v>13</v>
      </c>
      <c r="AF1236" s="35">
        <v>34</v>
      </c>
    </row>
    <row r="1237" spans="27:32">
      <c r="AA1237" s="34">
        <v>6441</v>
      </c>
      <c r="AB1237" s="30" t="s">
        <v>411</v>
      </c>
      <c r="AC1237" s="35">
        <v>52</v>
      </c>
      <c r="AD1237" s="35">
        <v>17</v>
      </c>
      <c r="AE1237" s="35">
        <v>57</v>
      </c>
      <c r="AF1237" s="35">
        <v>126</v>
      </c>
    </row>
    <row r="1238" spans="27:32">
      <c r="AA1238" s="34">
        <v>6442</v>
      </c>
      <c r="AB1238" s="30" t="s">
        <v>1207</v>
      </c>
      <c r="AC1238" s="35">
        <v>43</v>
      </c>
      <c r="AD1238" s="35">
        <v>9</v>
      </c>
      <c r="AE1238" s="35">
        <v>8</v>
      </c>
      <c r="AF1238" s="35">
        <v>60</v>
      </c>
    </row>
    <row r="1239" spans="27:32">
      <c r="AA1239" s="34">
        <v>6443</v>
      </c>
      <c r="AB1239" s="30" t="s">
        <v>1210</v>
      </c>
      <c r="AC1239" s="35">
        <v>40</v>
      </c>
      <c r="AD1239" s="35">
        <v>8</v>
      </c>
      <c r="AE1239" s="35">
        <v>7</v>
      </c>
      <c r="AF1239" s="35">
        <v>55</v>
      </c>
    </row>
    <row r="1240" spans="27:32">
      <c r="AA1240" s="34">
        <v>6444</v>
      </c>
      <c r="AB1240" s="30" t="s">
        <v>1805</v>
      </c>
      <c r="AC1240" s="35"/>
      <c r="AD1240" s="35"/>
      <c r="AE1240" s="35">
        <v>8</v>
      </c>
      <c r="AF1240" s="35">
        <v>8</v>
      </c>
    </row>
    <row r="1241" spans="27:32">
      <c r="AA1241" s="34">
        <v>6452</v>
      </c>
      <c r="AB1241" s="30" t="s">
        <v>300</v>
      </c>
      <c r="AC1241" s="35">
        <v>86</v>
      </c>
      <c r="AD1241" s="35">
        <v>12</v>
      </c>
      <c r="AE1241" s="35">
        <v>21</v>
      </c>
      <c r="AF1241" s="35">
        <v>119</v>
      </c>
    </row>
    <row r="1242" spans="27:32">
      <c r="AA1242" s="34">
        <v>6465</v>
      </c>
      <c r="AB1242" s="30" t="s">
        <v>2283</v>
      </c>
      <c r="AC1242" s="35">
        <v>1</v>
      </c>
      <c r="AD1242" s="35"/>
      <c r="AE1242" s="35"/>
      <c r="AF1242" s="35">
        <v>1</v>
      </c>
    </row>
    <row r="1243" spans="27:32">
      <c r="AA1243" s="34">
        <v>6482</v>
      </c>
      <c r="AB1243" s="30" t="s">
        <v>335</v>
      </c>
      <c r="AC1243" s="35">
        <v>2</v>
      </c>
      <c r="AD1243" s="35">
        <v>2</v>
      </c>
      <c r="AE1243" s="35"/>
      <c r="AF1243" s="35">
        <v>4</v>
      </c>
    </row>
    <row r="1244" spans="27:32">
      <c r="AA1244" s="34">
        <v>6486</v>
      </c>
      <c r="AB1244" s="30" t="s">
        <v>1806</v>
      </c>
      <c r="AC1244" s="35">
        <v>17</v>
      </c>
      <c r="AD1244" s="35"/>
      <c r="AE1244" s="35">
        <v>9</v>
      </c>
      <c r="AF1244" s="35">
        <v>26</v>
      </c>
    </row>
    <row r="1245" spans="27:32">
      <c r="AA1245" s="34">
        <v>6500</v>
      </c>
      <c r="AB1245" s="30" t="s">
        <v>2284</v>
      </c>
      <c r="AC1245" s="35">
        <v>1</v>
      </c>
      <c r="AD1245" s="35"/>
      <c r="AE1245" s="35"/>
      <c r="AF1245" s="35">
        <v>1</v>
      </c>
    </row>
    <row r="1246" spans="27:32">
      <c r="AA1246" s="34">
        <v>6501</v>
      </c>
      <c r="AB1246" s="30" t="s">
        <v>2285</v>
      </c>
      <c r="AC1246" s="35">
        <v>3</v>
      </c>
      <c r="AD1246" s="35"/>
      <c r="AE1246" s="35"/>
      <c r="AF1246" s="35">
        <v>3</v>
      </c>
    </row>
    <row r="1247" spans="27:32">
      <c r="AA1247" s="34">
        <v>6508</v>
      </c>
      <c r="AB1247" s="30" t="s">
        <v>2286</v>
      </c>
      <c r="AC1247" s="35">
        <v>6</v>
      </c>
      <c r="AD1247" s="35"/>
      <c r="AE1247" s="35"/>
      <c r="AF1247" s="35">
        <v>6</v>
      </c>
    </row>
    <row r="1248" spans="27:32">
      <c r="AA1248" s="34">
        <v>6522</v>
      </c>
      <c r="AB1248" s="30" t="s">
        <v>1807</v>
      </c>
      <c r="AC1248" s="35">
        <v>32</v>
      </c>
      <c r="AD1248" s="35"/>
      <c r="AE1248" s="35">
        <v>4</v>
      </c>
      <c r="AF1248" s="35">
        <v>36</v>
      </c>
    </row>
    <row r="1249" spans="27:32">
      <c r="AA1249" s="34">
        <v>6534</v>
      </c>
      <c r="AB1249" s="30" t="s">
        <v>354</v>
      </c>
      <c r="AC1249" s="35">
        <v>238</v>
      </c>
      <c r="AD1249" s="35">
        <v>71</v>
      </c>
      <c r="AE1249" s="35">
        <v>161</v>
      </c>
      <c r="AF1249" s="35">
        <v>470</v>
      </c>
    </row>
    <row r="1250" spans="27:32">
      <c r="AA1250" s="34">
        <v>6537</v>
      </c>
      <c r="AB1250" s="30" t="s">
        <v>721</v>
      </c>
      <c r="AC1250" s="35">
        <v>3</v>
      </c>
      <c r="AD1250" s="35">
        <v>3</v>
      </c>
      <c r="AE1250" s="35">
        <v>6</v>
      </c>
      <c r="AF1250" s="35">
        <v>12</v>
      </c>
    </row>
    <row r="1251" spans="27:32">
      <c r="AA1251" s="34">
        <v>6541</v>
      </c>
      <c r="AB1251" s="30" t="s">
        <v>2287</v>
      </c>
      <c r="AC1251" s="35">
        <v>4</v>
      </c>
      <c r="AD1251" s="35"/>
      <c r="AE1251" s="35"/>
      <c r="AF1251" s="35">
        <v>4</v>
      </c>
    </row>
    <row r="1252" spans="27:32">
      <c r="AA1252" s="34">
        <v>6548</v>
      </c>
      <c r="AB1252" s="30" t="s">
        <v>2288</v>
      </c>
      <c r="AC1252" s="35">
        <v>10</v>
      </c>
      <c r="AD1252" s="35"/>
      <c r="AE1252" s="35"/>
      <c r="AF1252" s="35">
        <v>10</v>
      </c>
    </row>
    <row r="1253" spans="27:32">
      <c r="AA1253" s="34">
        <v>6549</v>
      </c>
      <c r="AB1253" s="30" t="s">
        <v>208</v>
      </c>
      <c r="AC1253" s="35">
        <v>25</v>
      </c>
      <c r="AD1253" s="35">
        <v>5</v>
      </c>
      <c r="AE1253" s="35">
        <v>3</v>
      </c>
      <c r="AF1253" s="35">
        <v>33</v>
      </c>
    </row>
    <row r="1254" spans="27:32">
      <c r="AA1254" s="34">
        <v>6550</v>
      </c>
      <c r="AB1254" s="30" t="s">
        <v>1177</v>
      </c>
      <c r="AC1254" s="35">
        <v>19</v>
      </c>
      <c r="AD1254" s="35">
        <v>1</v>
      </c>
      <c r="AE1254" s="35"/>
      <c r="AF1254" s="35">
        <v>20</v>
      </c>
    </row>
    <row r="1255" spans="27:32">
      <c r="AA1255" s="34">
        <v>6552</v>
      </c>
      <c r="AB1255" s="30" t="s">
        <v>920</v>
      </c>
      <c r="AC1255" s="35">
        <v>9</v>
      </c>
      <c r="AD1255" s="35">
        <v>1</v>
      </c>
      <c r="AE1255" s="35">
        <v>1</v>
      </c>
      <c r="AF1255" s="35">
        <v>11</v>
      </c>
    </row>
    <row r="1256" spans="27:32">
      <c r="AA1256" s="34">
        <v>6553</v>
      </c>
      <c r="AB1256" s="30" t="s">
        <v>590</v>
      </c>
      <c r="AC1256" s="35"/>
      <c r="AD1256" s="35">
        <v>2</v>
      </c>
      <c r="AE1256" s="35"/>
      <c r="AF1256" s="35">
        <v>2</v>
      </c>
    </row>
    <row r="1257" spans="27:32">
      <c r="AA1257" s="34">
        <v>6563</v>
      </c>
      <c r="AB1257" s="30" t="s">
        <v>437</v>
      </c>
      <c r="AC1257" s="35">
        <v>3</v>
      </c>
      <c r="AD1257" s="35">
        <v>1</v>
      </c>
      <c r="AE1257" s="35">
        <v>6</v>
      </c>
      <c r="AF1257" s="35">
        <v>10</v>
      </c>
    </row>
    <row r="1258" spans="27:32">
      <c r="AA1258" s="34">
        <v>6566</v>
      </c>
      <c r="AB1258" s="30" t="s">
        <v>543</v>
      </c>
      <c r="AC1258" s="35">
        <v>10</v>
      </c>
      <c r="AD1258" s="35">
        <v>8</v>
      </c>
      <c r="AE1258" s="35">
        <v>16</v>
      </c>
      <c r="AF1258" s="35">
        <v>34</v>
      </c>
    </row>
    <row r="1259" spans="27:32">
      <c r="AA1259" s="34">
        <v>6567</v>
      </c>
      <c r="AB1259" s="30" t="s">
        <v>1808</v>
      </c>
      <c r="AC1259" s="35">
        <v>76</v>
      </c>
      <c r="AD1259" s="35"/>
      <c r="AE1259" s="35">
        <v>74</v>
      </c>
      <c r="AF1259" s="35">
        <v>150</v>
      </c>
    </row>
    <row r="1260" spans="27:32">
      <c r="AA1260" s="34">
        <v>6569</v>
      </c>
      <c r="AB1260" s="30" t="s">
        <v>219</v>
      </c>
      <c r="AC1260" s="35">
        <v>32</v>
      </c>
      <c r="AD1260" s="35">
        <v>4</v>
      </c>
      <c r="AE1260" s="35">
        <v>17</v>
      </c>
      <c r="AF1260" s="35">
        <v>53</v>
      </c>
    </row>
    <row r="1261" spans="27:32">
      <c r="AA1261" s="34">
        <v>6583</v>
      </c>
      <c r="AB1261" s="30" t="s">
        <v>2289</v>
      </c>
      <c r="AC1261" s="35">
        <v>4</v>
      </c>
      <c r="AD1261" s="35"/>
      <c r="AE1261" s="35"/>
      <c r="AF1261" s="35">
        <v>4</v>
      </c>
    </row>
    <row r="1262" spans="27:32">
      <c r="AA1262" s="34">
        <v>6586</v>
      </c>
      <c r="AB1262" s="30" t="s">
        <v>130</v>
      </c>
      <c r="AC1262" s="35">
        <v>569</v>
      </c>
      <c r="AD1262" s="35">
        <v>128</v>
      </c>
      <c r="AE1262" s="35">
        <v>178</v>
      </c>
      <c r="AF1262" s="35">
        <v>875</v>
      </c>
    </row>
    <row r="1263" spans="27:32">
      <c r="AA1263" s="34">
        <v>6587</v>
      </c>
      <c r="AB1263" s="30" t="s">
        <v>1079</v>
      </c>
      <c r="AC1263" s="35">
        <v>13</v>
      </c>
      <c r="AD1263" s="35">
        <v>3</v>
      </c>
      <c r="AE1263" s="35">
        <v>11</v>
      </c>
      <c r="AF1263" s="35">
        <v>27</v>
      </c>
    </row>
    <row r="1264" spans="27:32">
      <c r="AA1264" s="34">
        <v>6588</v>
      </c>
      <c r="AB1264" s="30" t="s">
        <v>1253</v>
      </c>
      <c r="AC1264" s="35">
        <v>12</v>
      </c>
      <c r="AD1264" s="35">
        <v>1</v>
      </c>
      <c r="AE1264" s="35"/>
      <c r="AF1264" s="35">
        <v>13</v>
      </c>
    </row>
    <row r="1265" spans="27:32">
      <c r="AA1265" s="34">
        <v>6593</v>
      </c>
      <c r="AB1265" s="30" t="s">
        <v>648</v>
      </c>
      <c r="AC1265" s="35">
        <v>16</v>
      </c>
      <c r="AD1265" s="35">
        <v>10</v>
      </c>
      <c r="AE1265" s="35"/>
      <c r="AF1265" s="35">
        <v>26</v>
      </c>
    </row>
    <row r="1266" spans="27:32">
      <c r="AA1266" s="34">
        <v>6594</v>
      </c>
      <c r="AB1266" s="30" t="s">
        <v>201</v>
      </c>
      <c r="AC1266" s="35">
        <v>8</v>
      </c>
      <c r="AD1266" s="35">
        <v>2</v>
      </c>
      <c r="AE1266" s="35"/>
      <c r="AF1266" s="35">
        <v>10</v>
      </c>
    </row>
    <row r="1267" spans="27:32">
      <c r="AA1267" s="34">
        <v>6597</v>
      </c>
      <c r="AB1267" s="30" t="s">
        <v>2290</v>
      </c>
      <c r="AC1267" s="35">
        <v>3</v>
      </c>
      <c r="AD1267" s="35"/>
      <c r="AE1267" s="35"/>
      <c r="AF1267" s="35">
        <v>3</v>
      </c>
    </row>
    <row r="1268" spans="27:32">
      <c r="AA1268" s="34">
        <v>6598</v>
      </c>
      <c r="AB1268" s="30" t="s">
        <v>849</v>
      </c>
      <c r="AC1268" s="35">
        <v>14</v>
      </c>
      <c r="AD1268" s="35">
        <v>4</v>
      </c>
      <c r="AE1268" s="35">
        <v>2</v>
      </c>
      <c r="AF1268" s="35">
        <v>20</v>
      </c>
    </row>
    <row r="1269" spans="27:32">
      <c r="AA1269" s="34">
        <v>6599</v>
      </c>
      <c r="AB1269" s="30" t="s">
        <v>1809</v>
      </c>
      <c r="AC1269" s="35">
        <v>21</v>
      </c>
      <c r="AD1269" s="35"/>
      <c r="AE1269" s="35">
        <v>9</v>
      </c>
      <c r="AF1269" s="35">
        <v>30</v>
      </c>
    </row>
    <row r="1270" spans="27:32">
      <c r="AA1270" s="34">
        <v>6600</v>
      </c>
      <c r="AB1270" s="30" t="s">
        <v>1810</v>
      </c>
      <c r="AC1270" s="35"/>
      <c r="AD1270" s="35"/>
      <c r="AE1270" s="35">
        <v>11</v>
      </c>
      <c r="AF1270" s="35">
        <v>11</v>
      </c>
    </row>
    <row r="1271" spans="27:32">
      <c r="AA1271" s="34">
        <v>6601</v>
      </c>
      <c r="AB1271" s="30" t="s">
        <v>1233</v>
      </c>
      <c r="AC1271" s="35">
        <v>2</v>
      </c>
      <c r="AD1271" s="35">
        <v>4</v>
      </c>
      <c r="AE1271" s="35">
        <v>9</v>
      </c>
      <c r="AF1271" s="35">
        <v>15</v>
      </c>
    </row>
    <row r="1272" spans="27:32">
      <c r="AA1272" s="34">
        <v>6602</v>
      </c>
      <c r="AB1272" s="30" t="s">
        <v>785</v>
      </c>
      <c r="AC1272" s="35">
        <v>36</v>
      </c>
      <c r="AD1272" s="35">
        <v>11</v>
      </c>
      <c r="AE1272" s="35">
        <v>12</v>
      </c>
      <c r="AF1272" s="35">
        <v>59</v>
      </c>
    </row>
    <row r="1273" spans="27:32">
      <c r="AA1273" s="34">
        <v>6603</v>
      </c>
      <c r="AB1273" s="30" t="s">
        <v>1811</v>
      </c>
      <c r="AC1273" s="35">
        <v>3</v>
      </c>
      <c r="AD1273" s="35"/>
      <c r="AE1273" s="35">
        <v>9</v>
      </c>
      <c r="AF1273" s="35">
        <v>12</v>
      </c>
    </row>
    <row r="1274" spans="27:32">
      <c r="AA1274" s="34">
        <v>6605</v>
      </c>
      <c r="AB1274" s="30" t="s">
        <v>783</v>
      </c>
      <c r="AC1274" s="35">
        <v>24</v>
      </c>
      <c r="AD1274" s="35">
        <v>2</v>
      </c>
      <c r="AE1274" s="35">
        <v>8</v>
      </c>
      <c r="AF1274" s="35">
        <v>34</v>
      </c>
    </row>
    <row r="1275" spans="27:32">
      <c r="AA1275" s="34">
        <v>6606</v>
      </c>
      <c r="AB1275" s="30" t="s">
        <v>852</v>
      </c>
      <c r="AC1275" s="35">
        <v>22</v>
      </c>
      <c r="AD1275" s="35">
        <v>1</v>
      </c>
      <c r="AE1275" s="35">
        <v>12</v>
      </c>
      <c r="AF1275" s="35">
        <v>35</v>
      </c>
    </row>
    <row r="1276" spans="27:32">
      <c r="AA1276" s="34">
        <v>6613</v>
      </c>
      <c r="AB1276" s="30" t="s">
        <v>625</v>
      </c>
      <c r="AC1276" s="35"/>
      <c r="AD1276" s="35">
        <v>2</v>
      </c>
      <c r="AE1276" s="35"/>
      <c r="AF1276" s="35">
        <v>2</v>
      </c>
    </row>
    <row r="1277" spans="27:32">
      <c r="AA1277" s="34">
        <v>6618</v>
      </c>
      <c r="AB1277" s="30" t="s">
        <v>2291</v>
      </c>
      <c r="AC1277" s="35">
        <v>4</v>
      </c>
      <c r="AD1277" s="35"/>
      <c r="AE1277" s="35"/>
      <c r="AF1277" s="35">
        <v>4</v>
      </c>
    </row>
    <row r="1278" spans="27:32">
      <c r="AA1278" s="34">
        <v>6624</v>
      </c>
      <c r="AB1278" s="30" t="s">
        <v>1812</v>
      </c>
      <c r="AC1278" s="35"/>
      <c r="AD1278" s="35"/>
      <c r="AE1278" s="35">
        <v>63</v>
      </c>
      <c r="AF1278" s="35">
        <v>63</v>
      </c>
    </row>
    <row r="1279" spans="27:32">
      <c r="AA1279" s="34">
        <v>6625</v>
      </c>
      <c r="AB1279" s="30" t="s">
        <v>2292</v>
      </c>
      <c r="AC1279" s="35">
        <v>80</v>
      </c>
      <c r="AD1279" s="35"/>
      <c r="AE1279" s="35"/>
      <c r="AF1279" s="35">
        <v>80</v>
      </c>
    </row>
    <row r="1280" spans="27:32">
      <c r="AA1280" s="34">
        <v>6626</v>
      </c>
      <c r="AB1280" s="30" t="s">
        <v>488</v>
      </c>
      <c r="AC1280" s="35"/>
      <c r="AD1280" s="35">
        <v>16</v>
      </c>
      <c r="AE1280" s="35"/>
      <c r="AF1280" s="35">
        <v>16</v>
      </c>
    </row>
    <row r="1281" spans="27:32">
      <c r="AA1281" s="34">
        <v>6627</v>
      </c>
      <c r="AB1281" s="30" t="s">
        <v>707</v>
      </c>
      <c r="AC1281" s="35"/>
      <c r="AD1281" s="35">
        <v>9</v>
      </c>
      <c r="AE1281" s="35"/>
      <c r="AF1281" s="35">
        <v>9</v>
      </c>
    </row>
    <row r="1282" spans="27:32">
      <c r="AA1282" s="34">
        <v>6629</v>
      </c>
      <c r="AB1282" s="30" t="s">
        <v>116</v>
      </c>
      <c r="AC1282" s="35">
        <v>332</v>
      </c>
      <c r="AD1282" s="35">
        <v>86</v>
      </c>
      <c r="AE1282" s="35">
        <v>176</v>
      </c>
      <c r="AF1282" s="35">
        <v>594</v>
      </c>
    </row>
    <row r="1283" spans="27:32">
      <c r="AA1283" s="34">
        <v>6645</v>
      </c>
      <c r="AB1283" s="30" t="s">
        <v>522</v>
      </c>
      <c r="AC1283" s="35">
        <v>6</v>
      </c>
      <c r="AD1283" s="35">
        <v>4</v>
      </c>
      <c r="AE1283" s="35">
        <v>1</v>
      </c>
      <c r="AF1283" s="35">
        <v>11</v>
      </c>
    </row>
    <row r="1284" spans="27:32">
      <c r="AA1284" s="34">
        <v>6653</v>
      </c>
      <c r="AB1284" s="30" t="s">
        <v>1813</v>
      </c>
      <c r="AC1284" s="35">
        <v>6</v>
      </c>
      <c r="AD1284" s="35"/>
      <c r="AE1284" s="35">
        <v>1</v>
      </c>
      <c r="AF1284" s="35">
        <v>7</v>
      </c>
    </row>
    <row r="1285" spans="27:32">
      <c r="AA1285" s="34">
        <v>6654</v>
      </c>
      <c r="AB1285" s="30" t="s">
        <v>31</v>
      </c>
      <c r="AC1285" s="35">
        <v>18</v>
      </c>
      <c r="AD1285" s="35">
        <v>8</v>
      </c>
      <c r="AE1285" s="35">
        <v>5</v>
      </c>
      <c r="AF1285" s="35">
        <v>31</v>
      </c>
    </row>
    <row r="1286" spans="27:32">
      <c r="AA1286" s="34">
        <v>6655</v>
      </c>
      <c r="AB1286" s="30" t="s">
        <v>1256</v>
      </c>
      <c r="AC1286" s="35">
        <v>4</v>
      </c>
      <c r="AD1286" s="35">
        <v>1</v>
      </c>
      <c r="AE1286" s="35">
        <v>29</v>
      </c>
      <c r="AF1286" s="35">
        <v>34</v>
      </c>
    </row>
    <row r="1287" spans="27:32">
      <c r="AA1287" s="34">
        <v>6656</v>
      </c>
      <c r="AB1287" s="30" t="s">
        <v>671</v>
      </c>
      <c r="AC1287" s="35">
        <v>42</v>
      </c>
      <c r="AD1287" s="35">
        <v>3</v>
      </c>
      <c r="AE1287" s="35">
        <v>5</v>
      </c>
      <c r="AF1287" s="35">
        <v>50</v>
      </c>
    </row>
    <row r="1288" spans="27:32">
      <c r="AA1288" s="34">
        <v>6659</v>
      </c>
      <c r="AB1288" s="30" t="s">
        <v>2293</v>
      </c>
      <c r="AC1288" s="35">
        <v>15</v>
      </c>
      <c r="AD1288" s="35"/>
      <c r="AE1288" s="35"/>
      <c r="AF1288" s="35">
        <v>15</v>
      </c>
    </row>
    <row r="1289" spans="27:32">
      <c r="AA1289" s="34">
        <v>6676</v>
      </c>
      <c r="AB1289" s="30" t="s">
        <v>1814</v>
      </c>
      <c r="AC1289" s="35">
        <v>3</v>
      </c>
      <c r="AD1289" s="35"/>
      <c r="AE1289" s="35">
        <v>8</v>
      </c>
      <c r="AF1289" s="35">
        <v>11</v>
      </c>
    </row>
    <row r="1290" spans="27:32">
      <c r="AA1290" s="34">
        <v>6693</v>
      </c>
      <c r="AB1290" s="30" t="s">
        <v>157</v>
      </c>
      <c r="AC1290" s="35"/>
      <c r="AD1290" s="35">
        <v>3</v>
      </c>
      <c r="AE1290" s="35"/>
      <c r="AF1290" s="35">
        <v>3</v>
      </c>
    </row>
    <row r="1291" spans="27:32">
      <c r="AA1291" s="34">
        <v>6701</v>
      </c>
      <c r="AB1291" s="30" t="s">
        <v>142</v>
      </c>
      <c r="AC1291" s="35">
        <v>394</v>
      </c>
      <c r="AD1291" s="35">
        <v>112</v>
      </c>
      <c r="AE1291" s="35">
        <v>199</v>
      </c>
      <c r="AF1291" s="35">
        <v>705</v>
      </c>
    </row>
    <row r="1292" spans="27:32">
      <c r="AA1292" s="34">
        <v>6702</v>
      </c>
      <c r="AB1292" s="30" t="s">
        <v>136</v>
      </c>
      <c r="AC1292" s="35">
        <v>34</v>
      </c>
      <c r="AD1292" s="35">
        <v>7</v>
      </c>
      <c r="AE1292" s="35"/>
      <c r="AF1292" s="35">
        <v>41</v>
      </c>
    </row>
    <row r="1293" spans="27:32">
      <c r="AA1293" s="34">
        <v>6705</v>
      </c>
      <c r="AB1293" s="30" t="s">
        <v>25</v>
      </c>
      <c r="AC1293" s="35">
        <v>79</v>
      </c>
      <c r="AD1293" s="35">
        <v>4</v>
      </c>
      <c r="AE1293" s="35">
        <v>8</v>
      </c>
      <c r="AF1293" s="35">
        <v>91</v>
      </c>
    </row>
    <row r="1294" spans="27:32">
      <c r="AA1294" s="34">
        <v>6706</v>
      </c>
      <c r="AB1294" s="30" t="s">
        <v>55</v>
      </c>
      <c r="AC1294" s="35">
        <v>166</v>
      </c>
      <c r="AD1294" s="35">
        <v>52</v>
      </c>
      <c r="AE1294" s="35">
        <v>51</v>
      </c>
      <c r="AF1294" s="35">
        <v>269</v>
      </c>
    </row>
    <row r="1295" spans="27:32">
      <c r="AA1295" s="34">
        <v>6710</v>
      </c>
      <c r="AB1295" s="30" t="s">
        <v>1021</v>
      </c>
      <c r="AC1295" s="35">
        <v>5</v>
      </c>
      <c r="AD1295" s="35">
        <v>1</v>
      </c>
      <c r="AE1295" s="35">
        <v>3</v>
      </c>
      <c r="AF1295" s="35">
        <v>9</v>
      </c>
    </row>
    <row r="1296" spans="27:32">
      <c r="AA1296" s="34">
        <v>6716</v>
      </c>
      <c r="AB1296" s="30" t="s">
        <v>2294</v>
      </c>
      <c r="AC1296" s="35">
        <v>1</v>
      </c>
      <c r="AD1296" s="35"/>
      <c r="AE1296" s="35"/>
      <c r="AF1296" s="35">
        <v>1</v>
      </c>
    </row>
    <row r="1297" spans="27:32">
      <c r="AA1297" s="34">
        <v>6721</v>
      </c>
      <c r="AB1297" s="30" t="s">
        <v>558</v>
      </c>
      <c r="AC1297" s="35">
        <v>77</v>
      </c>
      <c r="AD1297" s="35">
        <v>10</v>
      </c>
      <c r="AE1297" s="35">
        <v>15</v>
      </c>
      <c r="AF1297" s="35">
        <v>102</v>
      </c>
    </row>
    <row r="1298" spans="27:32">
      <c r="AA1298" s="34">
        <v>6722</v>
      </c>
      <c r="AB1298" s="30" t="s">
        <v>238</v>
      </c>
      <c r="AC1298" s="35"/>
      <c r="AD1298" s="35">
        <v>12</v>
      </c>
      <c r="AE1298" s="35">
        <v>11</v>
      </c>
      <c r="AF1298" s="35">
        <v>23</v>
      </c>
    </row>
    <row r="1299" spans="27:32">
      <c r="AA1299" s="34">
        <v>6745</v>
      </c>
      <c r="AB1299" s="30" t="s">
        <v>382</v>
      </c>
      <c r="AC1299" s="35">
        <v>207</v>
      </c>
      <c r="AD1299" s="35">
        <v>17</v>
      </c>
      <c r="AE1299" s="35">
        <v>21</v>
      </c>
      <c r="AF1299" s="35">
        <v>245</v>
      </c>
    </row>
    <row r="1300" spans="27:32">
      <c r="AA1300" s="34">
        <v>6748</v>
      </c>
      <c r="AB1300" s="30" t="s">
        <v>551</v>
      </c>
      <c r="AC1300" s="35">
        <v>41</v>
      </c>
      <c r="AD1300" s="35">
        <v>13</v>
      </c>
      <c r="AE1300" s="35">
        <v>34</v>
      </c>
      <c r="AF1300" s="35">
        <v>88</v>
      </c>
    </row>
    <row r="1301" spans="27:32">
      <c r="AA1301" s="34">
        <v>6750</v>
      </c>
      <c r="AB1301" s="30" t="s">
        <v>1378</v>
      </c>
      <c r="AC1301" s="35">
        <v>13</v>
      </c>
      <c r="AD1301" s="35"/>
      <c r="AE1301" s="35">
        <v>10</v>
      </c>
      <c r="AF1301" s="35">
        <v>23</v>
      </c>
    </row>
    <row r="1302" spans="27:32">
      <c r="AA1302" s="34">
        <v>6772</v>
      </c>
      <c r="AB1302" s="30" t="s">
        <v>1086</v>
      </c>
      <c r="AC1302" s="35">
        <v>5</v>
      </c>
      <c r="AD1302" s="35">
        <v>2</v>
      </c>
      <c r="AE1302" s="35"/>
      <c r="AF1302" s="35">
        <v>7</v>
      </c>
    </row>
    <row r="1303" spans="27:32">
      <c r="AA1303" s="34">
        <v>6773</v>
      </c>
      <c r="AB1303" s="30" t="s">
        <v>2295</v>
      </c>
      <c r="AC1303" s="35">
        <v>4</v>
      </c>
      <c r="AD1303" s="35"/>
      <c r="AE1303" s="35"/>
      <c r="AF1303" s="35">
        <v>4</v>
      </c>
    </row>
    <row r="1304" spans="27:32">
      <c r="AA1304" s="34">
        <v>6774</v>
      </c>
      <c r="AB1304" s="30" t="s">
        <v>1234</v>
      </c>
      <c r="AC1304" s="35">
        <v>5</v>
      </c>
      <c r="AD1304" s="35">
        <v>2</v>
      </c>
      <c r="AE1304" s="35">
        <v>1</v>
      </c>
      <c r="AF1304" s="35">
        <v>8</v>
      </c>
    </row>
    <row r="1305" spans="27:32">
      <c r="AA1305" s="34">
        <v>6776</v>
      </c>
      <c r="AB1305" s="30" t="s">
        <v>2296</v>
      </c>
      <c r="AC1305" s="35">
        <v>6</v>
      </c>
      <c r="AD1305" s="35"/>
      <c r="AE1305" s="35"/>
      <c r="AF1305" s="35">
        <v>6</v>
      </c>
    </row>
    <row r="1306" spans="27:32">
      <c r="AA1306" s="34">
        <v>6777</v>
      </c>
      <c r="AB1306" s="30" t="s">
        <v>1815</v>
      </c>
      <c r="AC1306" s="35">
        <v>18</v>
      </c>
      <c r="AD1306" s="35"/>
      <c r="AE1306" s="35">
        <v>3</v>
      </c>
      <c r="AF1306" s="35">
        <v>21</v>
      </c>
    </row>
    <row r="1307" spans="27:32">
      <c r="AA1307" s="34">
        <v>6778</v>
      </c>
      <c r="AB1307" s="30" t="s">
        <v>2297</v>
      </c>
      <c r="AC1307" s="35">
        <v>7</v>
      </c>
      <c r="AD1307" s="35"/>
      <c r="AE1307" s="35"/>
      <c r="AF1307" s="35">
        <v>7</v>
      </c>
    </row>
    <row r="1308" spans="27:32">
      <c r="AA1308" s="34">
        <v>6779</v>
      </c>
      <c r="AB1308" s="30" t="s">
        <v>2298</v>
      </c>
      <c r="AC1308" s="35">
        <v>8</v>
      </c>
      <c r="AD1308" s="35"/>
      <c r="AE1308" s="35"/>
      <c r="AF1308" s="35">
        <v>8</v>
      </c>
    </row>
    <row r="1309" spans="27:32">
      <c r="AA1309" s="34">
        <v>6780</v>
      </c>
      <c r="AB1309" s="30" t="s">
        <v>1123</v>
      </c>
      <c r="AC1309" s="35">
        <v>4</v>
      </c>
      <c r="AD1309" s="35">
        <v>1</v>
      </c>
      <c r="AE1309" s="35"/>
      <c r="AF1309" s="35">
        <v>5</v>
      </c>
    </row>
    <row r="1310" spans="27:32">
      <c r="AA1310" s="34">
        <v>6781</v>
      </c>
      <c r="AB1310" s="30" t="s">
        <v>1184</v>
      </c>
      <c r="AC1310" s="35">
        <v>9</v>
      </c>
      <c r="AD1310" s="35">
        <v>1</v>
      </c>
      <c r="AE1310" s="35">
        <v>1</v>
      </c>
      <c r="AF1310" s="35">
        <v>11</v>
      </c>
    </row>
    <row r="1311" spans="27:32">
      <c r="AA1311" s="34">
        <v>6782</v>
      </c>
      <c r="AB1311" s="30" t="s">
        <v>2299</v>
      </c>
      <c r="AC1311" s="35">
        <v>4</v>
      </c>
      <c r="AD1311" s="35"/>
      <c r="AE1311" s="35"/>
      <c r="AF1311" s="35">
        <v>4</v>
      </c>
    </row>
    <row r="1312" spans="27:32">
      <c r="AA1312" s="34">
        <v>6784</v>
      </c>
      <c r="AB1312" s="30" t="s">
        <v>1002</v>
      </c>
      <c r="AC1312" s="35">
        <v>8</v>
      </c>
      <c r="AD1312" s="35">
        <v>1</v>
      </c>
      <c r="AE1312" s="35"/>
      <c r="AF1312" s="35">
        <v>9</v>
      </c>
    </row>
    <row r="1313" spans="27:32">
      <c r="AA1313" s="34">
        <v>6785</v>
      </c>
      <c r="AB1313" s="30" t="s">
        <v>1277</v>
      </c>
      <c r="AC1313" s="35">
        <v>11</v>
      </c>
      <c r="AD1313" s="35">
        <v>1</v>
      </c>
      <c r="AE1313" s="35">
        <v>3</v>
      </c>
      <c r="AF1313" s="35">
        <v>15</v>
      </c>
    </row>
    <row r="1314" spans="27:32">
      <c r="AA1314" s="34">
        <v>6786</v>
      </c>
      <c r="AB1314" s="30" t="s">
        <v>960</v>
      </c>
      <c r="AC1314" s="35">
        <v>15</v>
      </c>
      <c r="AD1314" s="35">
        <v>2</v>
      </c>
      <c r="AE1314" s="35">
        <v>3</v>
      </c>
      <c r="AF1314" s="35">
        <v>20</v>
      </c>
    </row>
    <row r="1315" spans="27:32">
      <c r="AA1315" s="34">
        <v>6787</v>
      </c>
      <c r="AB1315" s="30" t="s">
        <v>956</v>
      </c>
      <c r="AC1315" s="35">
        <v>15</v>
      </c>
      <c r="AD1315" s="35">
        <v>1</v>
      </c>
      <c r="AE1315" s="35"/>
      <c r="AF1315" s="35">
        <v>16</v>
      </c>
    </row>
    <row r="1316" spans="27:32">
      <c r="AA1316" s="34">
        <v>6788</v>
      </c>
      <c r="AB1316" s="30" t="s">
        <v>1816</v>
      </c>
      <c r="AC1316" s="35">
        <v>11</v>
      </c>
      <c r="AD1316" s="35"/>
      <c r="AE1316" s="35">
        <v>2</v>
      </c>
      <c r="AF1316" s="35">
        <v>13</v>
      </c>
    </row>
    <row r="1317" spans="27:32">
      <c r="AA1317" s="34">
        <v>6789</v>
      </c>
      <c r="AB1317" s="30" t="s">
        <v>804</v>
      </c>
      <c r="AC1317" s="35"/>
      <c r="AD1317" s="35">
        <v>1</v>
      </c>
      <c r="AE1317" s="35"/>
      <c r="AF1317" s="35">
        <v>1</v>
      </c>
    </row>
    <row r="1318" spans="27:32">
      <c r="AA1318" s="34">
        <v>6791</v>
      </c>
      <c r="AB1318" s="30" t="s">
        <v>1250</v>
      </c>
      <c r="AC1318" s="35">
        <v>34</v>
      </c>
      <c r="AD1318" s="35">
        <v>2</v>
      </c>
      <c r="AE1318" s="35"/>
      <c r="AF1318" s="35">
        <v>36</v>
      </c>
    </row>
    <row r="1319" spans="27:32">
      <c r="AA1319" s="34">
        <v>6792</v>
      </c>
      <c r="AB1319" s="30" t="s">
        <v>895</v>
      </c>
      <c r="AC1319" s="35">
        <v>5</v>
      </c>
      <c r="AD1319" s="35">
        <v>1</v>
      </c>
      <c r="AE1319" s="35">
        <v>1</v>
      </c>
      <c r="AF1319" s="35">
        <v>7</v>
      </c>
    </row>
    <row r="1320" spans="27:32">
      <c r="AA1320" s="34">
        <v>6793</v>
      </c>
      <c r="AB1320" s="30" t="s">
        <v>304</v>
      </c>
      <c r="AC1320" s="35">
        <v>3</v>
      </c>
      <c r="AD1320" s="35">
        <v>2</v>
      </c>
      <c r="AE1320" s="35"/>
      <c r="AF1320" s="35">
        <v>5</v>
      </c>
    </row>
    <row r="1321" spans="27:32">
      <c r="AA1321" s="34">
        <v>6796</v>
      </c>
      <c r="AB1321" s="30" t="s">
        <v>1817</v>
      </c>
      <c r="AC1321" s="35"/>
      <c r="AD1321" s="35"/>
      <c r="AE1321" s="35">
        <v>3</v>
      </c>
      <c r="AF1321" s="35">
        <v>3</v>
      </c>
    </row>
    <row r="1322" spans="27:32">
      <c r="AA1322" s="34">
        <v>6797</v>
      </c>
      <c r="AB1322" s="30" t="s">
        <v>1818</v>
      </c>
      <c r="AC1322" s="35"/>
      <c r="AD1322" s="35"/>
      <c r="AE1322" s="35">
        <v>9</v>
      </c>
      <c r="AF1322" s="35">
        <v>9</v>
      </c>
    </row>
    <row r="1323" spans="27:32">
      <c r="AA1323" s="34">
        <v>6798</v>
      </c>
      <c r="AB1323" s="30" t="s">
        <v>1819</v>
      </c>
      <c r="AC1323" s="35"/>
      <c r="AD1323" s="35"/>
      <c r="AE1323" s="35">
        <v>2</v>
      </c>
      <c r="AF1323" s="35">
        <v>2</v>
      </c>
    </row>
    <row r="1324" spans="27:32">
      <c r="AA1324" s="34">
        <v>6799</v>
      </c>
      <c r="AB1324" s="30" t="s">
        <v>1820</v>
      </c>
      <c r="AC1324" s="35"/>
      <c r="AD1324" s="35"/>
      <c r="AE1324" s="35">
        <v>12</v>
      </c>
      <c r="AF1324" s="35">
        <v>12</v>
      </c>
    </row>
    <row r="1325" spans="27:32">
      <c r="AA1325" s="34">
        <v>6815</v>
      </c>
      <c r="AB1325" s="30" t="s">
        <v>2300</v>
      </c>
      <c r="AC1325" s="35">
        <v>1</v>
      </c>
      <c r="AD1325" s="35"/>
      <c r="AE1325" s="35"/>
      <c r="AF1325" s="35">
        <v>1</v>
      </c>
    </row>
    <row r="1326" spans="27:32">
      <c r="AA1326" s="34">
        <v>6816</v>
      </c>
      <c r="AB1326" s="30" t="s">
        <v>1241</v>
      </c>
      <c r="AC1326" s="35"/>
      <c r="AD1326" s="35">
        <v>1</v>
      </c>
      <c r="AE1326" s="35"/>
      <c r="AF1326" s="35">
        <v>1</v>
      </c>
    </row>
    <row r="1327" spans="27:32">
      <c r="AA1327" s="34">
        <v>6817</v>
      </c>
      <c r="AB1327" s="30" t="s">
        <v>1821</v>
      </c>
      <c r="AC1327" s="35"/>
      <c r="AD1327" s="35"/>
      <c r="AE1327" s="35">
        <v>2</v>
      </c>
      <c r="AF1327" s="35">
        <v>2</v>
      </c>
    </row>
    <row r="1328" spans="27:32">
      <c r="AA1328" s="34">
        <v>6818</v>
      </c>
      <c r="AB1328" s="30" t="s">
        <v>1822</v>
      </c>
      <c r="AC1328" s="35"/>
      <c r="AD1328" s="35"/>
      <c r="AE1328" s="35">
        <v>3</v>
      </c>
      <c r="AF1328" s="35">
        <v>3</v>
      </c>
    </row>
    <row r="1329" spans="27:32">
      <c r="AA1329" s="34">
        <v>6830</v>
      </c>
      <c r="AB1329" s="30" t="s">
        <v>415</v>
      </c>
      <c r="AC1329" s="35">
        <v>37</v>
      </c>
      <c r="AD1329" s="35">
        <v>5</v>
      </c>
      <c r="AE1329" s="35"/>
      <c r="AF1329" s="35">
        <v>42</v>
      </c>
    </row>
    <row r="1330" spans="27:32">
      <c r="AA1330" s="34">
        <v>6833</v>
      </c>
      <c r="AB1330" s="30" t="s">
        <v>164</v>
      </c>
      <c r="AC1330" s="35"/>
      <c r="AD1330" s="35">
        <v>1</v>
      </c>
      <c r="AE1330" s="35"/>
      <c r="AF1330" s="35">
        <v>1</v>
      </c>
    </row>
    <row r="1331" spans="27:32">
      <c r="AA1331" s="34">
        <v>6838</v>
      </c>
      <c r="AB1331" s="30" t="s">
        <v>2301</v>
      </c>
      <c r="AC1331" s="35">
        <v>8</v>
      </c>
      <c r="AD1331" s="35"/>
      <c r="AE1331" s="35"/>
      <c r="AF1331" s="35">
        <v>8</v>
      </c>
    </row>
    <row r="1332" spans="27:32">
      <c r="AA1332" s="34">
        <v>6842</v>
      </c>
      <c r="AB1332" s="30" t="s">
        <v>2302</v>
      </c>
      <c r="AC1332" s="35">
        <v>3</v>
      </c>
      <c r="AD1332" s="35"/>
      <c r="AE1332" s="35"/>
      <c r="AF1332" s="35">
        <v>3</v>
      </c>
    </row>
    <row r="1333" spans="27:32">
      <c r="AA1333" s="34">
        <v>6844</v>
      </c>
      <c r="AB1333" s="30" t="s">
        <v>742</v>
      </c>
      <c r="AC1333" s="35">
        <v>7</v>
      </c>
      <c r="AD1333" s="35">
        <v>1</v>
      </c>
      <c r="AE1333" s="35"/>
      <c r="AF1333" s="35">
        <v>8</v>
      </c>
    </row>
    <row r="1334" spans="27:32">
      <c r="AA1334" s="34">
        <v>6845</v>
      </c>
      <c r="AB1334" s="30" t="s">
        <v>2303</v>
      </c>
      <c r="AC1334" s="35">
        <v>35</v>
      </c>
      <c r="AD1334" s="35"/>
      <c r="AE1334" s="35"/>
      <c r="AF1334" s="35">
        <v>35</v>
      </c>
    </row>
    <row r="1335" spans="27:32">
      <c r="AA1335" s="34">
        <v>6846</v>
      </c>
      <c r="AB1335" s="30" t="s">
        <v>70</v>
      </c>
      <c r="AC1335" s="35">
        <v>974</v>
      </c>
      <c r="AD1335" s="35">
        <v>263</v>
      </c>
      <c r="AE1335" s="35">
        <v>398</v>
      </c>
      <c r="AF1335" s="35">
        <v>1635</v>
      </c>
    </row>
    <row r="1336" spans="27:32">
      <c r="AA1336" s="34">
        <v>6849</v>
      </c>
      <c r="AB1336" s="30" t="s">
        <v>1823</v>
      </c>
      <c r="AC1336" s="35"/>
      <c r="AD1336" s="35"/>
      <c r="AE1336" s="35">
        <v>1</v>
      </c>
      <c r="AF1336" s="35">
        <v>1</v>
      </c>
    </row>
    <row r="1337" spans="27:32">
      <c r="AA1337" s="34">
        <v>6877</v>
      </c>
      <c r="AB1337" s="30" t="s">
        <v>1824</v>
      </c>
      <c r="AC1337" s="35">
        <v>1</v>
      </c>
      <c r="AD1337" s="35"/>
      <c r="AE1337" s="35">
        <v>1</v>
      </c>
      <c r="AF1337" s="35">
        <v>2</v>
      </c>
    </row>
    <row r="1338" spans="27:32">
      <c r="AA1338" s="34">
        <v>6878</v>
      </c>
      <c r="AB1338" s="30" t="s">
        <v>683</v>
      </c>
      <c r="AC1338" s="35"/>
      <c r="AD1338" s="35">
        <v>2</v>
      </c>
      <c r="AE1338" s="35"/>
      <c r="AF1338" s="35">
        <v>2</v>
      </c>
    </row>
    <row r="1339" spans="27:32">
      <c r="AA1339" s="34">
        <v>6879</v>
      </c>
      <c r="AB1339" s="30" t="s">
        <v>1825</v>
      </c>
      <c r="AC1339" s="35">
        <v>33</v>
      </c>
      <c r="AD1339" s="35"/>
      <c r="AE1339" s="35">
        <v>1</v>
      </c>
      <c r="AF1339" s="35">
        <v>34</v>
      </c>
    </row>
    <row r="1340" spans="27:32">
      <c r="AA1340" s="34">
        <v>6880</v>
      </c>
      <c r="AB1340" s="30" t="s">
        <v>705</v>
      </c>
      <c r="AC1340" s="35"/>
      <c r="AD1340" s="35">
        <v>6</v>
      </c>
      <c r="AE1340" s="35"/>
      <c r="AF1340" s="35">
        <v>6</v>
      </c>
    </row>
    <row r="1341" spans="27:32">
      <c r="AA1341" s="34">
        <v>6884</v>
      </c>
      <c r="AB1341" s="30" t="s">
        <v>672</v>
      </c>
      <c r="AC1341" s="35">
        <v>60</v>
      </c>
      <c r="AD1341" s="35">
        <v>5</v>
      </c>
      <c r="AE1341" s="35">
        <v>1</v>
      </c>
      <c r="AF1341" s="35">
        <v>66</v>
      </c>
    </row>
    <row r="1342" spans="27:32">
      <c r="AA1342" s="34">
        <v>6886</v>
      </c>
      <c r="AB1342" s="30" t="s">
        <v>497</v>
      </c>
      <c r="AC1342" s="35">
        <v>28</v>
      </c>
      <c r="AD1342" s="35">
        <v>2</v>
      </c>
      <c r="AE1342" s="35"/>
      <c r="AF1342" s="35">
        <v>30</v>
      </c>
    </row>
    <row r="1343" spans="27:32">
      <c r="AA1343" s="34">
        <v>6890</v>
      </c>
      <c r="AB1343" s="30" t="s">
        <v>2304</v>
      </c>
      <c r="AC1343" s="35">
        <v>1</v>
      </c>
      <c r="AD1343" s="35"/>
      <c r="AE1343" s="35"/>
      <c r="AF1343" s="35">
        <v>1</v>
      </c>
    </row>
    <row r="1344" spans="27:32">
      <c r="AA1344" s="34">
        <v>6894</v>
      </c>
      <c r="AB1344" s="30" t="s">
        <v>825</v>
      </c>
      <c r="AC1344" s="35">
        <v>28</v>
      </c>
      <c r="AD1344" s="35">
        <v>4</v>
      </c>
      <c r="AE1344" s="35">
        <v>6</v>
      </c>
      <c r="AF1344" s="35">
        <v>38</v>
      </c>
    </row>
    <row r="1345" spans="27:32">
      <c r="AA1345" s="34">
        <v>6896</v>
      </c>
      <c r="AB1345" s="30" t="s">
        <v>2305</v>
      </c>
      <c r="AC1345" s="35">
        <v>2</v>
      </c>
      <c r="AD1345" s="35"/>
      <c r="AE1345" s="35"/>
      <c r="AF1345" s="35">
        <v>2</v>
      </c>
    </row>
    <row r="1346" spans="27:32">
      <c r="AA1346" s="34">
        <v>6901</v>
      </c>
      <c r="AB1346" s="30" t="s">
        <v>92</v>
      </c>
      <c r="AC1346" s="35">
        <v>373</v>
      </c>
      <c r="AD1346" s="35">
        <v>67</v>
      </c>
      <c r="AE1346" s="35">
        <v>157</v>
      </c>
      <c r="AF1346" s="35">
        <v>597</v>
      </c>
    </row>
    <row r="1347" spans="27:32">
      <c r="AA1347" s="34">
        <v>6904</v>
      </c>
      <c r="AB1347" s="30" t="s">
        <v>1826</v>
      </c>
      <c r="AC1347" s="35">
        <v>6</v>
      </c>
      <c r="AD1347" s="35"/>
      <c r="AE1347" s="35">
        <v>11</v>
      </c>
      <c r="AF1347" s="35">
        <v>17</v>
      </c>
    </row>
    <row r="1348" spans="27:32">
      <c r="AA1348" s="34">
        <v>6916</v>
      </c>
      <c r="AB1348" s="30" t="s">
        <v>151</v>
      </c>
      <c r="AC1348" s="35">
        <v>7</v>
      </c>
      <c r="AD1348" s="35">
        <v>5</v>
      </c>
      <c r="AE1348" s="35"/>
      <c r="AF1348" s="35">
        <v>12</v>
      </c>
    </row>
    <row r="1349" spans="27:32">
      <c r="AA1349" s="34">
        <v>6920</v>
      </c>
      <c r="AB1349" s="30" t="s">
        <v>453</v>
      </c>
      <c r="AC1349" s="35">
        <v>28</v>
      </c>
      <c r="AD1349" s="35">
        <v>4</v>
      </c>
      <c r="AE1349" s="35">
        <v>11</v>
      </c>
      <c r="AF1349" s="35">
        <v>43</v>
      </c>
    </row>
    <row r="1350" spans="27:32">
      <c r="AA1350" s="34">
        <v>6926</v>
      </c>
      <c r="AB1350" s="30" t="s">
        <v>1827</v>
      </c>
      <c r="AC1350" s="35"/>
      <c r="AD1350" s="35"/>
      <c r="AE1350" s="35">
        <v>1</v>
      </c>
      <c r="AF1350" s="35">
        <v>1</v>
      </c>
    </row>
    <row r="1351" spans="27:32">
      <c r="AA1351" s="34">
        <v>6928</v>
      </c>
      <c r="AB1351" s="30" t="s">
        <v>1828</v>
      </c>
      <c r="AC1351" s="35"/>
      <c r="AD1351" s="35"/>
      <c r="AE1351" s="35">
        <v>2</v>
      </c>
      <c r="AF1351" s="35">
        <v>2</v>
      </c>
    </row>
    <row r="1352" spans="27:32">
      <c r="AA1352" s="34">
        <v>6930</v>
      </c>
      <c r="AB1352" s="30" t="s">
        <v>1193</v>
      </c>
      <c r="AC1352" s="35">
        <v>11</v>
      </c>
      <c r="AD1352" s="35">
        <v>4</v>
      </c>
      <c r="AE1352" s="35">
        <v>5</v>
      </c>
      <c r="AF1352" s="35">
        <v>20</v>
      </c>
    </row>
    <row r="1353" spans="27:32">
      <c r="AA1353" s="34">
        <v>6932</v>
      </c>
      <c r="AB1353" s="30" t="s">
        <v>951</v>
      </c>
      <c r="AC1353" s="35">
        <v>17</v>
      </c>
      <c r="AD1353" s="35">
        <v>1</v>
      </c>
      <c r="AE1353" s="35">
        <v>2</v>
      </c>
      <c r="AF1353" s="35">
        <v>20</v>
      </c>
    </row>
    <row r="1354" spans="27:32">
      <c r="AA1354" s="34">
        <v>6937</v>
      </c>
      <c r="AB1354" s="30" t="s">
        <v>931</v>
      </c>
      <c r="AC1354" s="35">
        <v>33</v>
      </c>
      <c r="AD1354" s="35">
        <v>10</v>
      </c>
      <c r="AE1354" s="35">
        <v>4</v>
      </c>
      <c r="AF1354" s="35">
        <v>47</v>
      </c>
    </row>
    <row r="1355" spans="27:32">
      <c r="AA1355" s="34">
        <v>6941</v>
      </c>
      <c r="AB1355" s="30" t="s">
        <v>1829</v>
      </c>
      <c r="AC1355" s="35">
        <v>10</v>
      </c>
      <c r="AD1355" s="35"/>
      <c r="AE1355" s="35">
        <v>2</v>
      </c>
      <c r="AF1355" s="35">
        <v>12</v>
      </c>
    </row>
    <row r="1356" spans="27:32">
      <c r="AA1356" s="34">
        <v>6943</v>
      </c>
      <c r="AB1356" s="30" t="s">
        <v>607</v>
      </c>
      <c r="AC1356" s="35">
        <v>7</v>
      </c>
      <c r="AD1356" s="35">
        <v>2</v>
      </c>
      <c r="AE1356" s="35"/>
      <c r="AF1356" s="35">
        <v>9</v>
      </c>
    </row>
    <row r="1357" spans="27:32">
      <c r="AA1357" s="34">
        <v>6944</v>
      </c>
      <c r="AB1357" s="30" t="s">
        <v>777</v>
      </c>
      <c r="AC1357" s="35"/>
      <c r="AD1357" s="35">
        <v>2</v>
      </c>
      <c r="AE1357" s="35"/>
      <c r="AF1357" s="35">
        <v>2</v>
      </c>
    </row>
    <row r="1358" spans="27:32">
      <c r="AA1358" s="34">
        <v>6948</v>
      </c>
      <c r="AB1358" s="30" t="s">
        <v>1092</v>
      </c>
      <c r="AC1358" s="35">
        <v>20</v>
      </c>
      <c r="AD1358" s="35">
        <v>12</v>
      </c>
      <c r="AE1358" s="35"/>
      <c r="AF1358" s="35">
        <v>32</v>
      </c>
    </row>
    <row r="1359" spans="27:32">
      <c r="AA1359" s="34">
        <v>6950</v>
      </c>
      <c r="AB1359" s="30" t="s">
        <v>1830</v>
      </c>
      <c r="AC1359" s="35">
        <v>4</v>
      </c>
      <c r="AD1359" s="35"/>
      <c r="AE1359" s="35">
        <v>3</v>
      </c>
      <c r="AF1359" s="35">
        <v>7</v>
      </c>
    </row>
    <row r="1360" spans="27:32">
      <c r="AA1360" s="34">
        <v>6951</v>
      </c>
      <c r="AB1360" s="30" t="s">
        <v>636</v>
      </c>
      <c r="AC1360" s="35">
        <v>28</v>
      </c>
      <c r="AD1360" s="35">
        <v>2</v>
      </c>
      <c r="AE1360" s="35">
        <v>3</v>
      </c>
      <c r="AF1360" s="35">
        <v>33</v>
      </c>
    </row>
    <row r="1361" spans="27:32">
      <c r="AA1361" s="34">
        <v>6964</v>
      </c>
      <c r="AB1361" s="30" t="s">
        <v>1061</v>
      </c>
      <c r="AC1361" s="35"/>
      <c r="AD1361" s="35">
        <v>2</v>
      </c>
      <c r="AE1361" s="35"/>
      <c r="AF1361" s="35">
        <v>2</v>
      </c>
    </row>
    <row r="1362" spans="27:32">
      <c r="AA1362" s="34">
        <v>6982</v>
      </c>
      <c r="AB1362" s="30" t="s">
        <v>2306</v>
      </c>
      <c r="AC1362" s="35">
        <v>1</v>
      </c>
      <c r="AD1362" s="35"/>
      <c r="AE1362" s="35"/>
      <c r="AF1362" s="35">
        <v>1</v>
      </c>
    </row>
    <row r="1363" spans="27:32">
      <c r="AA1363" s="34">
        <v>6983</v>
      </c>
      <c r="AB1363" s="30" t="s">
        <v>2307</v>
      </c>
      <c r="AC1363" s="35">
        <v>4</v>
      </c>
      <c r="AD1363" s="35"/>
      <c r="AE1363" s="35"/>
      <c r="AF1363" s="35">
        <v>4</v>
      </c>
    </row>
    <row r="1364" spans="27:32">
      <c r="AA1364" s="34">
        <v>6984</v>
      </c>
      <c r="AB1364" s="30" t="s">
        <v>12</v>
      </c>
      <c r="AC1364" s="35"/>
      <c r="AD1364" s="35">
        <v>1</v>
      </c>
      <c r="AE1364" s="35"/>
      <c r="AF1364" s="35">
        <v>1</v>
      </c>
    </row>
    <row r="1365" spans="27:32">
      <c r="AA1365" s="34">
        <v>6985</v>
      </c>
      <c r="AB1365" s="30" t="s">
        <v>1145</v>
      </c>
      <c r="AC1365" s="35">
        <v>1</v>
      </c>
      <c r="AD1365" s="35">
        <v>1</v>
      </c>
      <c r="AE1365" s="35"/>
      <c r="AF1365" s="35">
        <v>2</v>
      </c>
    </row>
    <row r="1366" spans="27:32">
      <c r="AA1366" s="34">
        <v>6987</v>
      </c>
      <c r="AB1366" s="30" t="s">
        <v>1831</v>
      </c>
      <c r="AC1366" s="35">
        <v>15</v>
      </c>
      <c r="AD1366" s="35"/>
      <c r="AE1366" s="35">
        <v>2</v>
      </c>
      <c r="AF1366" s="35">
        <v>17</v>
      </c>
    </row>
    <row r="1367" spans="27:32">
      <c r="AA1367" s="34">
        <v>6988</v>
      </c>
      <c r="AB1367" s="30" t="s">
        <v>1281</v>
      </c>
      <c r="AC1367" s="35">
        <v>9</v>
      </c>
      <c r="AD1367" s="35">
        <v>1</v>
      </c>
      <c r="AE1367" s="35"/>
      <c r="AF1367" s="35">
        <v>10</v>
      </c>
    </row>
    <row r="1368" spans="27:32">
      <c r="AA1368" s="34">
        <v>6989</v>
      </c>
      <c r="AB1368" s="30" t="s">
        <v>2308</v>
      </c>
      <c r="AC1368" s="35">
        <v>9</v>
      </c>
      <c r="AD1368" s="35"/>
      <c r="AE1368" s="35"/>
      <c r="AF1368" s="35">
        <v>9</v>
      </c>
    </row>
    <row r="1369" spans="27:32">
      <c r="AA1369" s="34">
        <v>6990</v>
      </c>
      <c r="AB1369" s="30" t="s">
        <v>1832</v>
      </c>
      <c r="AC1369" s="35">
        <v>12</v>
      </c>
      <c r="AD1369" s="35"/>
      <c r="AE1369" s="35">
        <v>2</v>
      </c>
      <c r="AF1369" s="35">
        <v>14</v>
      </c>
    </row>
    <row r="1370" spans="27:32">
      <c r="AA1370" s="34">
        <v>6991</v>
      </c>
      <c r="AB1370" s="30" t="s">
        <v>1833</v>
      </c>
      <c r="AC1370" s="35">
        <v>1</v>
      </c>
      <c r="AD1370" s="35"/>
      <c r="AE1370" s="35">
        <v>1</v>
      </c>
      <c r="AF1370" s="35">
        <v>2</v>
      </c>
    </row>
    <row r="1371" spans="27:32">
      <c r="AA1371" s="34">
        <v>6998</v>
      </c>
      <c r="AB1371" s="30" t="s">
        <v>2309</v>
      </c>
      <c r="AC1371" s="35">
        <v>10</v>
      </c>
      <c r="AD1371" s="35"/>
      <c r="AE1371" s="35"/>
      <c r="AF1371" s="35">
        <v>10</v>
      </c>
    </row>
    <row r="1372" spans="27:32">
      <c r="AA1372" s="34">
        <v>6999</v>
      </c>
      <c r="AB1372" s="30" t="s">
        <v>597</v>
      </c>
      <c r="AC1372" s="35"/>
      <c r="AD1372" s="35">
        <v>2</v>
      </c>
      <c r="AE1372" s="35"/>
      <c r="AF1372" s="35">
        <v>2</v>
      </c>
    </row>
    <row r="1373" spans="27:32">
      <c r="AA1373" s="34">
        <v>7000</v>
      </c>
      <c r="AB1373" s="30" t="s">
        <v>2310</v>
      </c>
      <c r="AC1373" s="35">
        <v>1</v>
      </c>
      <c r="AD1373" s="35"/>
      <c r="AE1373" s="35"/>
      <c r="AF1373" s="35">
        <v>1</v>
      </c>
    </row>
    <row r="1374" spans="27:32">
      <c r="AA1374" s="34">
        <v>7002</v>
      </c>
      <c r="AB1374" s="30" t="s">
        <v>2311</v>
      </c>
      <c r="AC1374" s="35">
        <v>3</v>
      </c>
      <c r="AD1374" s="35"/>
      <c r="AE1374" s="35"/>
      <c r="AF1374" s="35">
        <v>3</v>
      </c>
    </row>
    <row r="1375" spans="27:32">
      <c r="AA1375" s="34">
        <v>7004</v>
      </c>
      <c r="AB1375" s="30" t="s">
        <v>226</v>
      </c>
      <c r="AC1375" s="35">
        <v>19</v>
      </c>
      <c r="AD1375" s="35">
        <v>4</v>
      </c>
      <c r="AE1375" s="35">
        <v>6</v>
      </c>
      <c r="AF1375" s="35">
        <v>29</v>
      </c>
    </row>
    <row r="1376" spans="27:32">
      <c r="AA1376" s="34">
        <v>7017</v>
      </c>
      <c r="AB1376" s="30" t="s">
        <v>1834</v>
      </c>
      <c r="AC1376" s="35"/>
      <c r="AD1376" s="35"/>
      <c r="AE1376" s="35">
        <v>7</v>
      </c>
      <c r="AF1376" s="35">
        <v>7</v>
      </c>
    </row>
    <row r="1377" spans="27:32">
      <c r="AA1377" s="34">
        <v>7027</v>
      </c>
      <c r="AB1377" s="30" t="s">
        <v>1835</v>
      </c>
      <c r="AC1377" s="35"/>
      <c r="AD1377" s="35"/>
      <c r="AE1377" s="35">
        <v>1</v>
      </c>
      <c r="AF1377" s="35">
        <v>1</v>
      </c>
    </row>
    <row r="1378" spans="27:32">
      <c r="AA1378" s="34">
        <v>7028</v>
      </c>
      <c r="AB1378" s="30" t="s">
        <v>1403</v>
      </c>
      <c r="AC1378" s="35">
        <v>5</v>
      </c>
      <c r="AD1378" s="35"/>
      <c r="AE1378" s="35"/>
      <c r="AF1378" s="35">
        <v>5</v>
      </c>
    </row>
    <row r="1379" spans="27:32">
      <c r="AA1379" s="34">
        <v>7029</v>
      </c>
      <c r="AB1379" s="30" t="s">
        <v>65</v>
      </c>
      <c r="AC1379" s="35"/>
      <c r="AD1379" s="35">
        <v>1</v>
      </c>
      <c r="AE1379" s="35"/>
      <c r="AF1379" s="35">
        <v>1</v>
      </c>
    </row>
    <row r="1380" spans="27:32">
      <c r="AA1380" s="34">
        <v>7030</v>
      </c>
      <c r="AB1380" s="30" t="s">
        <v>725</v>
      </c>
      <c r="AC1380" s="35">
        <v>9</v>
      </c>
      <c r="AD1380" s="35">
        <v>3</v>
      </c>
      <c r="AE1380" s="35"/>
      <c r="AF1380" s="35">
        <v>12</v>
      </c>
    </row>
    <row r="1381" spans="27:32">
      <c r="AA1381" s="34">
        <v>7037</v>
      </c>
      <c r="AB1381" s="30" t="s">
        <v>1185</v>
      </c>
      <c r="AC1381" s="35">
        <v>6</v>
      </c>
      <c r="AD1381" s="35">
        <v>1</v>
      </c>
      <c r="AE1381" s="35"/>
      <c r="AF1381" s="35">
        <v>7</v>
      </c>
    </row>
    <row r="1382" spans="27:32">
      <c r="AA1382" s="34">
        <v>7044</v>
      </c>
      <c r="AB1382" s="30" t="s">
        <v>2312</v>
      </c>
      <c r="AC1382" s="35">
        <v>3</v>
      </c>
      <c r="AD1382" s="35"/>
      <c r="AE1382" s="35"/>
      <c r="AF1382" s="35">
        <v>3</v>
      </c>
    </row>
    <row r="1383" spans="27:32">
      <c r="AA1383" s="34">
        <v>7047</v>
      </c>
      <c r="AB1383" s="30" t="s">
        <v>2313</v>
      </c>
      <c r="AC1383" s="35">
        <v>1</v>
      </c>
      <c r="AD1383" s="35"/>
      <c r="AE1383" s="35"/>
      <c r="AF1383" s="35">
        <v>1</v>
      </c>
    </row>
    <row r="1384" spans="27:32">
      <c r="AA1384" s="34">
        <v>7060</v>
      </c>
      <c r="AB1384" s="30" t="s">
        <v>596</v>
      </c>
      <c r="AC1384" s="35"/>
      <c r="AD1384" s="35">
        <v>1</v>
      </c>
      <c r="AE1384" s="35"/>
      <c r="AF1384" s="35">
        <v>1</v>
      </c>
    </row>
    <row r="1385" spans="27:32">
      <c r="AA1385" s="34">
        <v>7073</v>
      </c>
      <c r="AB1385" s="30" t="s">
        <v>2314</v>
      </c>
      <c r="AC1385" s="35">
        <v>7</v>
      </c>
      <c r="AD1385" s="35"/>
      <c r="AE1385" s="35"/>
      <c r="AF1385" s="35">
        <v>7</v>
      </c>
    </row>
    <row r="1386" spans="27:32">
      <c r="AA1386" s="34">
        <v>7074</v>
      </c>
      <c r="AB1386" s="30" t="s">
        <v>1128</v>
      </c>
      <c r="AC1386" s="35">
        <v>1</v>
      </c>
      <c r="AD1386" s="35">
        <v>1</v>
      </c>
      <c r="AE1386" s="35"/>
      <c r="AF1386" s="35">
        <v>2</v>
      </c>
    </row>
    <row r="1387" spans="27:32">
      <c r="AA1387" s="34">
        <v>7094</v>
      </c>
      <c r="AB1387" s="30" t="s">
        <v>1137</v>
      </c>
      <c r="AC1387" s="35">
        <v>21</v>
      </c>
      <c r="AD1387" s="35">
        <v>1</v>
      </c>
      <c r="AE1387" s="35">
        <v>12</v>
      </c>
      <c r="AF1387" s="35">
        <v>34</v>
      </c>
    </row>
    <row r="1388" spans="27:32">
      <c r="AA1388" s="34">
        <v>7095</v>
      </c>
      <c r="AB1388" s="30" t="s">
        <v>85</v>
      </c>
      <c r="AC1388" s="35">
        <v>126</v>
      </c>
      <c r="AD1388" s="35">
        <v>15</v>
      </c>
      <c r="AE1388" s="35">
        <v>2</v>
      </c>
      <c r="AF1388" s="35">
        <v>143</v>
      </c>
    </row>
    <row r="1389" spans="27:32">
      <c r="AA1389" s="34">
        <v>7104</v>
      </c>
      <c r="AB1389" s="30" t="s">
        <v>2315</v>
      </c>
      <c r="AC1389" s="35">
        <v>8</v>
      </c>
      <c r="AD1389" s="35"/>
      <c r="AE1389" s="35"/>
      <c r="AF1389" s="35">
        <v>8</v>
      </c>
    </row>
    <row r="1390" spans="27:32">
      <c r="AA1390" s="34">
        <v>7111</v>
      </c>
      <c r="AB1390" s="30" t="s">
        <v>340</v>
      </c>
      <c r="AC1390" s="35">
        <v>29</v>
      </c>
      <c r="AD1390" s="35">
        <v>15</v>
      </c>
      <c r="AE1390" s="35"/>
      <c r="AF1390" s="35">
        <v>44</v>
      </c>
    </row>
    <row r="1391" spans="27:32">
      <c r="AA1391" s="34">
        <v>7118</v>
      </c>
      <c r="AB1391" s="30" t="s">
        <v>1228</v>
      </c>
      <c r="AC1391" s="35">
        <v>3</v>
      </c>
      <c r="AD1391" s="35">
        <v>2</v>
      </c>
      <c r="AE1391" s="35">
        <v>1</v>
      </c>
      <c r="AF1391" s="35">
        <v>6</v>
      </c>
    </row>
    <row r="1392" spans="27:32">
      <c r="AA1392" s="34">
        <v>7119</v>
      </c>
      <c r="AB1392" s="30" t="s">
        <v>1836</v>
      </c>
      <c r="AC1392" s="35">
        <v>13</v>
      </c>
      <c r="AD1392" s="35"/>
      <c r="AE1392" s="35">
        <v>21</v>
      </c>
      <c r="AF1392" s="35">
        <v>34</v>
      </c>
    </row>
    <row r="1393" spans="27:32">
      <c r="AA1393" s="34">
        <v>7134</v>
      </c>
      <c r="AB1393" s="30" t="s">
        <v>2316</v>
      </c>
      <c r="AC1393" s="35">
        <v>60</v>
      </c>
      <c r="AD1393" s="35"/>
      <c r="AE1393" s="35"/>
      <c r="AF1393" s="35">
        <v>60</v>
      </c>
    </row>
    <row r="1394" spans="27:32">
      <c r="AA1394" s="34">
        <v>7156</v>
      </c>
      <c r="AB1394" s="30" t="s">
        <v>1837</v>
      </c>
      <c r="AC1394" s="35"/>
      <c r="AD1394" s="35"/>
      <c r="AE1394" s="35">
        <v>9</v>
      </c>
      <c r="AF1394" s="35">
        <v>9</v>
      </c>
    </row>
    <row r="1395" spans="27:32">
      <c r="AA1395" s="34">
        <v>7159</v>
      </c>
      <c r="AB1395" s="30" t="s">
        <v>2317</v>
      </c>
      <c r="AC1395" s="35">
        <v>2</v>
      </c>
      <c r="AD1395" s="35"/>
      <c r="AE1395" s="35"/>
      <c r="AF1395" s="35">
        <v>2</v>
      </c>
    </row>
    <row r="1396" spans="27:32">
      <c r="AA1396" s="34">
        <v>7161</v>
      </c>
      <c r="AB1396" s="30" t="s">
        <v>2318</v>
      </c>
      <c r="AC1396" s="35">
        <v>6</v>
      </c>
      <c r="AD1396" s="35"/>
      <c r="AE1396" s="35"/>
      <c r="AF1396" s="35">
        <v>6</v>
      </c>
    </row>
    <row r="1397" spans="27:32">
      <c r="AA1397" s="34">
        <v>7170</v>
      </c>
      <c r="AB1397" s="30" t="s">
        <v>1203</v>
      </c>
      <c r="AC1397" s="35">
        <v>2</v>
      </c>
      <c r="AD1397" s="35">
        <v>1</v>
      </c>
      <c r="AE1397" s="35"/>
      <c r="AF1397" s="35">
        <v>3</v>
      </c>
    </row>
    <row r="1398" spans="27:32">
      <c r="AA1398" s="34">
        <v>7182</v>
      </c>
      <c r="AB1398" s="30" t="s">
        <v>2319</v>
      </c>
      <c r="AC1398" s="35">
        <v>9</v>
      </c>
      <c r="AD1398" s="35"/>
      <c r="AE1398" s="35"/>
      <c r="AF1398" s="35">
        <v>9</v>
      </c>
    </row>
    <row r="1399" spans="27:32">
      <c r="AA1399" s="34">
        <v>7184</v>
      </c>
      <c r="AB1399" s="30" t="s">
        <v>1340</v>
      </c>
      <c r="AC1399" s="35">
        <v>6</v>
      </c>
      <c r="AD1399" s="35"/>
      <c r="AE1399" s="35">
        <v>1</v>
      </c>
      <c r="AF1399" s="35">
        <v>7</v>
      </c>
    </row>
    <row r="1400" spans="27:32">
      <c r="AA1400" s="34">
        <v>7188</v>
      </c>
      <c r="AB1400" s="30" t="s">
        <v>2320</v>
      </c>
      <c r="AC1400" s="35">
        <v>2</v>
      </c>
      <c r="AD1400" s="35"/>
      <c r="AE1400" s="35"/>
      <c r="AF1400" s="35">
        <v>2</v>
      </c>
    </row>
    <row r="1401" spans="27:32">
      <c r="AA1401" s="34">
        <v>7189</v>
      </c>
      <c r="AB1401" s="30" t="s">
        <v>1084</v>
      </c>
      <c r="AC1401" s="35"/>
      <c r="AD1401" s="35">
        <v>1</v>
      </c>
      <c r="AE1401" s="35"/>
      <c r="AF1401" s="35">
        <v>1</v>
      </c>
    </row>
    <row r="1402" spans="27:32">
      <c r="AA1402" s="34">
        <v>7190</v>
      </c>
      <c r="AB1402" s="30" t="s">
        <v>1085</v>
      </c>
      <c r="AC1402" s="35"/>
      <c r="AD1402" s="35">
        <v>1</v>
      </c>
      <c r="AE1402" s="35"/>
      <c r="AF1402" s="35">
        <v>1</v>
      </c>
    </row>
    <row r="1403" spans="27:32">
      <c r="AA1403" s="34">
        <v>7196</v>
      </c>
      <c r="AB1403" s="30" t="s">
        <v>868</v>
      </c>
      <c r="AC1403" s="35">
        <v>14</v>
      </c>
      <c r="AD1403" s="35">
        <v>6</v>
      </c>
      <c r="AE1403" s="35"/>
      <c r="AF1403" s="35">
        <v>20</v>
      </c>
    </row>
    <row r="1404" spans="27:32">
      <c r="AA1404" s="34">
        <v>7198</v>
      </c>
      <c r="AB1404" s="30" t="s">
        <v>726</v>
      </c>
      <c r="AC1404" s="35">
        <v>9</v>
      </c>
      <c r="AD1404" s="35">
        <v>3</v>
      </c>
      <c r="AE1404" s="35"/>
      <c r="AF1404" s="35">
        <v>12</v>
      </c>
    </row>
    <row r="1405" spans="27:32">
      <c r="AA1405" s="34">
        <v>7205</v>
      </c>
      <c r="AB1405" s="30" t="s">
        <v>2321</v>
      </c>
      <c r="AC1405" s="35">
        <v>1</v>
      </c>
      <c r="AD1405" s="35"/>
      <c r="AE1405" s="35"/>
      <c r="AF1405" s="35">
        <v>1</v>
      </c>
    </row>
    <row r="1406" spans="27:32">
      <c r="AA1406" s="34">
        <v>7209</v>
      </c>
      <c r="AB1406" s="30" t="s">
        <v>2322</v>
      </c>
      <c r="AC1406" s="35">
        <v>1</v>
      </c>
      <c r="AD1406" s="35"/>
      <c r="AE1406" s="35"/>
      <c r="AF1406" s="35">
        <v>1</v>
      </c>
    </row>
    <row r="1407" spans="27:32">
      <c r="AA1407" s="34">
        <v>7212</v>
      </c>
      <c r="AB1407" s="30" t="s">
        <v>2323</v>
      </c>
      <c r="AC1407" s="35">
        <v>2</v>
      </c>
      <c r="AD1407" s="35"/>
      <c r="AE1407" s="35"/>
      <c r="AF1407" s="35">
        <v>2</v>
      </c>
    </row>
    <row r="1408" spans="27:32">
      <c r="AA1408" s="34">
        <v>7215</v>
      </c>
      <c r="AB1408" s="30" t="s">
        <v>612</v>
      </c>
      <c r="AC1408" s="35">
        <v>1</v>
      </c>
      <c r="AD1408" s="35">
        <v>1</v>
      </c>
      <c r="AE1408" s="35">
        <v>1</v>
      </c>
      <c r="AF1408" s="35">
        <v>3</v>
      </c>
    </row>
    <row r="1409" spans="27:32">
      <c r="AA1409" s="34">
        <v>7217</v>
      </c>
      <c r="AB1409" s="30" t="s">
        <v>1838</v>
      </c>
      <c r="AC1409" s="35">
        <v>1</v>
      </c>
      <c r="AD1409" s="35"/>
      <c r="AE1409" s="35">
        <v>18</v>
      </c>
      <c r="AF1409" s="35">
        <v>19</v>
      </c>
    </row>
    <row r="1410" spans="27:32">
      <c r="AA1410" s="34">
        <v>7225</v>
      </c>
      <c r="AB1410" s="30" t="s">
        <v>2324</v>
      </c>
      <c r="AC1410" s="35">
        <v>3</v>
      </c>
      <c r="AD1410" s="35"/>
      <c r="AE1410" s="35"/>
      <c r="AF1410" s="35">
        <v>3</v>
      </c>
    </row>
    <row r="1411" spans="27:32">
      <c r="AA1411" s="34">
        <v>7241</v>
      </c>
      <c r="AB1411" s="30" t="s">
        <v>2325</v>
      </c>
      <c r="AC1411" s="35">
        <v>9</v>
      </c>
      <c r="AD1411" s="35"/>
      <c r="AE1411" s="35"/>
      <c r="AF1411" s="35">
        <v>9</v>
      </c>
    </row>
    <row r="1412" spans="27:32">
      <c r="AA1412" s="34">
        <v>7244</v>
      </c>
      <c r="AB1412" s="30" t="s">
        <v>2326</v>
      </c>
      <c r="AC1412" s="35">
        <v>5</v>
      </c>
      <c r="AD1412" s="35"/>
      <c r="AE1412" s="35"/>
      <c r="AF1412" s="35">
        <v>5</v>
      </c>
    </row>
    <row r="1413" spans="27:32">
      <c r="AA1413" s="34">
        <v>7254</v>
      </c>
      <c r="AB1413" s="30" t="s">
        <v>663</v>
      </c>
      <c r="AC1413" s="35">
        <v>89</v>
      </c>
      <c r="AD1413" s="35">
        <v>5</v>
      </c>
      <c r="AE1413" s="35">
        <v>13</v>
      </c>
      <c r="AF1413" s="35">
        <v>107</v>
      </c>
    </row>
    <row r="1414" spans="27:32">
      <c r="AA1414" s="34">
        <v>7260</v>
      </c>
      <c r="AB1414" s="30" t="s">
        <v>736</v>
      </c>
      <c r="AC1414" s="35">
        <v>2</v>
      </c>
      <c r="AD1414" s="35">
        <v>1</v>
      </c>
      <c r="AE1414" s="35"/>
      <c r="AF1414" s="35">
        <v>3</v>
      </c>
    </row>
    <row r="1415" spans="27:32">
      <c r="AA1415" s="34">
        <v>7270</v>
      </c>
      <c r="AB1415" s="30" t="s">
        <v>711</v>
      </c>
      <c r="AC1415" s="35">
        <v>11</v>
      </c>
      <c r="AD1415" s="35">
        <v>3</v>
      </c>
      <c r="AE1415" s="35">
        <v>1</v>
      </c>
      <c r="AF1415" s="35">
        <v>15</v>
      </c>
    </row>
    <row r="1416" spans="27:32">
      <c r="AA1416" s="34">
        <v>7272</v>
      </c>
      <c r="AB1416" s="30" t="s">
        <v>2327</v>
      </c>
      <c r="AC1416" s="35">
        <v>5</v>
      </c>
      <c r="AD1416" s="35"/>
      <c r="AE1416" s="35"/>
      <c r="AF1416" s="35">
        <v>5</v>
      </c>
    </row>
    <row r="1417" spans="27:32">
      <c r="AA1417" s="34">
        <v>7273</v>
      </c>
      <c r="AB1417" s="30" t="s">
        <v>1139</v>
      </c>
      <c r="AC1417" s="35">
        <v>3</v>
      </c>
      <c r="AD1417" s="35">
        <v>1</v>
      </c>
      <c r="AE1417" s="35"/>
      <c r="AF1417" s="35">
        <v>4</v>
      </c>
    </row>
    <row r="1418" spans="27:32">
      <c r="AA1418" s="34">
        <v>7276</v>
      </c>
      <c r="AB1418" s="30" t="s">
        <v>926</v>
      </c>
      <c r="AC1418" s="35">
        <v>2</v>
      </c>
      <c r="AD1418" s="35">
        <v>2</v>
      </c>
      <c r="AE1418" s="35"/>
      <c r="AF1418" s="35">
        <v>4</v>
      </c>
    </row>
    <row r="1419" spans="27:32">
      <c r="AA1419" s="34">
        <v>7277</v>
      </c>
      <c r="AB1419" s="30" t="s">
        <v>642</v>
      </c>
      <c r="AC1419" s="35">
        <v>1</v>
      </c>
      <c r="AD1419" s="35">
        <v>1</v>
      </c>
      <c r="AE1419" s="35">
        <v>1</v>
      </c>
      <c r="AF1419" s="35">
        <v>3</v>
      </c>
    </row>
    <row r="1420" spans="27:32">
      <c r="AA1420" s="34">
        <v>7285</v>
      </c>
      <c r="AB1420" s="30" t="s">
        <v>2328</v>
      </c>
      <c r="AC1420" s="35">
        <v>1</v>
      </c>
      <c r="AD1420" s="35"/>
      <c r="AE1420" s="35"/>
      <c r="AF1420" s="35">
        <v>1</v>
      </c>
    </row>
    <row r="1421" spans="27:32">
      <c r="AA1421" s="34">
        <v>7312</v>
      </c>
      <c r="AB1421" s="30" t="s">
        <v>2329</v>
      </c>
      <c r="AC1421" s="35">
        <v>2</v>
      </c>
      <c r="AD1421" s="35"/>
      <c r="AE1421" s="35"/>
      <c r="AF1421" s="35">
        <v>2</v>
      </c>
    </row>
    <row r="1422" spans="27:32">
      <c r="AA1422" s="34">
        <v>7314</v>
      </c>
      <c r="AB1422" s="30" t="s">
        <v>885</v>
      </c>
      <c r="AC1422" s="35"/>
      <c r="AD1422" s="35">
        <v>1</v>
      </c>
      <c r="AE1422" s="35"/>
      <c r="AF1422" s="35">
        <v>1</v>
      </c>
    </row>
    <row r="1423" spans="27:32">
      <c r="AA1423" s="34">
        <v>7323</v>
      </c>
      <c r="AB1423" s="30" t="s">
        <v>505</v>
      </c>
      <c r="AC1423" s="35">
        <v>2</v>
      </c>
      <c r="AD1423" s="35">
        <v>2</v>
      </c>
      <c r="AE1423" s="35"/>
      <c r="AF1423" s="35">
        <v>4</v>
      </c>
    </row>
    <row r="1424" spans="27:32">
      <c r="AA1424" s="34">
        <v>7331</v>
      </c>
      <c r="AB1424" s="30" t="s">
        <v>518</v>
      </c>
      <c r="AC1424" s="35">
        <v>146</v>
      </c>
      <c r="AD1424" s="35">
        <v>15</v>
      </c>
      <c r="AE1424" s="35">
        <v>22</v>
      </c>
      <c r="AF1424" s="35">
        <v>183</v>
      </c>
    </row>
    <row r="1425" spans="27:32">
      <c r="AA1425" s="34">
        <v>7332</v>
      </c>
      <c r="AB1425" s="30" t="s">
        <v>356</v>
      </c>
      <c r="AC1425" s="35">
        <v>146</v>
      </c>
      <c r="AD1425" s="35">
        <v>20</v>
      </c>
      <c r="AE1425" s="35">
        <v>27</v>
      </c>
      <c r="AF1425" s="35">
        <v>193</v>
      </c>
    </row>
    <row r="1426" spans="27:32">
      <c r="AA1426" s="34">
        <v>7340</v>
      </c>
      <c r="AB1426" s="30" t="s">
        <v>384</v>
      </c>
      <c r="AC1426" s="35">
        <v>81</v>
      </c>
      <c r="AD1426" s="35">
        <v>7</v>
      </c>
      <c r="AE1426" s="35">
        <v>11</v>
      </c>
      <c r="AF1426" s="35">
        <v>99</v>
      </c>
    </row>
    <row r="1427" spans="27:32">
      <c r="AA1427" s="34">
        <v>7341</v>
      </c>
      <c r="AB1427" s="30" t="s">
        <v>433</v>
      </c>
      <c r="AC1427" s="35">
        <v>42</v>
      </c>
      <c r="AD1427" s="35">
        <v>9</v>
      </c>
      <c r="AE1427" s="35">
        <v>10</v>
      </c>
      <c r="AF1427" s="35">
        <v>61</v>
      </c>
    </row>
    <row r="1428" spans="27:32">
      <c r="AA1428" s="34">
        <v>7342</v>
      </c>
      <c r="AB1428" s="30" t="s">
        <v>179</v>
      </c>
      <c r="AC1428" s="35">
        <v>57</v>
      </c>
      <c r="AD1428" s="35">
        <v>10</v>
      </c>
      <c r="AE1428" s="35">
        <v>9</v>
      </c>
      <c r="AF1428" s="35">
        <v>76</v>
      </c>
    </row>
    <row r="1429" spans="27:32">
      <c r="AA1429" s="34">
        <v>7343</v>
      </c>
      <c r="AB1429" s="30" t="s">
        <v>679</v>
      </c>
      <c r="AC1429" s="35">
        <v>82</v>
      </c>
      <c r="AD1429" s="35">
        <v>5</v>
      </c>
      <c r="AE1429" s="35">
        <v>12</v>
      </c>
      <c r="AF1429" s="35">
        <v>99</v>
      </c>
    </row>
    <row r="1430" spans="27:32">
      <c r="AA1430" s="34">
        <v>7344</v>
      </c>
      <c r="AB1430" s="30" t="s">
        <v>1096</v>
      </c>
      <c r="AC1430" s="35">
        <v>6</v>
      </c>
      <c r="AD1430" s="35">
        <v>1</v>
      </c>
      <c r="AE1430" s="35"/>
      <c r="AF1430" s="35">
        <v>7</v>
      </c>
    </row>
    <row r="1431" spans="27:32">
      <c r="AA1431" s="34">
        <v>7353</v>
      </c>
      <c r="AB1431" s="30" t="s">
        <v>516</v>
      </c>
      <c r="AC1431" s="35">
        <v>33</v>
      </c>
      <c r="AD1431" s="35">
        <v>8</v>
      </c>
      <c r="AE1431" s="35"/>
      <c r="AF1431" s="35">
        <v>41</v>
      </c>
    </row>
    <row r="1432" spans="27:32">
      <c r="AA1432" s="34">
        <v>7367</v>
      </c>
      <c r="AB1432" s="30" t="s">
        <v>2330</v>
      </c>
      <c r="AC1432" s="35">
        <v>3</v>
      </c>
      <c r="AD1432" s="35"/>
      <c r="AE1432" s="35"/>
      <c r="AF1432" s="35">
        <v>3</v>
      </c>
    </row>
    <row r="1433" spans="27:32">
      <c r="AA1433" s="34">
        <v>7378</v>
      </c>
      <c r="AB1433" s="30" t="s">
        <v>1144</v>
      </c>
      <c r="AC1433" s="35"/>
      <c r="AD1433" s="35">
        <v>1</v>
      </c>
      <c r="AE1433" s="35"/>
      <c r="AF1433" s="35">
        <v>1</v>
      </c>
    </row>
    <row r="1434" spans="27:32">
      <c r="AA1434" s="34">
        <v>7383</v>
      </c>
      <c r="AB1434" s="30" t="s">
        <v>650</v>
      </c>
      <c r="AC1434" s="35"/>
      <c r="AD1434" s="35">
        <v>2</v>
      </c>
      <c r="AE1434" s="35"/>
      <c r="AF1434" s="35">
        <v>2</v>
      </c>
    </row>
    <row r="1435" spans="27:32">
      <c r="AA1435" s="34">
        <v>7392</v>
      </c>
      <c r="AB1435" s="30" t="s">
        <v>2331</v>
      </c>
      <c r="AC1435" s="35">
        <v>1</v>
      </c>
      <c r="AD1435" s="35"/>
      <c r="AE1435" s="35"/>
      <c r="AF1435" s="35">
        <v>1</v>
      </c>
    </row>
    <row r="1436" spans="27:32">
      <c r="AA1436" s="34">
        <v>7399</v>
      </c>
      <c r="AB1436" s="30" t="s">
        <v>819</v>
      </c>
      <c r="AC1436" s="35">
        <v>10</v>
      </c>
      <c r="AD1436" s="35">
        <v>1</v>
      </c>
      <c r="AE1436" s="35">
        <v>3</v>
      </c>
      <c r="AF1436" s="35">
        <v>14</v>
      </c>
    </row>
    <row r="1437" spans="27:32">
      <c r="AA1437" s="34">
        <v>7407</v>
      </c>
      <c r="AB1437" s="30" t="s">
        <v>959</v>
      </c>
      <c r="AC1437" s="35">
        <v>14</v>
      </c>
      <c r="AD1437" s="35">
        <v>3</v>
      </c>
      <c r="AE1437" s="35">
        <v>46</v>
      </c>
      <c r="AF1437" s="35">
        <v>63</v>
      </c>
    </row>
    <row r="1438" spans="27:32">
      <c r="AA1438" s="34">
        <v>7408</v>
      </c>
      <c r="AB1438" s="30" t="s">
        <v>387</v>
      </c>
      <c r="AC1438" s="35">
        <v>36</v>
      </c>
      <c r="AD1438" s="35">
        <v>7</v>
      </c>
      <c r="AE1438" s="35"/>
      <c r="AF1438" s="35">
        <v>43</v>
      </c>
    </row>
    <row r="1439" spans="27:32">
      <c r="AA1439" s="34">
        <v>7409</v>
      </c>
      <c r="AB1439" s="30" t="s">
        <v>1231</v>
      </c>
      <c r="AC1439" s="35">
        <v>21</v>
      </c>
      <c r="AD1439" s="35">
        <v>1</v>
      </c>
      <c r="AE1439" s="35"/>
      <c r="AF1439" s="35">
        <v>22</v>
      </c>
    </row>
    <row r="1440" spans="27:32">
      <c r="AA1440" s="34">
        <v>7438</v>
      </c>
      <c r="AB1440" s="30" t="s">
        <v>743</v>
      </c>
      <c r="AC1440" s="35">
        <v>37</v>
      </c>
      <c r="AD1440" s="35">
        <v>2</v>
      </c>
      <c r="AE1440" s="35">
        <v>17</v>
      </c>
      <c r="AF1440" s="35">
        <v>56</v>
      </c>
    </row>
    <row r="1441" spans="27:32">
      <c r="AA1441" s="34">
        <v>7439</v>
      </c>
      <c r="AB1441" s="30" t="s">
        <v>1839</v>
      </c>
      <c r="AC1441" s="35">
        <v>16</v>
      </c>
      <c r="AD1441" s="35"/>
      <c r="AE1441" s="35">
        <v>14</v>
      </c>
      <c r="AF1441" s="35">
        <v>30</v>
      </c>
    </row>
    <row r="1442" spans="27:32">
      <c r="AA1442" s="34">
        <v>7465</v>
      </c>
      <c r="AB1442" s="30" t="s">
        <v>147</v>
      </c>
      <c r="AC1442" s="35">
        <v>163</v>
      </c>
      <c r="AD1442" s="35">
        <v>34</v>
      </c>
      <c r="AE1442" s="35">
        <v>95</v>
      </c>
      <c r="AF1442" s="35">
        <v>292</v>
      </c>
    </row>
    <row r="1443" spans="27:32">
      <c r="AA1443" s="34">
        <v>7472</v>
      </c>
      <c r="AB1443" s="30" t="s">
        <v>1840</v>
      </c>
      <c r="AC1443" s="35">
        <v>1</v>
      </c>
      <c r="AD1443" s="35"/>
      <c r="AE1443" s="35">
        <v>2</v>
      </c>
      <c r="AF1443" s="35">
        <v>3</v>
      </c>
    </row>
    <row r="1444" spans="27:32">
      <c r="AA1444" s="34">
        <v>7474</v>
      </c>
      <c r="AB1444" s="30" t="s">
        <v>548</v>
      </c>
      <c r="AC1444" s="35">
        <v>42</v>
      </c>
      <c r="AD1444" s="35">
        <v>10</v>
      </c>
      <c r="AE1444" s="35">
        <v>16</v>
      </c>
      <c r="AF1444" s="35">
        <v>68</v>
      </c>
    </row>
    <row r="1445" spans="27:32">
      <c r="AA1445" s="34">
        <v>7476</v>
      </c>
      <c r="AB1445" s="30" t="s">
        <v>694</v>
      </c>
      <c r="AC1445" s="35">
        <v>47</v>
      </c>
      <c r="AD1445" s="35">
        <v>6</v>
      </c>
      <c r="AE1445" s="35">
        <v>1</v>
      </c>
      <c r="AF1445" s="35">
        <v>54</v>
      </c>
    </row>
    <row r="1446" spans="27:32">
      <c r="AA1446" s="34">
        <v>7478</v>
      </c>
      <c r="AB1446" s="30" t="s">
        <v>143</v>
      </c>
      <c r="AC1446" s="35">
        <v>22</v>
      </c>
      <c r="AD1446" s="35">
        <v>5</v>
      </c>
      <c r="AE1446" s="35">
        <v>5</v>
      </c>
      <c r="AF1446" s="35">
        <v>32</v>
      </c>
    </row>
    <row r="1447" spans="27:32">
      <c r="AA1447" s="34">
        <v>7479</v>
      </c>
      <c r="AB1447" s="30" t="s">
        <v>1841</v>
      </c>
      <c r="AC1447" s="35">
        <v>23</v>
      </c>
      <c r="AD1447" s="35"/>
      <c r="AE1447" s="35">
        <v>3</v>
      </c>
      <c r="AF1447" s="35">
        <v>26</v>
      </c>
    </row>
    <row r="1448" spans="27:32">
      <c r="AA1448" s="34">
        <v>7480</v>
      </c>
      <c r="AB1448" s="30" t="s">
        <v>385</v>
      </c>
      <c r="AC1448" s="35">
        <v>104</v>
      </c>
      <c r="AD1448" s="35">
        <v>13</v>
      </c>
      <c r="AE1448" s="35">
        <v>14</v>
      </c>
      <c r="AF1448" s="35">
        <v>131</v>
      </c>
    </row>
    <row r="1449" spans="27:32">
      <c r="AA1449" s="34">
        <v>7481</v>
      </c>
      <c r="AB1449" s="30" t="s">
        <v>395</v>
      </c>
      <c r="AC1449" s="35">
        <v>75</v>
      </c>
      <c r="AD1449" s="35">
        <v>6</v>
      </c>
      <c r="AE1449" s="35">
        <v>12</v>
      </c>
      <c r="AF1449" s="35">
        <v>93</v>
      </c>
    </row>
    <row r="1450" spans="27:32">
      <c r="AA1450" s="34">
        <v>7521</v>
      </c>
      <c r="AB1450" s="30" t="s">
        <v>2332</v>
      </c>
      <c r="AC1450" s="35">
        <v>4</v>
      </c>
      <c r="AD1450" s="35"/>
      <c r="AE1450" s="35"/>
      <c r="AF1450" s="35">
        <v>4</v>
      </c>
    </row>
    <row r="1451" spans="27:32">
      <c r="AA1451" s="34">
        <v>7522</v>
      </c>
      <c r="AB1451" s="30" t="s">
        <v>863</v>
      </c>
      <c r="AC1451" s="35">
        <v>8</v>
      </c>
      <c r="AD1451" s="35">
        <v>5</v>
      </c>
      <c r="AE1451" s="35"/>
      <c r="AF1451" s="35">
        <v>13</v>
      </c>
    </row>
    <row r="1452" spans="27:32">
      <c r="AA1452" s="34">
        <v>7526</v>
      </c>
      <c r="AB1452" s="30" t="s">
        <v>50</v>
      </c>
      <c r="AC1452" s="35">
        <v>72</v>
      </c>
      <c r="AD1452" s="35">
        <v>45</v>
      </c>
      <c r="AE1452" s="35">
        <v>56</v>
      </c>
      <c r="AF1452" s="35">
        <v>173</v>
      </c>
    </row>
    <row r="1453" spans="27:32">
      <c r="AA1453" s="34">
        <v>7528</v>
      </c>
      <c r="AB1453" s="30" t="s">
        <v>439</v>
      </c>
      <c r="AC1453" s="35"/>
      <c r="AD1453" s="35">
        <v>1</v>
      </c>
      <c r="AE1453" s="35"/>
      <c r="AF1453" s="35">
        <v>1</v>
      </c>
    </row>
    <row r="1454" spans="27:32">
      <c r="AA1454" s="34">
        <v>7532</v>
      </c>
      <c r="AB1454" s="30" t="s">
        <v>1842</v>
      </c>
      <c r="AC1454" s="35"/>
      <c r="AD1454" s="35"/>
      <c r="AE1454" s="35">
        <v>1</v>
      </c>
      <c r="AF1454" s="35">
        <v>1</v>
      </c>
    </row>
    <row r="1455" spans="27:32">
      <c r="AA1455" s="34">
        <v>7544</v>
      </c>
      <c r="AB1455" s="30" t="s">
        <v>2333</v>
      </c>
      <c r="AC1455" s="35">
        <v>1</v>
      </c>
      <c r="AD1455" s="35"/>
      <c r="AE1455" s="35"/>
      <c r="AF1455" s="35">
        <v>1</v>
      </c>
    </row>
    <row r="1456" spans="27:32">
      <c r="AA1456" s="34">
        <v>7545</v>
      </c>
      <c r="AB1456" s="30" t="s">
        <v>557</v>
      </c>
      <c r="AC1456" s="35">
        <v>2</v>
      </c>
      <c r="AD1456" s="35">
        <v>2</v>
      </c>
      <c r="AE1456" s="35"/>
      <c r="AF1456" s="35">
        <v>4</v>
      </c>
    </row>
    <row r="1457" spans="27:32">
      <c r="AA1457" s="34">
        <v>7565</v>
      </c>
      <c r="AB1457" s="30" t="s">
        <v>1843</v>
      </c>
      <c r="AC1457" s="35">
        <v>23</v>
      </c>
      <c r="AD1457" s="35"/>
      <c r="AE1457" s="35">
        <v>3</v>
      </c>
      <c r="AF1457" s="35">
        <v>26</v>
      </c>
    </row>
    <row r="1458" spans="27:32">
      <c r="AA1458" s="34">
        <v>7571</v>
      </c>
      <c r="AB1458" s="30" t="s">
        <v>1844</v>
      </c>
      <c r="AC1458" s="35"/>
      <c r="AD1458" s="35"/>
      <c r="AE1458" s="35">
        <v>200</v>
      </c>
      <c r="AF1458" s="35">
        <v>200</v>
      </c>
    </row>
    <row r="1459" spans="27:32">
      <c r="AA1459" s="34">
        <v>7572</v>
      </c>
      <c r="AB1459" s="30" t="s">
        <v>1845</v>
      </c>
      <c r="AC1459" s="35"/>
      <c r="AD1459" s="35"/>
      <c r="AE1459" s="35">
        <v>2</v>
      </c>
      <c r="AF1459" s="35">
        <v>2</v>
      </c>
    </row>
    <row r="1460" spans="27:32">
      <c r="AA1460" s="34">
        <v>7574</v>
      </c>
      <c r="AB1460" s="30" t="s">
        <v>289</v>
      </c>
      <c r="AC1460" s="35">
        <v>147</v>
      </c>
      <c r="AD1460" s="35">
        <v>13</v>
      </c>
      <c r="AE1460" s="35">
        <v>34</v>
      </c>
      <c r="AF1460" s="35">
        <v>194</v>
      </c>
    </row>
    <row r="1461" spans="27:32">
      <c r="AA1461" s="34">
        <v>7581</v>
      </c>
      <c r="AB1461" s="30" t="s">
        <v>2334</v>
      </c>
      <c r="AC1461" s="35">
        <v>1</v>
      </c>
      <c r="AD1461" s="35"/>
      <c r="AE1461" s="35"/>
      <c r="AF1461" s="35">
        <v>1</v>
      </c>
    </row>
    <row r="1462" spans="27:32">
      <c r="AA1462" s="34">
        <v>7584</v>
      </c>
      <c r="AB1462" s="30" t="s">
        <v>33</v>
      </c>
      <c r="AC1462" s="35">
        <v>550</v>
      </c>
      <c r="AD1462" s="35">
        <v>343</v>
      </c>
      <c r="AE1462" s="35"/>
      <c r="AF1462" s="35">
        <v>893</v>
      </c>
    </row>
    <row r="1463" spans="27:32">
      <c r="AA1463" s="34">
        <v>7587</v>
      </c>
      <c r="AB1463" s="30" t="s">
        <v>2335</v>
      </c>
      <c r="AC1463" s="35">
        <v>3</v>
      </c>
      <c r="AD1463" s="35"/>
      <c r="AE1463" s="35"/>
      <c r="AF1463" s="35">
        <v>3</v>
      </c>
    </row>
    <row r="1464" spans="27:32">
      <c r="AA1464" s="34">
        <v>7589</v>
      </c>
      <c r="AB1464" s="30" t="s">
        <v>2336</v>
      </c>
      <c r="AC1464" s="35">
        <v>1</v>
      </c>
      <c r="AD1464" s="35"/>
      <c r="AE1464" s="35"/>
      <c r="AF1464" s="35">
        <v>1</v>
      </c>
    </row>
    <row r="1465" spans="27:32">
      <c r="AA1465" s="34">
        <v>7590</v>
      </c>
      <c r="AB1465" s="30" t="s">
        <v>974</v>
      </c>
      <c r="AC1465" s="35">
        <v>27</v>
      </c>
      <c r="AD1465" s="35">
        <v>6</v>
      </c>
      <c r="AE1465" s="35">
        <v>7</v>
      </c>
      <c r="AF1465" s="35">
        <v>40</v>
      </c>
    </row>
    <row r="1466" spans="27:32">
      <c r="AA1466" s="34">
        <v>7591</v>
      </c>
      <c r="AB1466" s="30" t="s">
        <v>1846</v>
      </c>
      <c r="AC1466" s="35">
        <v>25</v>
      </c>
      <c r="AD1466" s="35"/>
      <c r="AE1466" s="35">
        <v>1</v>
      </c>
      <c r="AF1466" s="35">
        <v>26</v>
      </c>
    </row>
    <row r="1467" spans="27:32">
      <c r="AA1467" s="34">
        <v>7596</v>
      </c>
      <c r="AB1467" s="30" t="s">
        <v>2337</v>
      </c>
      <c r="AC1467" s="35">
        <v>1</v>
      </c>
      <c r="AD1467" s="35"/>
      <c r="AE1467" s="35"/>
      <c r="AF1467" s="35">
        <v>1</v>
      </c>
    </row>
    <row r="1468" spans="27:32">
      <c r="AA1468" s="34">
        <v>7597</v>
      </c>
      <c r="AB1468" s="30" t="s">
        <v>968</v>
      </c>
      <c r="AC1468" s="35">
        <v>37</v>
      </c>
      <c r="AD1468" s="35">
        <v>8</v>
      </c>
      <c r="AE1468" s="35"/>
      <c r="AF1468" s="35">
        <v>45</v>
      </c>
    </row>
    <row r="1469" spans="27:32">
      <c r="AA1469" s="34">
        <v>7605</v>
      </c>
      <c r="AB1469" s="30" t="s">
        <v>2338</v>
      </c>
      <c r="AC1469" s="35">
        <v>1</v>
      </c>
      <c r="AD1469" s="35"/>
      <c r="AE1469" s="35"/>
      <c r="AF1469" s="35">
        <v>1</v>
      </c>
    </row>
    <row r="1470" spans="27:32">
      <c r="AA1470" s="34">
        <v>7615</v>
      </c>
      <c r="AB1470" s="30" t="s">
        <v>1847</v>
      </c>
      <c r="AC1470" s="35">
        <v>8</v>
      </c>
      <c r="AD1470" s="35"/>
      <c r="AE1470" s="35">
        <v>2</v>
      </c>
      <c r="AF1470" s="35">
        <v>10</v>
      </c>
    </row>
    <row r="1471" spans="27:32">
      <c r="AA1471" s="34">
        <v>7624</v>
      </c>
      <c r="AB1471" s="30" t="s">
        <v>2339</v>
      </c>
      <c r="AC1471" s="35">
        <v>2</v>
      </c>
      <c r="AD1471" s="35"/>
      <c r="AE1471" s="35"/>
      <c r="AF1471" s="35">
        <v>2</v>
      </c>
    </row>
    <row r="1472" spans="27:32">
      <c r="AA1472" s="34">
        <v>7627</v>
      </c>
      <c r="AB1472" s="30" t="s">
        <v>294</v>
      </c>
      <c r="AC1472" s="35">
        <v>6</v>
      </c>
      <c r="AD1472" s="35">
        <v>1</v>
      </c>
      <c r="AE1472" s="35"/>
      <c r="AF1472" s="35">
        <v>7</v>
      </c>
    </row>
    <row r="1473" spans="27:32">
      <c r="AA1473" s="34">
        <v>7628</v>
      </c>
      <c r="AB1473" s="30" t="s">
        <v>1004</v>
      </c>
      <c r="AC1473" s="35">
        <v>6</v>
      </c>
      <c r="AD1473" s="35">
        <v>1</v>
      </c>
      <c r="AE1473" s="35">
        <v>1</v>
      </c>
      <c r="AF1473" s="35">
        <v>8</v>
      </c>
    </row>
    <row r="1474" spans="27:32">
      <c r="AA1474" s="34">
        <v>7629</v>
      </c>
      <c r="AB1474" s="30" t="s">
        <v>894</v>
      </c>
      <c r="AC1474" s="35"/>
      <c r="AD1474" s="35">
        <v>2</v>
      </c>
      <c r="AE1474" s="35"/>
      <c r="AF1474" s="35">
        <v>2</v>
      </c>
    </row>
    <row r="1475" spans="27:32">
      <c r="AA1475" s="34">
        <v>7633</v>
      </c>
      <c r="AB1475" s="30" t="s">
        <v>2340</v>
      </c>
      <c r="AC1475" s="35">
        <v>4</v>
      </c>
      <c r="AD1475" s="35"/>
      <c r="AE1475" s="35"/>
      <c r="AF1475" s="35">
        <v>4</v>
      </c>
    </row>
    <row r="1476" spans="27:32">
      <c r="AA1476" s="34">
        <v>7640</v>
      </c>
      <c r="AB1476" s="30" t="s">
        <v>2341</v>
      </c>
      <c r="AC1476" s="35">
        <v>10</v>
      </c>
      <c r="AD1476" s="35"/>
      <c r="AE1476" s="35"/>
      <c r="AF1476" s="35">
        <v>10</v>
      </c>
    </row>
    <row r="1477" spans="27:32">
      <c r="AA1477" s="34">
        <v>7641</v>
      </c>
      <c r="AB1477" s="30" t="s">
        <v>2342</v>
      </c>
      <c r="AC1477" s="35">
        <v>15</v>
      </c>
      <c r="AD1477" s="35"/>
      <c r="AE1477" s="35"/>
      <c r="AF1477" s="35">
        <v>15</v>
      </c>
    </row>
    <row r="1478" spans="27:32">
      <c r="AA1478" s="34">
        <v>7643</v>
      </c>
      <c r="AB1478" s="30" t="s">
        <v>2343</v>
      </c>
      <c r="AC1478" s="35">
        <v>20</v>
      </c>
      <c r="AD1478" s="35"/>
      <c r="AE1478" s="35"/>
      <c r="AF1478" s="35">
        <v>20</v>
      </c>
    </row>
    <row r="1479" spans="27:32">
      <c r="AA1479" s="34">
        <v>7644</v>
      </c>
      <c r="AB1479" s="30" t="s">
        <v>346</v>
      </c>
      <c r="AC1479" s="35">
        <v>60</v>
      </c>
      <c r="AD1479" s="35">
        <v>9</v>
      </c>
      <c r="AE1479" s="35">
        <v>11</v>
      </c>
      <c r="AF1479" s="35">
        <v>80</v>
      </c>
    </row>
    <row r="1480" spans="27:32">
      <c r="AA1480" s="34">
        <v>7647</v>
      </c>
      <c r="AB1480" s="30" t="s">
        <v>475</v>
      </c>
      <c r="AC1480" s="35"/>
      <c r="AD1480" s="35">
        <v>4</v>
      </c>
      <c r="AE1480" s="35">
        <v>1</v>
      </c>
      <c r="AF1480" s="35">
        <v>5</v>
      </c>
    </row>
    <row r="1481" spans="27:32">
      <c r="AA1481" s="34">
        <v>7650</v>
      </c>
      <c r="AB1481" s="30" t="s">
        <v>1195</v>
      </c>
      <c r="AC1481" s="35"/>
      <c r="AD1481" s="35">
        <v>1</v>
      </c>
      <c r="AE1481" s="35"/>
      <c r="AF1481" s="35">
        <v>1</v>
      </c>
    </row>
    <row r="1482" spans="27:32">
      <c r="AA1482" s="34">
        <v>7651</v>
      </c>
      <c r="AB1482" s="30" t="s">
        <v>592</v>
      </c>
      <c r="AC1482" s="35">
        <v>1</v>
      </c>
      <c r="AD1482" s="35">
        <v>1</v>
      </c>
      <c r="AE1482" s="35"/>
      <c r="AF1482" s="35">
        <v>2</v>
      </c>
    </row>
    <row r="1483" spans="27:32">
      <c r="AA1483" s="34">
        <v>7652</v>
      </c>
      <c r="AB1483" s="30" t="s">
        <v>2344</v>
      </c>
      <c r="AC1483" s="35">
        <v>7</v>
      </c>
      <c r="AD1483" s="35"/>
      <c r="AE1483" s="35"/>
      <c r="AF1483" s="35">
        <v>7</v>
      </c>
    </row>
    <row r="1484" spans="27:32">
      <c r="AA1484" s="34">
        <v>7653</v>
      </c>
      <c r="AB1484" s="30" t="s">
        <v>1848</v>
      </c>
      <c r="AC1484" s="35">
        <v>15</v>
      </c>
      <c r="AD1484" s="35"/>
      <c r="AE1484" s="35">
        <v>1</v>
      </c>
      <c r="AF1484" s="35">
        <v>16</v>
      </c>
    </row>
    <row r="1485" spans="27:32">
      <c r="AA1485" s="34">
        <v>7655</v>
      </c>
      <c r="AB1485" s="30" t="s">
        <v>2345</v>
      </c>
      <c r="AC1485" s="35">
        <v>7</v>
      </c>
      <c r="AD1485" s="35"/>
      <c r="AE1485" s="35"/>
      <c r="AF1485" s="35">
        <v>7</v>
      </c>
    </row>
    <row r="1486" spans="27:32">
      <c r="AA1486" s="34">
        <v>7674</v>
      </c>
      <c r="AB1486" s="30" t="s">
        <v>1849</v>
      </c>
      <c r="AC1486" s="35"/>
      <c r="AD1486" s="35"/>
      <c r="AE1486" s="35">
        <v>3</v>
      </c>
      <c r="AF1486" s="35">
        <v>3</v>
      </c>
    </row>
    <row r="1487" spans="27:32">
      <c r="AA1487" s="34">
        <v>7680</v>
      </c>
      <c r="AB1487" s="30" t="s">
        <v>893</v>
      </c>
      <c r="AC1487" s="35"/>
      <c r="AD1487" s="35">
        <v>1</v>
      </c>
      <c r="AE1487" s="35"/>
      <c r="AF1487" s="35">
        <v>1</v>
      </c>
    </row>
    <row r="1488" spans="27:32">
      <c r="AA1488" s="34">
        <v>7687</v>
      </c>
      <c r="AB1488" s="30" t="s">
        <v>896</v>
      </c>
      <c r="AC1488" s="35">
        <v>22</v>
      </c>
      <c r="AD1488" s="35">
        <v>5</v>
      </c>
      <c r="AE1488" s="35">
        <v>4</v>
      </c>
      <c r="AF1488" s="35">
        <v>31</v>
      </c>
    </row>
    <row r="1489" spans="27:32">
      <c r="AA1489" s="34">
        <v>7688</v>
      </c>
      <c r="AB1489" s="30" t="s">
        <v>899</v>
      </c>
      <c r="AC1489" s="35">
        <v>12</v>
      </c>
      <c r="AD1489" s="35">
        <v>8</v>
      </c>
      <c r="AE1489" s="35">
        <v>5</v>
      </c>
      <c r="AF1489" s="35">
        <v>25</v>
      </c>
    </row>
    <row r="1490" spans="27:32">
      <c r="AA1490" s="34">
        <v>7710</v>
      </c>
      <c r="AB1490" s="30" t="s">
        <v>2346</v>
      </c>
      <c r="AC1490" s="35">
        <v>1</v>
      </c>
      <c r="AD1490" s="35"/>
      <c r="AE1490" s="35"/>
      <c r="AF1490" s="35">
        <v>1</v>
      </c>
    </row>
    <row r="1491" spans="27:32">
      <c r="AA1491" s="34">
        <v>7711</v>
      </c>
      <c r="AB1491" s="30" t="s">
        <v>2347</v>
      </c>
      <c r="AC1491" s="35">
        <v>3</v>
      </c>
      <c r="AD1491" s="35"/>
      <c r="AE1491" s="35"/>
      <c r="AF1491" s="35">
        <v>3</v>
      </c>
    </row>
    <row r="1492" spans="27:32">
      <c r="AA1492" s="34">
        <v>7723</v>
      </c>
      <c r="AB1492" s="30" t="s">
        <v>2348</v>
      </c>
      <c r="AC1492" s="35">
        <v>1</v>
      </c>
      <c r="AD1492" s="35"/>
      <c r="AE1492" s="35"/>
      <c r="AF1492" s="35">
        <v>1</v>
      </c>
    </row>
    <row r="1493" spans="27:32">
      <c r="AA1493" s="34">
        <v>7730</v>
      </c>
      <c r="AB1493" s="30" t="s">
        <v>924</v>
      </c>
      <c r="AC1493" s="35">
        <v>17</v>
      </c>
      <c r="AD1493" s="35">
        <v>4</v>
      </c>
      <c r="AE1493" s="35">
        <v>4</v>
      </c>
      <c r="AF1493" s="35">
        <v>25</v>
      </c>
    </row>
    <row r="1494" spans="27:32">
      <c r="AA1494" s="34">
        <v>7750</v>
      </c>
      <c r="AB1494" s="30" t="s">
        <v>2349</v>
      </c>
      <c r="AC1494" s="35">
        <v>13</v>
      </c>
      <c r="AD1494" s="35"/>
      <c r="AE1494" s="35"/>
      <c r="AF1494" s="35">
        <v>13</v>
      </c>
    </row>
    <row r="1495" spans="27:32">
      <c r="AA1495" s="34">
        <v>7751</v>
      </c>
      <c r="AB1495" s="30" t="s">
        <v>2350</v>
      </c>
      <c r="AC1495" s="35">
        <v>11</v>
      </c>
      <c r="AD1495" s="35"/>
      <c r="AE1495" s="35"/>
      <c r="AF1495" s="35">
        <v>11</v>
      </c>
    </row>
    <row r="1496" spans="27:32">
      <c r="AA1496" s="34">
        <v>7799</v>
      </c>
      <c r="AB1496" s="30" t="s">
        <v>1850</v>
      </c>
      <c r="AC1496" s="35"/>
      <c r="AD1496" s="35"/>
      <c r="AE1496" s="35">
        <v>1</v>
      </c>
      <c r="AF1496" s="35">
        <v>1</v>
      </c>
    </row>
    <row r="1497" spans="27:32">
      <c r="AA1497" s="34">
        <v>7801</v>
      </c>
      <c r="AB1497" s="30" t="s">
        <v>2351</v>
      </c>
      <c r="AC1497" s="35">
        <v>16</v>
      </c>
      <c r="AD1497" s="35"/>
      <c r="AE1497" s="35"/>
      <c r="AF1497" s="35">
        <v>16</v>
      </c>
    </row>
    <row r="1498" spans="27:32">
      <c r="AA1498" s="34">
        <v>7807</v>
      </c>
      <c r="AB1498" s="30" t="s">
        <v>2352</v>
      </c>
      <c r="AC1498" s="35">
        <v>1</v>
      </c>
      <c r="AD1498" s="35"/>
      <c r="AE1498" s="35"/>
      <c r="AF1498" s="35">
        <v>1</v>
      </c>
    </row>
    <row r="1499" spans="27:32">
      <c r="AA1499" s="34">
        <v>7811</v>
      </c>
      <c r="AB1499" s="30" t="s">
        <v>2353</v>
      </c>
      <c r="AC1499" s="35">
        <v>2</v>
      </c>
      <c r="AD1499" s="35"/>
      <c r="AE1499" s="35"/>
      <c r="AF1499" s="35">
        <v>2</v>
      </c>
    </row>
    <row r="1500" spans="27:32">
      <c r="AA1500" s="34">
        <v>7823</v>
      </c>
      <c r="AB1500" s="30" t="s">
        <v>2354</v>
      </c>
      <c r="AC1500" s="35">
        <v>1</v>
      </c>
      <c r="AD1500" s="35"/>
      <c r="AE1500" s="35"/>
      <c r="AF1500" s="35">
        <v>1</v>
      </c>
    </row>
    <row r="1501" spans="27:32">
      <c r="AA1501" s="34">
        <v>7841</v>
      </c>
      <c r="AB1501" s="30" t="s">
        <v>2355</v>
      </c>
      <c r="AC1501" s="35">
        <v>8</v>
      </c>
      <c r="AD1501" s="35"/>
      <c r="AE1501" s="35"/>
      <c r="AF1501" s="35">
        <v>8</v>
      </c>
    </row>
    <row r="1502" spans="27:32">
      <c r="AA1502" s="34">
        <v>7847</v>
      </c>
      <c r="AB1502" s="30" t="s">
        <v>525</v>
      </c>
      <c r="AC1502" s="35">
        <v>33</v>
      </c>
      <c r="AD1502" s="35">
        <v>2</v>
      </c>
      <c r="AE1502" s="35">
        <v>4</v>
      </c>
      <c r="AF1502" s="35">
        <v>39</v>
      </c>
    </row>
    <row r="1503" spans="27:32">
      <c r="AA1503" s="34">
        <v>7858</v>
      </c>
      <c r="AB1503" s="30" t="s">
        <v>744</v>
      </c>
      <c r="AC1503" s="35">
        <v>18</v>
      </c>
      <c r="AD1503" s="35">
        <v>2</v>
      </c>
      <c r="AE1503" s="35"/>
      <c r="AF1503" s="35">
        <v>20</v>
      </c>
    </row>
    <row r="1504" spans="27:32">
      <c r="AA1504" s="34">
        <v>7865</v>
      </c>
      <c r="AB1504" s="30" t="s">
        <v>1851</v>
      </c>
      <c r="AC1504" s="35">
        <v>93</v>
      </c>
      <c r="AD1504" s="35"/>
      <c r="AE1504" s="35">
        <v>18</v>
      </c>
      <c r="AF1504" s="35">
        <v>111</v>
      </c>
    </row>
    <row r="1505" spans="27:32">
      <c r="AA1505" s="34">
        <v>7872</v>
      </c>
      <c r="AB1505" s="30" t="s">
        <v>1239</v>
      </c>
      <c r="AC1505" s="35">
        <v>1</v>
      </c>
      <c r="AD1505" s="35">
        <v>1</v>
      </c>
      <c r="AE1505" s="35"/>
      <c r="AF1505" s="35">
        <v>2</v>
      </c>
    </row>
    <row r="1506" spans="27:32">
      <c r="AA1506" s="34">
        <v>7881</v>
      </c>
      <c r="AB1506" s="30" t="s">
        <v>1852</v>
      </c>
      <c r="AC1506" s="35">
        <v>7</v>
      </c>
      <c r="AD1506" s="35"/>
      <c r="AE1506" s="35">
        <v>1</v>
      </c>
      <c r="AF1506" s="35">
        <v>8</v>
      </c>
    </row>
    <row r="1507" spans="27:32">
      <c r="AA1507" s="34">
        <v>7886</v>
      </c>
      <c r="AB1507" s="30" t="s">
        <v>982</v>
      </c>
      <c r="AC1507" s="35">
        <v>28</v>
      </c>
      <c r="AD1507" s="35">
        <v>3</v>
      </c>
      <c r="AE1507" s="35">
        <v>27</v>
      </c>
      <c r="AF1507" s="35">
        <v>58</v>
      </c>
    </row>
    <row r="1508" spans="27:32">
      <c r="AA1508" s="34">
        <v>7896</v>
      </c>
      <c r="AB1508" s="30" t="s">
        <v>669</v>
      </c>
      <c r="AC1508" s="35">
        <v>9</v>
      </c>
      <c r="AD1508" s="35">
        <v>6</v>
      </c>
      <c r="AE1508" s="35"/>
      <c r="AF1508" s="35">
        <v>15</v>
      </c>
    </row>
    <row r="1509" spans="27:32">
      <c r="AA1509" s="34">
        <v>7898</v>
      </c>
      <c r="AB1509" s="30" t="s">
        <v>572</v>
      </c>
      <c r="AC1509" s="35">
        <v>109</v>
      </c>
      <c r="AD1509" s="35">
        <v>5</v>
      </c>
      <c r="AE1509" s="35">
        <v>29</v>
      </c>
      <c r="AF1509" s="35">
        <v>143</v>
      </c>
    </row>
    <row r="1510" spans="27:32">
      <c r="AA1510" s="34">
        <v>7902</v>
      </c>
      <c r="AB1510" s="30" t="s">
        <v>2356</v>
      </c>
      <c r="AC1510" s="35">
        <v>1</v>
      </c>
      <c r="AD1510" s="35"/>
      <c r="AE1510" s="35"/>
      <c r="AF1510" s="35">
        <v>1</v>
      </c>
    </row>
    <row r="1511" spans="27:32">
      <c r="AA1511" s="34">
        <v>7903</v>
      </c>
      <c r="AB1511" s="30" t="s">
        <v>2357</v>
      </c>
      <c r="AC1511" s="35">
        <v>1</v>
      </c>
      <c r="AD1511" s="35"/>
      <c r="AE1511" s="35"/>
      <c r="AF1511" s="35">
        <v>1</v>
      </c>
    </row>
    <row r="1512" spans="27:32">
      <c r="AA1512" s="34">
        <v>7904</v>
      </c>
      <c r="AB1512" s="30" t="s">
        <v>2358</v>
      </c>
      <c r="AC1512" s="35">
        <v>1</v>
      </c>
      <c r="AD1512" s="35"/>
      <c r="AE1512" s="35"/>
      <c r="AF1512" s="35">
        <v>1</v>
      </c>
    </row>
    <row r="1513" spans="27:32">
      <c r="AA1513" s="34">
        <v>7911</v>
      </c>
      <c r="AB1513" s="30" t="s">
        <v>199</v>
      </c>
      <c r="AC1513" s="35">
        <v>17</v>
      </c>
      <c r="AD1513" s="35">
        <v>5</v>
      </c>
      <c r="AE1513" s="35"/>
      <c r="AF1513" s="35">
        <v>22</v>
      </c>
    </row>
    <row r="1514" spans="27:32">
      <c r="AA1514" s="34">
        <v>7912</v>
      </c>
      <c r="AB1514" s="30" t="s">
        <v>2359</v>
      </c>
      <c r="AC1514" s="35">
        <v>3</v>
      </c>
      <c r="AD1514" s="35"/>
      <c r="AE1514" s="35"/>
      <c r="AF1514" s="35">
        <v>3</v>
      </c>
    </row>
    <row r="1515" spans="27:32">
      <c r="AA1515" s="34">
        <v>7913</v>
      </c>
      <c r="AB1515" s="30" t="s">
        <v>2360</v>
      </c>
      <c r="AC1515" s="35">
        <v>3</v>
      </c>
      <c r="AD1515" s="35"/>
      <c r="AE1515" s="35"/>
      <c r="AF1515" s="35">
        <v>3</v>
      </c>
    </row>
    <row r="1516" spans="27:32">
      <c r="AA1516" s="34">
        <v>7946</v>
      </c>
      <c r="AB1516" s="30" t="s">
        <v>822</v>
      </c>
      <c r="AC1516" s="35">
        <v>1</v>
      </c>
      <c r="AD1516" s="35">
        <v>1</v>
      </c>
      <c r="AE1516" s="35"/>
      <c r="AF1516" s="35">
        <v>2</v>
      </c>
    </row>
    <row r="1517" spans="27:32">
      <c r="AA1517" s="34">
        <v>7960</v>
      </c>
      <c r="AB1517" s="30" t="s">
        <v>23</v>
      </c>
      <c r="AC1517" s="35">
        <v>6304</v>
      </c>
      <c r="AD1517" s="35">
        <v>1217</v>
      </c>
      <c r="AE1517" s="35">
        <v>14187</v>
      </c>
      <c r="AF1517" s="35">
        <v>21708</v>
      </c>
    </row>
    <row r="1518" spans="27:32">
      <c r="AA1518" s="34">
        <v>7966</v>
      </c>
      <c r="AB1518" s="30" t="s">
        <v>2361</v>
      </c>
      <c r="AC1518" s="35">
        <v>1</v>
      </c>
      <c r="AD1518" s="35"/>
      <c r="AE1518" s="35"/>
      <c r="AF1518" s="35">
        <v>1</v>
      </c>
    </row>
    <row r="1519" spans="27:32">
      <c r="AA1519" s="34">
        <v>7976</v>
      </c>
      <c r="AB1519" s="30" t="s">
        <v>359</v>
      </c>
      <c r="AC1519" s="35">
        <v>20</v>
      </c>
      <c r="AD1519" s="35">
        <v>6</v>
      </c>
      <c r="AE1519" s="35">
        <v>14</v>
      </c>
      <c r="AF1519" s="35">
        <v>40</v>
      </c>
    </row>
    <row r="1520" spans="27:32">
      <c r="AA1520" s="34">
        <v>7981</v>
      </c>
      <c r="AB1520" s="30" t="s">
        <v>2362</v>
      </c>
      <c r="AC1520" s="35">
        <v>1</v>
      </c>
      <c r="AD1520" s="35"/>
      <c r="AE1520" s="35"/>
      <c r="AF1520" s="35">
        <v>1</v>
      </c>
    </row>
    <row r="1521" spans="27:32">
      <c r="AA1521" s="34">
        <v>8000</v>
      </c>
      <c r="AB1521" s="30" t="s">
        <v>1853</v>
      </c>
      <c r="AC1521" s="35"/>
      <c r="AD1521" s="35"/>
      <c r="AE1521" s="35">
        <v>20</v>
      </c>
      <c r="AF1521" s="35">
        <v>20</v>
      </c>
    </row>
    <row r="1522" spans="27:32">
      <c r="AA1522" s="34">
        <v>8009</v>
      </c>
      <c r="AB1522" s="30" t="s">
        <v>817</v>
      </c>
      <c r="AC1522" s="35"/>
      <c r="AD1522" s="35">
        <v>1</v>
      </c>
      <c r="AE1522" s="35"/>
      <c r="AF1522" s="35">
        <v>1</v>
      </c>
    </row>
    <row r="1523" spans="27:32">
      <c r="AA1523" s="34">
        <v>8016</v>
      </c>
      <c r="AB1523" s="30" t="s">
        <v>315</v>
      </c>
      <c r="AC1523" s="35">
        <v>206</v>
      </c>
      <c r="AD1523" s="35">
        <v>27</v>
      </c>
      <c r="AE1523" s="35">
        <v>21</v>
      </c>
      <c r="AF1523" s="35">
        <v>254</v>
      </c>
    </row>
    <row r="1524" spans="27:32">
      <c r="AA1524" s="34">
        <v>8017</v>
      </c>
      <c r="AB1524" s="30" t="s">
        <v>410</v>
      </c>
      <c r="AC1524" s="35">
        <v>156</v>
      </c>
      <c r="AD1524" s="35">
        <v>18</v>
      </c>
      <c r="AE1524" s="35">
        <v>27</v>
      </c>
      <c r="AF1524" s="35">
        <v>201</v>
      </c>
    </row>
    <row r="1525" spans="27:32">
      <c r="AA1525" s="34">
        <v>8018</v>
      </c>
      <c r="AB1525" s="30" t="s">
        <v>1179</v>
      </c>
      <c r="AC1525" s="35"/>
      <c r="AD1525" s="35">
        <v>1</v>
      </c>
      <c r="AE1525" s="35"/>
      <c r="AF1525" s="35">
        <v>1</v>
      </c>
    </row>
    <row r="1526" spans="27:32">
      <c r="AA1526" s="34">
        <v>8027</v>
      </c>
      <c r="AB1526" s="30" t="s">
        <v>845</v>
      </c>
      <c r="AC1526" s="35">
        <v>2</v>
      </c>
      <c r="AD1526" s="35">
        <v>2</v>
      </c>
      <c r="AE1526" s="35"/>
      <c r="AF1526" s="35">
        <v>4</v>
      </c>
    </row>
    <row r="1527" spans="27:32">
      <c r="AA1527" s="34">
        <v>8048</v>
      </c>
      <c r="AB1527" s="30" t="s">
        <v>1854</v>
      </c>
      <c r="AC1527" s="35">
        <v>1.4349999999999998</v>
      </c>
      <c r="AD1527" s="35"/>
      <c r="AE1527" s="35">
        <v>7.4999999999999997E-2</v>
      </c>
      <c r="AF1527" s="35">
        <v>1.5099999999999998</v>
      </c>
    </row>
    <row r="1528" spans="27:32">
      <c r="AA1528" s="34">
        <v>8049</v>
      </c>
      <c r="AB1528" s="30" t="s">
        <v>1202</v>
      </c>
      <c r="AC1528" s="35">
        <v>5</v>
      </c>
      <c r="AD1528" s="35">
        <v>1</v>
      </c>
      <c r="AE1528" s="35"/>
      <c r="AF1528" s="35">
        <v>6</v>
      </c>
    </row>
    <row r="1529" spans="27:32">
      <c r="AA1529" s="34">
        <v>8050</v>
      </c>
      <c r="AB1529" s="30" t="s">
        <v>925</v>
      </c>
      <c r="AC1529" s="35">
        <v>16</v>
      </c>
      <c r="AD1529" s="35">
        <v>21</v>
      </c>
      <c r="AE1529" s="35"/>
      <c r="AF1529" s="35">
        <v>37</v>
      </c>
    </row>
    <row r="1530" spans="27:32">
      <c r="AA1530" s="34">
        <v>8053</v>
      </c>
      <c r="AB1530" s="30" t="s">
        <v>735</v>
      </c>
      <c r="AC1530" s="35">
        <v>7</v>
      </c>
      <c r="AD1530" s="35">
        <v>1</v>
      </c>
      <c r="AE1530" s="35"/>
      <c r="AF1530" s="35">
        <v>8</v>
      </c>
    </row>
    <row r="1531" spans="27:32">
      <c r="AA1531" s="34">
        <v>8057</v>
      </c>
      <c r="AB1531" s="30" t="s">
        <v>610</v>
      </c>
      <c r="AC1531" s="35"/>
      <c r="AD1531" s="35">
        <v>10</v>
      </c>
      <c r="AE1531" s="35"/>
      <c r="AF1531" s="35">
        <v>10</v>
      </c>
    </row>
    <row r="1532" spans="27:32">
      <c r="AA1532" s="34">
        <v>8061</v>
      </c>
      <c r="AB1532" s="30" t="s">
        <v>1855</v>
      </c>
      <c r="AC1532" s="35"/>
      <c r="AD1532" s="35"/>
      <c r="AE1532" s="35">
        <v>6</v>
      </c>
      <c r="AF1532" s="35">
        <v>6</v>
      </c>
    </row>
    <row r="1533" spans="27:32">
      <c r="AA1533" s="34">
        <v>8062</v>
      </c>
      <c r="AB1533" s="30" t="s">
        <v>690</v>
      </c>
      <c r="AC1533" s="35"/>
      <c r="AD1533" s="35">
        <v>2</v>
      </c>
      <c r="AE1533" s="35"/>
      <c r="AF1533" s="35">
        <v>2</v>
      </c>
    </row>
    <row r="1534" spans="27:32">
      <c r="AA1534" s="34">
        <v>8063</v>
      </c>
      <c r="AB1534" s="30" t="s">
        <v>2363</v>
      </c>
      <c r="AC1534" s="35">
        <v>1</v>
      </c>
      <c r="AD1534" s="35"/>
      <c r="AE1534" s="35"/>
      <c r="AF1534" s="35">
        <v>1</v>
      </c>
    </row>
    <row r="1535" spans="27:32">
      <c r="AA1535" s="34">
        <v>8069</v>
      </c>
      <c r="AB1535" s="30" t="s">
        <v>1856</v>
      </c>
      <c r="AC1535" s="35"/>
      <c r="AD1535" s="35"/>
      <c r="AE1535" s="35">
        <v>1</v>
      </c>
      <c r="AF1535" s="35">
        <v>1</v>
      </c>
    </row>
    <row r="1536" spans="27:32">
      <c r="AA1536" s="34">
        <v>8071</v>
      </c>
      <c r="AB1536" s="30" t="s">
        <v>2364</v>
      </c>
      <c r="AC1536" s="35">
        <v>3</v>
      </c>
      <c r="AD1536" s="35"/>
      <c r="AE1536" s="35"/>
      <c r="AF1536" s="35">
        <v>3</v>
      </c>
    </row>
    <row r="1537" spans="27:32">
      <c r="AA1537" s="34">
        <v>8072</v>
      </c>
      <c r="AB1537" s="30" t="s">
        <v>2365</v>
      </c>
      <c r="AC1537" s="35">
        <v>3</v>
      </c>
      <c r="AD1537" s="35"/>
      <c r="AE1537" s="35"/>
      <c r="AF1537" s="35">
        <v>3</v>
      </c>
    </row>
    <row r="1538" spans="27:32">
      <c r="AA1538" s="34">
        <v>8074</v>
      </c>
      <c r="AB1538" s="30" t="s">
        <v>2366</v>
      </c>
      <c r="AC1538" s="35">
        <v>3</v>
      </c>
      <c r="AD1538" s="35"/>
      <c r="AE1538" s="35"/>
      <c r="AF1538" s="35">
        <v>3</v>
      </c>
    </row>
    <row r="1539" spans="27:32">
      <c r="AA1539" s="34">
        <v>8075</v>
      </c>
      <c r="AB1539" s="30" t="s">
        <v>2367</v>
      </c>
      <c r="AC1539" s="35">
        <v>4</v>
      </c>
      <c r="AD1539" s="35"/>
      <c r="AE1539" s="35"/>
      <c r="AF1539" s="35">
        <v>4</v>
      </c>
    </row>
    <row r="1540" spans="27:32">
      <c r="AA1540" s="34">
        <v>8089</v>
      </c>
      <c r="AB1540" s="30" t="s">
        <v>392</v>
      </c>
      <c r="AC1540" s="35">
        <v>38</v>
      </c>
      <c r="AD1540" s="35">
        <v>9</v>
      </c>
      <c r="AE1540" s="35">
        <v>14</v>
      </c>
      <c r="AF1540" s="35">
        <v>61</v>
      </c>
    </row>
    <row r="1541" spans="27:32">
      <c r="AA1541" s="34">
        <v>8090</v>
      </c>
      <c r="AB1541" s="30" t="s">
        <v>256</v>
      </c>
      <c r="AC1541" s="35">
        <v>15</v>
      </c>
      <c r="AD1541" s="35">
        <v>4</v>
      </c>
      <c r="AE1541" s="35">
        <v>4</v>
      </c>
      <c r="AF1541" s="35">
        <v>23</v>
      </c>
    </row>
    <row r="1542" spans="27:32">
      <c r="AA1542" s="34">
        <v>8092</v>
      </c>
      <c r="AB1542" s="30" t="s">
        <v>87</v>
      </c>
      <c r="AC1542" s="35">
        <v>49</v>
      </c>
      <c r="AD1542" s="35">
        <v>9</v>
      </c>
      <c r="AE1542" s="35">
        <v>26</v>
      </c>
      <c r="AF1542" s="35">
        <v>84</v>
      </c>
    </row>
    <row r="1543" spans="27:32">
      <c r="AA1543" s="34">
        <v>8097</v>
      </c>
      <c r="AB1543" s="30" t="s">
        <v>1132</v>
      </c>
      <c r="AC1543" s="35">
        <v>10</v>
      </c>
      <c r="AD1543" s="35">
        <v>1</v>
      </c>
      <c r="AE1543" s="35">
        <v>2</v>
      </c>
      <c r="AF1543" s="35">
        <v>13</v>
      </c>
    </row>
    <row r="1544" spans="27:32">
      <c r="AA1544" s="34">
        <v>8100</v>
      </c>
      <c r="AB1544" s="30" t="s">
        <v>1857</v>
      </c>
      <c r="AC1544" s="35">
        <v>3</v>
      </c>
      <c r="AD1544" s="35"/>
      <c r="AE1544" s="35">
        <v>1</v>
      </c>
      <c r="AF1544" s="35">
        <v>4</v>
      </c>
    </row>
    <row r="1545" spans="27:32">
      <c r="AA1545" s="34">
        <v>8101</v>
      </c>
      <c r="AB1545" s="30" t="s">
        <v>1263</v>
      </c>
      <c r="AC1545" s="35">
        <v>3</v>
      </c>
      <c r="AD1545" s="35">
        <v>1</v>
      </c>
      <c r="AE1545" s="35"/>
      <c r="AF1545" s="35">
        <v>4</v>
      </c>
    </row>
    <row r="1546" spans="27:32">
      <c r="AA1546" s="34">
        <v>8104</v>
      </c>
      <c r="AB1546" s="30" t="s">
        <v>1858</v>
      </c>
      <c r="AC1546" s="35">
        <v>18</v>
      </c>
      <c r="AD1546" s="35"/>
      <c r="AE1546" s="35">
        <v>5</v>
      </c>
      <c r="AF1546" s="35">
        <v>23</v>
      </c>
    </row>
    <row r="1547" spans="27:32">
      <c r="AA1547" s="34">
        <v>8105</v>
      </c>
      <c r="AB1547" s="30" t="s">
        <v>1859</v>
      </c>
      <c r="AC1547" s="35">
        <v>22</v>
      </c>
      <c r="AD1547" s="35"/>
      <c r="AE1547" s="35">
        <v>4</v>
      </c>
      <c r="AF1547" s="35">
        <v>26</v>
      </c>
    </row>
    <row r="1548" spans="27:32">
      <c r="AA1548" s="34">
        <v>8106</v>
      </c>
      <c r="AB1548" s="30" t="s">
        <v>2368</v>
      </c>
      <c r="AC1548" s="35">
        <v>4</v>
      </c>
      <c r="AD1548" s="35"/>
      <c r="AE1548" s="35"/>
      <c r="AF1548" s="35">
        <v>4</v>
      </c>
    </row>
    <row r="1549" spans="27:32">
      <c r="AA1549" s="34">
        <v>8109</v>
      </c>
      <c r="AB1549" s="30" t="s">
        <v>1162</v>
      </c>
      <c r="AC1549" s="35"/>
      <c r="AD1549" s="35">
        <v>1</v>
      </c>
      <c r="AE1549" s="35"/>
      <c r="AF1549" s="35">
        <v>1</v>
      </c>
    </row>
    <row r="1550" spans="27:32">
      <c r="AA1550" s="34">
        <v>8117</v>
      </c>
      <c r="AB1550" s="30" t="s">
        <v>124</v>
      </c>
      <c r="AC1550" s="35">
        <v>179</v>
      </c>
      <c r="AD1550" s="35">
        <v>24</v>
      </c>
      <c r="AE1550" s="35">
        <v>36</v>
      </c>
      <c r="AF1550" s="35">
        <v>239</v>
      </c>
    </row>
    <row r="1551" spans="27:32">
      <c r="AA1551" s="34">
        <v>8122</v>
      </c>
      <c r="AB1551" s="30" t="s">
        <v>2369</v>
      </c>
      <c r="AC1551" s="35">
        <v>6</v>
      </c>
      <c r="AD1551" s="35"/>
      <c r="AE1551" s="35"/>
      <c r="AF1551" s="35">
        <v>6</v>
      </c>
    </row>
    <row r="1552" spans="27:32">
      <c r="AA1552" s="34">
        <v>8123</v>
      </c>
      <c r="AB1552" s="30" t="s">
        <v>2370</v>
      </c>
      <c r="AC1552" s="35">
        <v>5</v>
      </c>
      <c r="AD1552" s="35"/>
      <c r="AE1552" s="35"/>
      <c r="AF1552" s="35">
        <v>5</v>
      </c>
    </row>
    <row r="1553" spans="27:32">
      <c r="AA1553" s="34">
        <v>8125</v>
      </c>
      <c r="AB1553" s="30" t="s">
        <v>1124</v>
      </c>
      <c r="AC1553" s="35">
        <v>6</v>
      </c>
      <c r="AD1553" s="35">
        <v>1</v>
      </c>
      <c r="AE1553" s="35">
        <v>1</v>
      </c>
      <c r="AF1553" s="35">
        <v>8</v>
      </c>
    </row>
    <row r="1554" spans="27:32">
      <c r="AA1554" s="34">
        <v>8131</v>
      </c>
      <c r="AB1554" s="30" t="s">
        <v>830</v>
      </c>
      <c r="AC1554" s="35">
        <v>6</v>
      </c>
      <c r="AD1554" s="35">
        <v>1</v>
      </c>
      <c r="AE1554" s="35"/>
      <c r="AF1554" s="35">
        <v>7</v>
      </c>
    </row>
    <row r="1555" spans="27:32">
      <c r="AA1555" s="34">
        <v>8132</v>
      </c>
      <c r="AB1555" s="30" t="s">
        <v>1860</v>
      </c>
      <c r="AC1555" s="35">
        <v>5</v>
      </c>
      <c r="AD1555" s="35"/>
      <c r="AE1555" s="35">
        <v>1</v>
      </c>
      <c r="AF1555" s="35">
        <v>6</v>
      </c>
    </row>
    <row r="1556" spans="27:32">
      <c r="AA1556" s="34">
        <v>8135</v>
      </c>
      <c r="AB1556" s="30" t="s">
        <v>1861</v>
      </c>
      <c r="AC1556" s="35">
        <v>4</v>
      </c>
      <c r="AD1556" s="35"/>
      <c r="AE1556" s="35">
        <v>4</v>
      </c>
      <c r="AF1556" s="35">
        <v>8</v>
      </c>
    </row>
    <row r="1557" spans="27:32">
      <c r="AA1557" s="34">
        <v>8154</v>
      </c>
      <c r="AB1557" s="30" t="s">
        <v>886</v>
      </c>
      <c r="AC1557" s="35">
        <v>1</v>
      </c>
      <c r="AD1557" s="35">
        <v>1</v>
      </c>
      <c r="AE1557" s="35"/>
      <c r="AF1557" s="35">
        <v>2</v>
      </c>
    </row>
    <row r="1558" spans="27:32">
      <c r="AA1558" s="34">
        <v>8170</v>
      </c>
      <c r="AB1558" s="30" t="s">
        <v>498</v>
      </c>
      <c r="AC1558" s="35"/>
      <c r="AD1558" s="35">
        <v>2</v>
      </c>
      <c r="AE1558" s="35"/>
      <c r="AF1558" s="35">
        <v>2</v>
      </c>
    </row>
    <row r="1559" spans="27:32">
      <c r="AA1559" s="34">
        <v>8171</v>
      </c>
      <c r="AB1559" s="30" t="s">
        <v>67</v>
      </c>
      <c r="AC1559" s="35">
        <v>1369</v>
      </c>
      <c r="AD1559" s="35">
        <v>546</v>
      </c>
      <c r="AE1559" s="35">
        <v>3436</v>
      </c>
      <c r="AF1559" s="35">
        <v>5351</v>
      </c>
    </row>
    <row r="1560" spans="27:32">
      <c r="AA1560" s="34">
        <v>8190</v>
      </c>
      <c r="AB1560" s="30" t="s">
        <v>2371</v>
      </c>
      <c r="AC1560" s="35">
        <v>1</v>
      </c>
      <c r="AD1560" s="35"/>
      <c r="AE1560" s="35"/>
      <c r="AF1560" s="35">
        <v>1</v>
      </c>
    </row>
    <row r="1561" spans="27:32">
      <c r="AA1561" s="34">
        <v>8194</v>
      </c>
      <c r="AB1561" s="30" t="s">
        <v>2372</v>
      </c>
      <c r="AC1561" s="35">
        <v>1</v>
      </c>
      <c r="AD1561" s="35"/>
      <c r="AE1561" s="35"/>
      <c r="AF1561" s="35">
        <v>1</v>
      </c>
    </row>
    <row r="1562" spans="27:32">
      <c r="AA1562" s="34">
        <v>8196</v>
      </c>
      <c r="AB1562" s="30" t="s">
        <v>2373</v>
      </c>
      <c r="AC1562" s="35">
        <v>1</v>
      </c>
      <c r="AD1562" s="35"/>
      <c r="AE1562" s="35"/>
      <c r="AF1562" s="35">
        <v>1</v>
      </c>
    </row>
    <row r="1563" spans="27:32">
      <c r="AA1563" s="34">
        <v>8198</v>
      </c>
      <c r="AB1563" s="30" t="s">
        <v>363</v>
      </c>
      <c r="AC1563" s="35">
        <v>9</v>
      </c>
      <c r="AD1563" s="35">
        <v>3</v>
      </c>
      <c r="AE1563" s="35">
        <v>11</v>
      </c>
      <c r="AF1563" s="35">
        <v>23</v>
      </c>
    </row>
    <row r="1564" spans="27:32">
      <c r="AA1564" s="34">
        <v>8199</v>
      </c>
      <c r="AB1564" s="30" t="s">
        <v>565</v>
      </c>
      <c r="AC1564" s="35">
        <v>4</v>
      </c>
      <c r="AD1564" s="35">
        <v>2</v>
      </c>
      <c r="AE1564" s="35"/>
      <c r="AF1564" s="35">
        <v>6</v>
      </c>
    </row>
    <row r="1565" spans="27:32">
      <c r="AA1565" s="34">
        <v>8211</v>
      </c>
      <c r="AB1565" s="30" t="s">
        <v>2374</v>
      </c>
      <c r="AC1565" s="35">
        <v>1</v>
      </c>
      <c r="AD1565" s="35"/>
      <c r="AE1565" s="35"/>
      <c r="AF1565" s="35">
        <v>1</v>
      </c>
    </row>
    <row r="1566" spans="27:32">
      <c r="AA1566" s="34">
        <v>8221</v>
      </c>
      <c r="AB1566" s="30" t="s">
        <v>2375</v>
      </c>
      <c r="AC1566" s="35">
        <v>1</v>
      </c>
      <c r="AD1566" s="35"/>
      <c r="AE1566" s="35"/>
      <c r="AF1566" s="35">
        <v>1</v>
      </c>
    </row>
    <row r="1567" spans="27:32">
      <c r="AA1567" s="34">
        <v>8232</v>
      </c>
      <c r="AB1567" s="30" t="s">
        <v>1110</v>
      </c>
      <c r="AC1567" s="35">
        <v>15</v>
      </c>
      <c r="AD1567" s="35">
        <v>1</v>
      </c>
      <c r="AE1567" s="35">
        <v>1</v>
      </c>
      <c r="AF1567" s="35">
        <v>17</v>
      </c>
    </row>
    <row r="1568" spans="27:32">
      <c r="AA1568" s="34">
        <v>8233</v>
      </c>
      <c r="AB1568" s="30" t="s">
        <v>2376</v>
      </c>
      <c r="AC1568" s="35">
        <v>12</v>
      </c>
      <c r="AD1568" s="35"/>
      <c r="AE1568" s="35"/>
      <c r="AF1568" s="35">
        <v>12</v>
      </c>
    </row>
    <row r="1569" spans="27:32">
      <c r="AA1569" s="34">
        <v>8236</v>
      </c>
      <c r="AB1569" s="30" t="s">
        <v>547</v>
      </c>
      <c r="AC1569" s="35">
        <v>11</v>
      </c>
      <c r="AD1569" s="35">
        <v>3</v>
      </c>
      <c r="AE1569" s="35">
        <v>3</v>
      </c>
      <c r="AF1569" s="35">
        <v>17</v>
      </c>
    </row>
    <row r="1570" spans="27:32">
      <c r="AA1570" s="34">
        <v>8237</v>
      </c>
      <c r="AB1570" s="30" t="s">
        <v>2377</v>
      </c>
      <c r="AC1570" s="35">
        <v>6</v>
      </c>
      <c r="AD1570" s="35"/>
      <c r="AE1570" s="35"/>
      <c r="AF1570" s="35">
        <v>6</v>
      </c>
    </row>
    <row r="1571" spans="27:32">
      <c r="AA1571" s="34">
        <v>8238</v>
      </c>
      <c r="AB1571" s="30" t="s">
        <v>1090</v>
      </c>
      <c r="AC1571" s="35">
        <v>1</v>
      </c>
      <c r="AD1571" s="35">
        <v>1</v>
      </c>
      <c r="AE1571" s="35">
        <v>2</v>
      </c>
      <c r="AF1571" s="35">
        <v>4</v>
      </c>
    </row>
    <row r="1572" spans="27:32">
      <c r="AA1572" s="34">
        <v>8243</v>
      </c>
      <c r="AB1572" s="30" t="s">
        <v>1862</v>
      </c>
      <c r="AC1572" s="35">
        <v>3</v>
      </c>
      <c r="AD1572" s="35"/>
      <c r="AE1572" s="35">
        <v>1</v>
      </c>
      <c r="AF1572" s="35">
        <v>4</v>
      </c>
    </row>
    <row r="1573" spans="27:32">
      <c r="AA1573" s="34">
        <v>8247</v>
      </c>
      <c r="AB1573" s="30" t="s">
        <v>150</v>
      </c>
      <c r="AC1573" s="35">
        <v>73</v>
      </c>
      <c r="AD1573" s="35">
        <v>8</v>
      </c>
      <c r="AE1573" s="35">
        <v>22</v>
      </c>
      <c r="AF1573" s="35">
        <v>103</v>
      </c>
    </row>
    <row r="1574" spans="27:32">
      <c r="AA1574" s="34">
        <v>8248</v>
      </c>
      <c r="AB1574" s="30" t="s">
        <v>2378</v>
      </c>
      <c r="AC1574" s="35">
        <v>1</v>
      </c>
      <c r="AD1574" s="35"/>
      <c r="AE1574" s="35"/>
      <c r="AF1574" s="35">
        <v>1</v>
      </c>
    </row>
    <row r="1575" spans="27:32">
      <c r="AA1575" s="34">
        <v>8253</v>
      </c>
      <c r="AB1575" s="30" t="s">
        <v>1863</v>
      </c>
      <c r="AC1575" s="35"/>
      <c r="AD1575" s="35"/>
      <c r="AE1575" s="35">
        <v>1</v>
      </c>
      <c r="AF1575" s="35">
        <v>1</v>
      </c>
    </row>
    <row r="1576" spans="27:32">
      <c r="AA1576" s="34">
        <v>8259</v>
      </c>
      <c r="AB1576" s="30" t="s">
        <v>161</v>
      </c>
      <c r="AC1576" s="35">
        <v>4</v>
      </c>
      <c r="AD1576" s="35">
        <v>2</v>
      </c>
      <c r="AE1576" s="35"/>
      <c r="AF1576" s="35">
        <v>6</v>
      </c>
    </row>
    <row r="1577" spans="27:32">
      <c r="AA1577" s="34">
        <v>8264</v>
      </c>
      <c r="AB1577" s="30" t="s">
        <v>2379</v>
      </c>
      <c r="AC1577" s="35">
        <v>1</v>
      </c>
      <c r="AD1577" s="35"/>
      <c r="AE1577" s="35"/>
      <c r="AF1577" s="35">
        <v>1</v>
      </c>
    </row>
    <row r="1578" spans="27:32">
      <c r="AA1578" s="34">
        <v>8286</v>
      </c>
      <c r="AB1578" s="30" t="s">
        <v>275</v>
      </c>
      <c r="AC1578" s="35">
        <v>12</v>
      </c>
      <c r="AD1578" s="35">
        <v>15</v>
      </c>
      <c r="AE1578" s="35"/>
      <c r="AF1578" s="35">
        <v>27</v>
      </c>
    </row>
    <row r="1579" spans="27:32">
      <c r="AA1579" s="34">
        <v>8305</v>
      </c>
      <c r="AB1579" s="30" t="s">
        <v>82</v>
      </c>
      <c r="AC1579" s="35">
        <v>314</v>
      </c>
      <c r="AD1579" s="35">
        <v>123</v>
      </c>
      <c r="AE1579" s="35">
        <v>103</v>
      </c>
      <c r="AF1579" s="35">
        <v>540</v>
      </c>
    </row>
    <row r="1580" spans="27:32">
      <c r="AA1580" s="34">
        <v>8306</v>
      </c>
      <c r="AB1580" s="30" t="s">
        <v>1211</v>
      </c>
      <c r="AC1580" s="35">
        <v>25</v>
      </c>
      <c r="AD1580" s="35">
        <v>6</v>
      </c>
      <c r="AE1580" s="35"/>
      <c r="AF1580" s="35">
        <v>31</v>
      </c>
    </row>
    <row r="1581" spans="27:32">
      <c r="AA1581" s="34">
        <v>8309</v>
      </c>
      <c r="AB1581" s="30" t="s">
        <v>291</v>
      </c>
      <c r="AC1581" s="35">
        <v>207</v>
      </c>
      <c r="AD1581" s="35">
        <v>26</v>
      </c>
      <c r="AE1581" s="35">
        <v>23</v>
      </c>
      <c r="AF1581" s="35">
        <v>256</v>
      </c>
    </row>
    <row r="1582" spans="27:32">
      <c r="AA1582" s="34">
        <v>8316</v>
      </c>
      <c r="AB1582" s="30" t="s">
        <v>1001</v>
      </c>
      <c r="AC1582" s="35">
        <v>42</v>
      </c>
      <c r="AD1582" s="35">
        <v>3</v>
      </c>
      <c r="AE1582" s="35">
        <v>6</v>
      </c>
      <c r="AF1582" s="35">
        <v>51</v>
      </c>
    </row>
    <row r="1583" spans="27:32">
      <c r="AA1583" s="34">
        <v>8317</v>
      </c>
      <c r="AB1583" s="30" t="s">
        <v>980</v>
      </c>
      <c r="AC1583" s="35">
        <v>58</v>
      </c>
      <c r="AD1583" s="35">
        <v>4</v>
      </c>
      <c r="AE1583" s="35">
        <v>7</v>
      </c>
      <c r="AF1583" s="35">
        <v>69</v>
      </c>
    </row>
    <row r="1584" spans="27:32">
      <c r="AA1584" s="34">
        <v>8320</v>
      </c>
      <c r="AB1584" s="30" t="s">
        <v>1864</v>
      </c>
      <c r="AC1584" s="35">
        <v>36</v>
      </c>
      <c r="AD1584" s="35"/>
      <c r="AE1584" s="35">
        <v>37</v>
      </c>
      <c r="AF1584" s="35">
        <v>73</v>
      </c>
    </row>
    <row r="1585" spans="27:32">
      <c r="AA1585" s="34">
        <v>8331</v>
      </c>
      <c r="AB1585" s="30" t="s">
        <v>1155</v>
      </c>
      <c r="AC1585" s="35">
        <v>1</v>
      </c>
      <c r="AD1585" s="35">
        <v>2</v>
      </c>
      <c r="AE1585" s="35"/>
      <c r="AF1585" s="35">
        <v>3</v>
      </c>
    </row>
    <row r="1586" spans="27:32">
      <c r="AA1586" s="34">
        <v>8332</v>
      </c>
      <c r="AB1586" s="30" t="s">
        <v>2380</v>
      </c>
      <c r="AC1586" s="35">
        <v>2</v>
      </c>
      <c r="AD1586" s="35"/>
      <c r="AE1586" s="35"/>
      <c r="AF1586" s="35">
        <v>2</v>
      </c>
    </row>
    <row r="1587" spans="27:32">
      <c r="AA1587" s="34">
        <v>8335</v>
      </c>
      <c r="AB1587" s="30" t="s">
        <v>444</v>
      </c>
      <c r="AC1587" s="35">
        <v>57</v>
      </c>
      <c r="AD1587" s="35">
        <v>11</v>
      </c>
      <c r="AE1587" s="35">
        <v>21</v>
      </c>
      <c r="AF1587" s="35">
        <v>89</v>
      </c>
    </row>
    <row r="1588" spans="27:32">
      <c r="AA1588" s="34">
        <v>8337</v>
      </c>
      <c r="AB1588" s="30" t="s">
        <v>255</v>
      </c>
      <c r="AC1588" s="35">
        <v>275</v>
      </c>
      <c r="AD1588" s="35">
        <v>34</v>
      </c>
      <c r="AE1588" s="35">
        <v>150</v>
      </c>
      <c r="AF1588" s="35">
        <v>459</v>
      </c>
    </row>
    <row r="1589" spans="27:32">
      <c r="AA1589" s="34">
        <v>8339</v>
      </c>
      <c r="AB1589" s="30" t="s">
        <v>745</v>
      </c>
      <c r="AC1589" s="35"/>
      <c r="AD1589" s="35">
        <v>1</v>
      </c>
      <c r="AE1589" s="35"/>
      <c r="AF1589" s="35">
        <v>1</v>
      </c>
    </row>
    <row r="1590" spans="27:32">
      <c r="AA1590" s="34">
        <v>8340</v>
      </c>
      <c r="AB1590" s="30" t="s">
        <v>733</v>
      </c>
      <c r="AC1590" s="35">
        <v>417</v>
      </c>
      <c r="AD1590" s="35">
        <v>54</v>
      </c>
      <c r="AE1590" s="35">
        <v>115</v>
      </c>
      <c r="AF1590" s="35">
        <v>586</v>
      </c>
    </row>
    <row r="1591" spans="27:32">
      <c r="AA1591" s="34">
        <v>8345</v>
      </c>
      <c r="AB1591" s="30" t="s">
        <v>1077</v>
      </c>
      <c r="AC1591" s="35">
        <v>8</v>
      </c>
      <c r="AD1591" s="35">
        <v>2</v>
      </c>
      <c r="AE1591" s="35">
        <v>2</v>
      </c>
      <c r="AF1591" s="35">
        <v>12</v>
      </c>
    </row>
    <row r="1592" spans="27:32">
      <c r="AA1592" s="34">
        <v>8353</v>
      </c>
      <c r="AB1592" s="30" t="s">
        <v>234</v>
      </c>
      <c r="AC1592" s="35">
        <v>103</v>
      </c>
      <c r="AD1592" s="35">
        <v>13</v>
      </c>
      <c r="AE1592" s="35">
        <v>7</v>
      </c>
      <c r="AF1592" s="35">
        <v>123</v>
      </c>
    </row>
    <row r="1593" spans="27:32">
      <c r="AA1593" s="34">
        <v>8356</v>
      </c>
      <c r="AB1593" s="30" t="s">
        <v>667</v>
      </c>
      <c r="AC1593" s="35">
        <v>31</v>
      </c>
      <c r="AD1593" s="35">
        <v>7</v>
      </c>
      <c r="AE1593" s="35">
        <v>6</v>
      </c>
      <c r="AF1593" s="35">
        <v>44</v>
      </c>
    </row>
    <row r="1594" spans="27:32">
      <c r="AA1594" s="34">
        <v>8357</v>
      </c>
      <c r="AB1594" s="30" t="s">
        <v>665</v>
      </c>
      <c r="AC1594" s="35"/>
      <c r="AD1594" s="35">
        <v>5</v>
      </c>
      <c r="AE1594" s="35"/>
      <c r="AF1594" s="35">
        <v>5</v>
      </c>
    </row>
    <row r="1595" spans="27:32">
      <c r="AA1595" s="34">
        <v>8362</v>
      </c>
      <c r="AB1595" s="30" t="s">
        <v>682</v>
      </c>
      <c r="AC1595" s="35"/>
      <c r="AD1595" s="35">
        <v>2</v>
      </c>
      <c r="AE1595" s="35"/>
      <c r="AF1595" s="35">
        <v>2</v>
      </c>
    </row>
    <row r="1596" spans="27:32">
      <c r="AA1596" s="34">
        <v>8363</v>
      </c>
      <c r="AB1596" s="30" t="s">
        <v>350</v>
      </c>
      <c r="AC1596" s="35">
        <v>21</v>
      </c>
      <c r="AD1596" s="35">
        <v>4</v>
      </c>
      <c r="AE1596" s="35">
        <v>4</v>
      </c>
      <c r="AF1596" s="35">
        <v>29</v>
      </c>
    </row>
    <row r="1597" spans="27:32">
      <c r="AA1597" s="34">
        <v>8364</v>
      </c>
      <c r="AB1597" s="30" t="s">
        <v>714</v>
      </c>
      <c r="AC1597" s="35"/>
      <c r="AD1597" s="35">
        <v>2</v>
      </c>
      <c r="AE1597" s="35"/>
      <c r="AF1597" s="35">
        <v>2</v>
      </c>
    </row>
    <row r="1598" spans="27:32">
      <c r="AA1598" s="34">
        <v>8365</v>
      </c>
      <c r="AB1598" s="30" t="s">
        <v>655</v>
      </c>
      <c r="AC1598" s="35">
        <v>79</v>
      </c>
      <c r="AD1598" s="35">
        <v>6</v>
      </c>
      <c r="AE1598" s="35">
        <v>17</v>
      </c>
      <c r="AF1598" s="35">
        <v>102</v>
      </c>
    </row>
    <row r="1599" spans="27:32">
      <c r="AA1599" s="34">
        <v>8374</v>
      </c>
      <c r="AB1599" s="30" t="s">
        <v>1865</v>
      </c>
      <c r="AC1599" s="35"/>
      <c r="AD1599" s="35"/>
      <c r="AE1599" s="35">
        <v>2</v>
      </c>
      <c r="AF1599" s="35">
        <v>2</v>
      </c>
    </row>
    <row r="1600" spans="27:32">
      <c r="AA1600" s="34">
        <v>8376</v>
      </c>
      <c r="AB1600" s="30" t="s">
        <v>1149</v>
      </c>
      <c r="AC1600" s="35">
        <v>7</v>
      </c>
      <c r="AD1600" s="35">
        <v>1</v>
      </c>
      <c r="AE1600" s="35"/>
      <c r="AF1600" s="35">
        <v>8</v>
      </c>
    </row>
    <row r="1601" spans="27:32">
      <c r="AA1601" s="34">
        <v>8378</v>
      </c>
      <c r="AB1601" s="30" t="s">
        <v>2381</v>
      </c>
      <c r="AC1601" s="35">
        <v>1</v>
      </c>
      <c r="AD1601" s="35"/>
      <c r="AE1601" s="35"/>
      <c r="AF1601" s="35">
        <v>1</v>
      </c>
    </row>
    <row r="1602" spans="27:32">
      <c r="AA1602" s="34">
        <v>8379</v>
      </c>
      <c r="AB1602" s="30" t="s">
        <v>193</v>
      </c>
      <c r="AC1602" s="35">
        <v>1</v>
      </c>
      <c r="AD1602" s="35">
        <v>1</v>
      </c>
      <c r="AE1602" s="35"/>
      <c r="AF1602" s="35">
        <v>2</v>
      </c>
    </row>
    <row r="1603" spans="27:32">
      <c r="AA1603" s="34">
        <v>8381</v>
      </c>
      <c r="AB1603" s="30" t="s">
        <v>2382</v>
      </c>
      <c r="AC1603" s="35">
        <v>1</v>
      </c>
      <c r="AD1603" s="35"/>
      <c r="AE1603" s="35"/>
      <c r="AF1603" s="35">
        <v>1</v>
      </c>
    </row>
    <row r="1604" spans="27:32">
      <c r="AA1604" s="34">
        <v>8386</v>
      </c>
      <c r="AB1604" s="30" t="s">
        <v>1866</v>
      </c>
      <c r="AC1604" s="35">
        <v>19</v>
      </c>
      <c r="AD1604" s="35"/>
      <c r="AE1604" s="35">
        <v>2</v>
      </c>
      <c r="AF1604" s="35">
        <v>21</v>
      </c>
    </row>
    <row r="1605" spans="27:32">
      <c r="AA1605" s="34">
        <v>8387</v>
      </c>
      <c r="AB1605" s="30" t="s">
        <v>1251</v>
      </c>
      <c r="AC1605" s="35">
        <v>17</v>
      </c>
      <c r="AD1605" s="35">
        <v>3</v>
      </c>
      <c r="AE1605" s="35">
        <v>1</v>
      </c>
      <c r="AF1605" s="35">
        <v>21</v>
      </c>
    </row>
    <row r="1606" spans="27:32">
      <c r="AA1606" s="34">
        <v>8388</v>
      </c>
      <c r="AB1606" s="30" t="s">
        <v>2383</v>
      </c>
      <c r="AC1606" s="35">
        <v>6</v>
      </c>
      <c r="AD1606" s="35"/>
      <c r="AE1606" s="35"/>
      <c r="AF1606" s="35">
        <v>6</v>
      </c>
    </row>
    <row r="1607" spans="27:32">
      <c r="AA1607" s="34">
        <v>8390</v>
      </c>
      <c r="AB1607" s="30" t="s">
        <v>440</v>
      </c>
      <c r="AC1607" s="35">
        <v>31</v>
      </c>
      <c r="AD1607" s="35">
        <v>6</v>
      </c>
      <c r="AE1607" s="35">
        <v>1</v>
      </c>
      <c r="AF1607" s="35">
        <v>38</v>
      </c>
    </row>
    <row r="1608" spans="27:32">
      <c r="AA1608" s="34">
        <v>8395</v>
      </c>
      <c r="AB1608" s="30" t="s">
        <v>493</v>
      </c>
      <c r="AC1608" s="35">
        <v>9</v>
      </c>
      <c r="AD1608" s="35">
        <v>5</v>
      </c>
      <c r="AE1608" s="35"/>
      <c r="AF1608" s="35">
        <v>14</v>
      </c>
    </row>
    <row r="1609" spans="27:32">
      <c r="AA1609" s="34">
        <v>8398</v>
      </c>
      <c r="AB1609" s="30" t="s">
        <v>2384</v>
      </c>
      <c r="AC1609" s="35">
        <v>1</v>
      </c>
      <c r="AD1609" s="35"/>
      <c r="AE1609" s="35"/>
      <c r="AF1609" s="35">
        <v>1</v>
      </c>
    </row>
    <row r="1610" spans="27:32">
      <c r="AA1610" s="34">
        <v>8402</v>
      </c>
      <c r="AB1610" s="30" t="s">
        <v>1867</v>
      </c>
      <c r="AC1610" s="35">
        <v>1</v>
      </c>
      <c r="AD1610" s="35"/>
      <c r="AE1610" s="35">
        <v>1</v>
      </c>
      <c r="AF1610" s="35">
        <v>2</v>
      </c>
    </row>
    <row r="1611" spans="27:32">
      <c r="AA1611" s="34">
        <v>8404</v>
      </c>
      <c r="AB1611" s="30" t="s">
        <v>1028</v>
      </c>
      <c r="AC1611" s="35"/>
      <c r="AD1611" s="35">
        <v>1</v>
      </c>
      <c r="AE1611" s="35"/>
      <c r="AF1611" s="35">
        <v>1</v>
      </c>
    </row>
    <row r="1612" spans="27:32">
      <c r="AA1612" s="34">
        <v>8408</v>
      </c>
      <c r="AB1612" s="30" t="s">
        <v>2385</v>
      </c>
      <c r="AC1612" s="35">
        <v>1</v>
      </c>
      <c r="AD1612" s="35"/>
      <c r="AE1612" s="35"/>
      <c r="AF1612" s="35">
        <v>1</v>
      </c>
    </row>
    <row r="1613" spans="27:32">
      <c r="AA1613" s="34">
        <v>8416</v>
      </c>
      <c r="AB1613" s="30" t="s">
        <v>1025</v>
      </c>
      <c r="AC1613" s="35">
        <v>4</v>
      </c>
      <c r="AD1613" s="35">
        <v>2</v>
      </c>
      <c r="AE1613" s="35">
        <v>9</v>
      </c>
      <c r="AF1613" s="35">
        <v>15</v>
      </c>
    </row>
    <row r="1614" spans="27:32">
      <c r="AA1614" s="34">
        <v>8427</v>
      </c>
      <c r="AB1614" s="30" t="s">
        <v>1868</v>
      </c>
      <c r="AC1614" s="35"/>
      <c r="AD1614" s="35"/>
      <c r="AE1614" s="35">
        <v>74</v>
      </c>
      <c r="AF1614" s="35">
        <v>74</v>
      </c>
    </row>
    <row r="1615" spans="27:32">
      <c r="AA1615" s="34">
        <v>8433</v>
      </c>
      <c r="AB1615" s="30" t="s">
        <v>2386</v>
      </c>
      <c r="AC1615" s="35">
        <v>5</v>
      </c>
      <c r="AD1615" s="35"/>
      <c r="AE1615" s="35"/>
      <c r="AF1615" s="35">
        <v>5</v>
      </c>
    </row>
    <row r="1616" spans="27:32">
      <c r="AA1616" s="34">
        <v>8434</v>
      </c>
      <c r="AB1616" s="30" t="s">
        <v>782</v>
      </c>
      <c r="AC1616" s="35">
        <v>36</v>
      </c>
      <c r="AD1616" s="35">
        <v>1</v>
      </c>
      <c r="AE1616" s="35"/>
      <c r="AF1616" s="35">
        <v>37</v>
      </c>
    </row>
    <row r="1617" spans="27:32">
      <c r="AA1617" s="34">
        <v>8440</v>
      </c>
      <c r="AB1617" s="30" t="s">
        <v>2387</v>
      </c>
      <c r="AC1617" s="35">
        <v>2</v>
      </c>
      <c r="AD1617" s="35"/>
      <c r="AE1617" s="35"/>
      <c r="AF1617" s="35">
        <v>2</v>
      </c>
    </row>
    <row r="1618" spans="27:32">
      <c r="AA1618" s="34">
        <v>8442</v>
      </c>
      <c r="AB1618" s="30" t="s">
        <v>1249</v>
      </c>
      <c r="AC1618" s="35">
        <v>1</v>
      </c>
      <c r="AD1618" s="35">
        <v>1</v>
      </c>
      <c r="AE1618" s="35">
        <v>2</v>
      </c>
      <c r="AF1618" s="35">
        <v>4</v>
      </c>
    </row>
    <row r="1619" spans="27:32">
      <c r="AA1619" s="34">
        <v>8443</v>
      </c>
      <c r="AB1619" s="30" t="s">
        <v>1226</v>
      </c>
      <c r="AC1619" s="35">
        <v>28</v>
      </c>
      <c r="AD1619" s="35">
        <v>1</v>
      </c>
      <c r="AE1619" s="35">
        <v>7</v>
      </c>
      <c r="AF1619" s="35">
        <v>36</v>
      </c>
    </row>
    <row r="1620" spans="27:32">
      <c r="AA1620" s="34">
        <v>8444</v>
      </c>
      <c r="AB1620" s="30" t="s">
        <v>761</v>
      </c>
      <c r="AC1620" s="35">
        <v>7</v>
      </c>
      <c r="AD1620" s="35">
        <v>1</v>
      </c>
      <c r="AE1620" s="35">
        <v>3</v>
      </c>
      <c r="AF1620" s="35">
        <v>11</v>
      </c>
    </row>
    <row r="1621" spans="27:32">
      <c r="AA1621" s="34">
        <v>8445</v>
      </c>
      <c r="AB1621" s="30" t="s">
        <v>325</v>
      </c>
      <c r="AC1621" s="35">
        <v>7</v>
      </c>
      <c r="AD1621" s="35">
        <v>6</v>
      </c>
      <c r="AE1621" s="35">
        <v>1</v>
      </c>
      <c r="AF1621" s="35">
        <v>14</v>
      </c>
    </row>
    <row r="1622" spans="27:32">
      <c r="AA1622" s="34">
        <v>8446</v>
      </c>
      <c r="AB1622" s="30" t="s">
        <v>217</v>
      </c>
      <c r="AC1622" s="35">
        <v>8</v>
      </c>
      <c r="AD1622" s="35">
        <v>2</v>
      </c>
      <c r="AE1622" s="35">
        <v>4</v>
      </c>
      <c r="AF1622" s="35">
        <v>14</v>
      </c>
    </row>
    <row r="1623" spans="27:32">
      <c r="AA1623" s="34">
        <v>8447</v>
      </c>
      <c r="AB1623" s="30" t="s">
        <v>1869</v>
      </c>
      <c r="AC1623" s="35">
        <v>11</v>
      </c>
      <c r="AD1623" s="35"/>
      <c r="AE1623" s="35">
        <v>3</v>
      </c>
      <c r="AF1623" s="35">
        <v>14</v>
      </c>
    </row>
    <row r="1624" spans="27:32">
      <c r="AA1624" s="34">
        <v>8448</v>
      </c>
      <c r="AB1624" s="30" t="s">
        <v>1870</v>
      </c>
      <c r="AC1624" s="35">
        <v>17</v>
      </c>
      <c r="AD1624" s="35"/>
      <c r="AE1624" s="35">
        <v>3</v>
      </c>
      <c r="AF1624" s="35">
        <v>20</v>
      </c>
    </row>
    <row r="1625" spans="27:32">
      <c r="AA1625" s="34">
        <v>8449</v>
      </c>
      <c r="AB1625" s="30" t="s">
        <v>1219</v>
      </c>
      <c r="AC1625" s="35">
        <v>9</v>
      </c>
      <c r="AD1625" s="35">
        <v>1</v>
      </c>
      <c r="AE1625" s="35">
        <v>6</v>
      </c>
      <c r="AF1625" s="35">
        <v>16</v>
      </c>
    </row>
    <row r="1626" spans="27:32">
      <c r="AA1626" s="34">
        <v>8450</v>
      </c>
      <c r="AB1626" s="30" t="s">
        <v>971</v>
      </c>
      <c r="AC1626" s="35">
        <v>12</v>
      </c>
      <c r="AD1626" s="35">
        <v>1</v>
      </c>
      <c r="AE1626" s="35"/>
      <c r="AF1626" s="35">
        <v>13</v>
      </c>
    </row>
    <row r="1627" spans="27:32">
      <c r="AA1627" s="34">
        <v>8451</v>
      </c>
      <c r="AB1627" s="30" t="s">
        <v>2388</v>
      </c>
      <c r="AC1627" s="35">
        <v>6</v>
      </c>
      <c r="AD1627" s="35"/>
      <c r="AE1627" s="35"/>
      <c r="AF1627" s="35">
        <v>6</v>
      </c>
    </row>
    <row r="1628" spans="27:32">
      <c r="AA1628" s="34">
        <v>8464</v>
      </c>
      <c r="AB1628" s="30" t="s">
        <v>241</v>
      </c>
      <c r="AC1628" s="35">
        <v>15</v>
      </c>
      <c r="AD1628" s="35">
        <v>7</v>
      </c>
      <c r="AE1628" s="35">
        <v>3</v>
      </c>
      <c r="AF1628" s="35">
        <v>25</v>
      </c>
    </row>
    <row r="1629" spans="27:32">
      <c r="AA1629" s="34">
        <v>8471</v>
      </c>
      <c r="AB1629" s="30" t="s">
        <v>38</v>
      </c>
      <c r="AC1629" s="35">
        <v>17</v>
      </c>
      <c r="AD1629" s="35">
        <v>6</v>
      </c>
      <c r="AE1629" s="35"/>
      <c r="AF1629" s="35">
        <v>23</v>
      </c>
    </row>
    <row r="1630" spans="27:32">
      <c r="AA1630" s="34">
        <v>8474</v>
      </c>
      <c r="AB1630" s="30" t="s">
        <v>715</v>
      </c>
      <c r="AC1630" s="35">
        <v>17</v>
      </c>
      <c r="AD1630" s="35">
        <v>9</v>
      </c>
      <c r="AE1630" s="35">
        <v>4</v>
      </c>
      <c r="AF1630" s="35">
        <v>30</v>
      </c>
    </row>
    <row r="1631" spans="27:32">
      <c r="AA1631" s="34">
        <v>8475</v>
      </c>
      <c r="AB1631" s="30" t="s">
        <v>94</v>
      </c>
      <c r="AC1631" s="35">
        <v>27</v>
      </c>
      <c r="AD1631" s="35">
        <v>10</v>
      </c>
      <c r="AE1631" s="35">
        <v>12</v>
      </c>
      <c r="AF1631" s="35">
        <v>49</v>
      </c>
    </row>
    <row r="1632" spans="27:32">
      <c r="AA1632" s="34">
        <v>8489</v>
      </c>
      <c r="AB1632" s="30" t="s">
        <v>2389</v>
      </c>
      <c r="AC1632" s="35">
        <v>10</v>
      </c>
      <c r="AD1632" s="35"/>
      <c r="AE1632" s="35"/>
      <c r="AF1632" s="35">
        <v>10</v>
      </c>
    </row>
    <row r="1633" spans="27:32">
      <c r="AA1633" s="34">
        <v>8490</v>
      </c>
      <c r="AB1633" s="30" t="s">
        <v>2390</v>
      </c>
      <c r="AC1633" s="35">
        <v>14</v>
      </c>
      <c r="AD1633" s="35"/>
      <c r="AE1633" s="35"/>
      <c r="AF1633" s="35">
        <v>14</v>
      </c>
    </row>
    <row r="1634" spans="27:32">
      <c r="AA1634" s="34">
        <v>8492</v>
      </c>
      <c r="AB1634" s="30" t="s">
        <v>1871</v>
      </c>
      <c r="AC1634" s="35">
        <v>27</v>
      </c>
      <c r="AD1634" s="35"/>
      <c r="AE1634" s="35">
        <v>4</v>
      </c>
      <c r="AF1634" s="35">
        <v>31</v>
      </c>
    </row>
    <row r="1635" spans="27:32">
      <c r="AA1635" s="34">
        <v>8495</v>
      </c>
      <c r="AB1635" s="30" t="s">
        <v>1872</v>
      </c>
      <c r="AC1635" s="35">
        <v>1</v>
      </c>
      <c r="AD1635" s="35"/>
      <c r="AE1635" s="35">
        <v>1</v>
      </c>
      <c r="AF1635" s="35">
        <v>2</v>
      </c>
    </row>
    <row r="1636" spans="27:32">
      <c r="AA1636" s="34">
        <v>8506</v>
      </c>
      <c r="AB1636" s="30" t="s">
        <v>1357</v>
      </c>
      <c r="AC1636" s="35"/>
      <c r="AD1636" s="35"/>
      <c r="AE1636" s="35">
        <v>1</v>
      </c>
      <c r="AF1636" s="35">
        <v>1</v>
      </c>
    </row>
    <row r="1637" spans="27:32">
      <c r="AA1637" s="34">
        <v>8508</v>
      </c>
      <c r="AB1637" s="30" t="s">
        <v>526</v>
      </c>
      <c r="AC1637" s="35">
        <v>3</v>
      </c>
      <c r="AD1637" s="35">
        <v>3</v>
      </c>
      <c r="AE1637" s="35">
        <v>3</v>
      </c>
      <c r="AF1637" s="35">
        <v>9</v>
      </c>
    </row>
    <row r="1638" spans="27:32">
      <c r="AA1638" s="34">
        <v>8516</v>
      </c>
      <c r="AB1638" s="30" t="s">
        <v>196</v>
      </c>
      <c r="AC1638" s="35">
        <v>20</v>
      </c>
      <c r="AD1638" s="35">
        <v>8</v>
      </c>
      <c r="AE1638" s="35">
        <v>11</v>
      </c>
      <c r="AF1638" s="35">
        <v>39</v>
      </c>
    </row>
    <row r="1639" spans="27:32">
      <c r="AA1639" s="34">
        <v>8518</v>
      </c>
      <c r="AB1639" s="30" t="s">
        <v>2391</v>
      </c>
      <c r="AC1639" s="35">
        <v>1</v>
      </c>
      <c r="AD1639" s="35"/>
      <c r="AE1639" s="35"/>
      <c r="AF1639" s="35">
        <v>1</v>
      </c>
    </row>
    <row r="1640" spans="27:32">
      <c r="AA1640" s="34">
        <v>8520</v>
      </c>
      <c r="AB1640" s="30" t="s">
        <v>2392</v>
      </c>
      <c r="AC1640" s="35">
        <v>5</v>
      </c>
      <c r="AD1640" s="35"/>
      <c r="AE1640" s="35"/>
      <c r="AF1640" s="35">
        <v>5</v>
      </c>
    </row>
    <row r="1641" spans="27:32">
      <c r="AA1641" s="34">
        <v>8525</v>
      </c>
      <c r="AB1641" s="30" t="s">
        <v>2393</v>
      </c>
      <c r="AC1641" s="35">
        <v>2</v>
      </c>
      <c r="AD1641" s="35"/>
      <c r="AE1641" s="35"/>
      <c r="AF1641" s="35">
        <v>2</v>
      </c>
    </row>
    <row r="1642" spans="27:32">
      <c r="AA1642" s="34">
        <v>8540</v>
      </c>
      <c r="AB1642" s="30" t="s">
        <v>170</v>
      </c>
      <c r="AC1642" s="35">
        <v>67</v>
      </c>
      <c r="AD1642" s="35">
        <v>25</v>
      </c>
      <c r="AE1642" s="35">
        <v>75</v>
      </c>
      <c r="AF1642" s="35">
        <v>167</v>
      </c>
    </row>
    <row r="1643" spans="27:32">
      <c r="AA1643" s="34">
        <v>8543</v>
      </c>
      <c r="AB1643" s="30" t="s">
        <v>1873</v>
      </c>
      <c r="AC1643" s="35"/>
      <c r="AD1643" s="35"/>
      <c r="AE1643" s="35">
        <v>2</v>
      </c>
      <c r="AF1643" s="35">
        <v>2</v>
      </c>
    </row>
    <row r="1644" spans="27:32">
      <c r="AA1644" s="34">
        <v>8545</v>
      </c>
      <c r="AB1644" s="30" t="s">
        <v>2394</v>
      </c>
      <c r="AC1644" s="35">
        <v>1</v>
      </c>
      <c r="AD1644" s="35"/>
      <c r="AE1644" s="35"/>
      <c r="AF1644" s="35">
        <v>1</v>
      </c>
    </row>
    <row r="1645" spans="27:32">
      <c r="AA1645" s="34">
        <v>8547</v>
      </c>
      <c r="AB1645" s="30" t="s">
        <v>923</v>
      </c>
      <c r="AC1645" s="35">
        <v>13</v>
      </c>
      <c r="AD1645" s="35">
        <v>3</v>
      </c>
      <c r="AE1645" s="35">
        <v>4</v>
      </c>
      <c r="AF1645" s="35">
        <v>20</v>
      </c>
    </row>
    <row r="1646" spans="27:32">
      <c r="AA1646" s="34">
        <v>8548</v>
      </c>
      <c r="AB1646" s="30" t="s">
        <v>1392</v>
      </c>
      <c r="AC1646" s="35"/>
      <c r="AD1646" s="35"/>
      <c r="AE1646" s="35">
        <v>2</v>
      </c>
      <c r="AF1646" s="35">
        <v>2</v>
      </c>
    </row>
    <row r="1647" spans="27:32">
      <c r="AA1647" s="34">
        <v>8553</v>
      </c>
      <c r="AB1647" s="30" t="s">
        <v>186</v>
      </c>
      <c r="AC1647" s="35">
        <v>61</v>
      </c>
      <c r="AD1647" s="35">
        <v>23</v>
      </c>
      <c r="AE1647" s="35">
        <v>8</v>
      </c>
      <c r="AF1647" s="35">
        <v>92</v>
      </c>
    </row>
    <row r="1648" spans="27:32">
      <c r="AA1648" s="34">
        <v>8554</v>
      </c>
      <c r="AB1648" s="30" t="s">
        <v>32</v>
      </c>
      <c r="AC1648" s="35">
        <v>911</v>
      </c>
      <c r="AD1648" s="35">
        <v>317</v>
      </c>
      <c r="AE1648" s="35">
        <v>378</v>
      </c>
      <c r="AF1648" s="35">
        <v>1606</v>
      </c>
    </row>
    <row r="1649" spans="27:32">
      <c r="AA1649" s="34">
        <v>8565</v>
      </c>
      <c r="AB1649" s="30" t="s">
        <v>446</v>
      </c>
      <c r="AC1649" s="35">
        <v>97</v>
      </c>
      <c r="AD1649" s="35">
        <v>15</v>
      </c>
      <c r="AE1649" s="35">
        <v>14</v>
      </c>
      <c r="AF1649" s="35">
        <v>126</v>
      </c>
    </row>
    <row r="1650" spans="27:32">
      <c r="AA1650" s="34">
        <v>8569</v>
      </c>
      <c r="AB1650" s="30" t="s">
        <v>463</v>
      </c>
      <c r="AC1650" s="35">
        <v>16</v>
      </c>
      <c r="AD1650" s="35">
        <v>2</v>
      </c>
      <c r="AE1650" s="35"/>
      <c r="AF1650" s="35">
        <v>18</v>
      </c>
    </row>
    <row r="1651" spans="27:32">
      <c r="AA1651" s="34">
        <v>8600</v>
      </c>
      <c r="AB1651" s="30" t="s">
        <v>1140</v>
      </c>
      <c r="AC1651" s="35">
        <v>41</v>
      </c>
      <c r="AD1651" s="35">
        <v>7</v>
      </c>
      <c r="AE1651" s="35">
        <v>10</v>
      </c>
      <c r="AF1651" s="35">
        <v>58</v>
      </c>
    </row>
    <row r="1652" spans="27:32">
      <c r="AA1652" s="34">
        <v>8610</v>
      </c>
      <c r="AB1652" s="30" t="s">
        <v>456</v>
      </c>
      <c r="AC1652" s="35">
        <v>47</v>
      </c>
      <c r="AD1652" s="35">
        <v>3</v>
      </c>
      <c r="AE1652" s="35">
        <v>3</v>
      </c>
      <c r="AF1652" s="35">
        <v>53</v>
      </c>
    </row>
    <row r="1653" spans="27:32">
      <c r="AA1653" s="34">
        <v>8612</v>
      </c>
      <c r="AB1653" s="30" t="s">
        <v>789</v>
      </c>
      <c r="AC1653" s="35">
        <v>31</v>
      </c>
      <c r="AD1653" s="35">
        <v>6</v>
      </c>
      <c r="AE1653" s="35">
        <v>11</v>
      </c>
      <c r="AF1653" s="35">
        <v>48</v>
      </c>
    </row>
    <row r="1654" spans="27:32">
      <c r="AA1654" s="34">
        <v>8633</v>
      </c>
      <c r="AB1654" s="30" t="s">
        <v>1273</v>
      </c>
      <c r="AC1654" s="35">
        <v>3</v>
      </c>
      <c r="AD1654" s="35">
        <v>1</v>
      </c>
      <c r="AE1654" s="35"/>
      <c r="AF1654" s="35">
        <v>4</v>
      </c>
    </row>
    <row r="1655" spans="27:32">
      <c r="AA1655" s="34">
        <v>8645</v>
      </c>
      <c r="AB1655" s="30" t="s">
        <v>1874</v>
      </c>
      <c r="AC1655" s="35">
        <v>8</v>
      </c>
      <c r="AD1655" s="35"/>
      <c r="AE1655" s="35">
        <v>1</v>
      </c>
      <c r="AF1655" s="35">
        <v>9</v>
      </c>
    </row>
    <row r="1656" spans="27:32">
      <c r="AA1656" s="34">
        <v>8649</v>
      </c>
      <c r="AB1656" s="30" t="s">
        <v>891</v>
      </c>
      <c r="AC1656" s="35">
        <v>38</v>
      </c>
      <c r="AD1656" s="35">
        <v>3</v>
      </c>
      <c r="AE1656" s="35">
        <v>44</v>
      </c>
      <c r="AF1656" s="35">
        <v>85</v>
      </c>
    </row>
    <row r="1657" spans="27:32">
      <c r="AA1657" s="34">
        <v>8650</v>
      </c>
      <c r="AB1657" s="30" t="s">
        <v>844</v>
      </c>
      <c r="AC1657" s="35">
        <v>32</v>
      </c>
      <c r="AD1657" s="35">
        <v>2</v>
      </c>
      <c r="AE1657" s="35">
        <v>21</v>
      </c>
      <c r="AF1657" s="35">
        <v>55</v>
      </c>
    </row>
    <row r="1658" spans="27:32">
      <c r="AA1658" s="34">
        <v>8652</v>
      </c>
      <c r="AB1658" s="30" t="s">
        <v>1119</v>
      </c>
      <c r="AC1658" s="35">
        <v>17</v>
      </c>
      <c r="AD1658" s="35">
        <v>1</v>
      </c>
      <c r="AE1658" s="35">
        <v>6</v>
      </c>
      <c r="AF1658" s="35">
        <v>24</v>
      </c>
    </row>
    <row r="1659" spans="27:32">
      <c r="AA1659" s="34">
        <v>8656</v>
      </c>
      <c r="AB1659" s="30" t="s">
        <v>1201</v>
      </c>
      <c r="AC1659" s="35">
        <v>45</v>
      </c>
      <c r="AD1659" s="35">
        <v>1</v>
      </c>
      <c r="AE1659" s="35">
        <v>4</v>
      </c>
      <c r="AF1659" s="35">
        <v>50</v>
      </c>
    </row>
    <row r="1660" spans="27:32">
      <c r="AA1660" s="34">
        <v>8659</v>
      </c>
      <c r="AB1660" s="30" t="s">
        <v>2395</v>
      </c>
      <c r="AC1660" s="35">
        <v>9</v>
      </c>
      <c r="AD1660" s="35"/>
      <c r="AE1660" s="35"/>
      <c r="AF1660" s="35">
        <v>9</v>
      </c>
    </row>
    <row r="1661" spans="27:32">
      <c r="AA1661" s="34">
        <v>8662</v>
      </c>
      <c r="AB1661" s="30" t="s">
        <v>436</v>
      </c>
      <c r="AC1661" s="35">
        <v>133</v>
      </c>
      <c r="AD1661" s="35">
        <v>21</v>
      </c>
      <c r="AE1661" s="35">
        <v>98</v>
      </c>
      <c r="AF1661" s="35">
        <v>252</v>
      </c>
    </row>
    <row r="1662" spans="27:32">
      <c r="AA1662" s="34">
        <v>8666</v>
      </c>
      <c r="AB1662" s="30" t="s">
        <v>1875</v>
      </c>
      <c r="AC1662" s="35">
        <v>7</v>
      </c>
      <c r="AD1662" s="35"/>
      <c r="AE1662" s="35">
        <v>3</v>
      </c>
      <c r="AF1662" s="35">
        <v>10</v>
      </c>
    </row>
    <row r="1663" spans="27:32">
      <c r="AA1663" s="34">
        <v>8674</v>
      </c>
      <c r="AB1663" s="30" t="s">
        <v>813</v>
      </c>
      <c r="AC1663" s="35"/>
      <c r="AD1663" s="35">
        <v>1</v>
      </c>
      <c r="AE1663" s="35"/>
      <c r="AF1663" s="35">
        <v>1</v>
      </c>
    </row>
    <row r="1664" spans="27:32">
      <c r="AA1664" s="34">
        <v>8675</v>
      </c>
      <c r="AB1664" s="30" t="s">
        <v>2396</v>
      </c>
      <c r="AC1664" s="35">
        <v>1</v>
      </c>
      <c r="AD1664" s="35"/>
      <c r="AE1664" s="35"/>
      <c r="AF1664" s="35">
        <v>1</v>
      </c>
    </row>
    <row r="1665" spans="27:32">
      <c r="AA1665" s="34">
        <v>8679</v>
      </c>
      <c r="AB1665" s="30" t="s">
        <v>2397</v>
      </c>
      <c r="AC1665" s="35">
        <v>1</v>
      </c>
      <c r="AD1665" s="35"/>
      <c r="AE1665" s="35"/>
      <c r="AF1665" s="35">
        <v>1</v>
      </c>
    </row>
    <row r="1666" spans="27:32">
      <c r="AA1666" s="34">
        <v>8680</v>
      </c>
      <c r="AB1666" s="30" t="s">
        <v>2398</v>
      </c>
      <c r="AC1666" s="35">
        <v>3</v>
      </c>
      <c r="AD1666" s="35"/>
      <c r="AE1666" s="35"/>
      <c r="AF1666" s="35">
        <v>3</v>
      </c>
    </row>
    <row r="1667" spans="27:32">
      <c r="AA1667" s="34">
        <v>8684</v>
      </c>
      <c r="AB1667" s="30" t="s">
        <v>1876</v>
      </c>
      <c r="AC1667" s="35">
        <v>8</v>
      </c>
      <c r="AD1667" s="35"/>
      <c r="AE1667" s="35">
        <v>9</v>
      </c>
      <c r="AF1667" s="35">
        <v>17</v>
      </c>
    </row>
    <row r="1668" spans="27:32">
      <c r="AA1668" s="34">
        <v>8690</v>
      </c>
      <c r="AB1668" s="30" t="s">
        <v>1877</v>
      </c>
      <c r="AC1668" s="35"/>
      <c r="AD1668" s="35"/>
      <c r="AE1668" s="35">
        <v>1</v>
      </c>
      <c r="AF1668" s="35">
        <v>1</v>
      </c>
    </row>
    <row r="1669" spans="27:32">
      <c r="AA1669" s="34">
        <v>8697</v>
      </c>
      <c r="AB1669" s="30" t="s">
        <v>1878</v>
      </c>
      <c r="AC1669" s="35"/>
      <c r="AD1669" s="35"/>
      <c r="AE1669" s="35">
        <v>2</v>
      </c>
      <c r="AF1669" s="35">
        <v>2</v>
      </c>
    </row>
    <row r="1670" spans="27:32">
      <c r="AA1670" s="34">
        <v>8701</v>
      </c>
      <c r="AB1670" s="30" t="s">
        <v>921</v>
      </c>
      <c r="AC1670" s="35"/>
      <c r="AD1670" s="35">
        <v>1</v>
      </c>
      <c r="AE1670" s="35"/>
      <c r="AF1670" s="35">
        <v>1</v>
      </c>
    </row>
    <row r="1671" spans="27:32">
      <c r="AA1671" s="34">
        <v>8702</v>
      </c>
      <c r="AB1671" s="30" t="s">
        <v>220</v>
      </c>
      <c r="AC1671" s="35">
        <v>255</v>
      </c>
      <c r="AD1671" s="35">
        <v>36</v>
      </c>
      <c r="AE1671" s="35">
        <v>73</v>
      </c>
      <c r="AF1671" s="35">
        <v>364</v>
      </c>
    </row>
    <row r="1672" spans="27:32">
      <c r="AA1672" s="34">
        <v>8703</v>
      </c>
      <c r="AB1672" s="30" t="s">
        <v>709</v>
      </c>
      <c r="AC1672" s="35">
        <v>21</v>
      </c>
      <c r="AD1672" s="35">
        <v>2</v>
      </c>
      <c r="AE1672" s="35">
        <v>8</v>
      </c>
      <c r="AF1672" s="35">
        <v>31</v>
      </c>
    </row>
    <row r="1673" spans="27:32">
      <c r="AA1673" s="34">
        <v>8716</v>
      </c>
      <c r="AB1673" s="30" t="s">
        <v>914</v>
      </c>
      <c r="AC1673" s="35">
        <v>28</v>
      </c>
      <c r="AD1673" s="35">
        <v>15</v>
      </c>
      <c r="AE1673" s="35">
        <v>24</v>
      </c>
      <c r="AF1673" s="35">
        <v>67</v>
      </c>
    </row>
    <row r="1674" spans="27:32">
      <c r="AA1674" s="34">
        <v>8722</v>
      </c>
      <c r="AB1674" s="30" t="s">
        <v>952</v>
      </c>
      <c r="AC1674" s="35">
        <v>45</v>
      </c>
      <c r="AD1674" s="35">
        <v>4</v>
      </c>
      <c r="AE1674" s="35">
        <v>7</v>
      </c>
      <c r="AF1674" s="35">
        <v>56</v>
      </c>
    </row>
    <row r="1675" spans="27:32">
      <c r="AA1675" s="34">
        <v>8728</v>
      </c>
      <c r="AB1675" s="30" t="s">
        <v>934</v>
      </c>
      <c r="AC1675" s="35">
        <v>3</v>
      </c>
      <c r="AD1675" s="35">
        <v>1</v>
      </c>
      <c r="AE1675" s="35"/>
      <c r="AF1675" s="35">
        <v>4</v>
      </c>
    </row>
    <row r="1676" spans="27:32">
      <c r="AA1676" s="34">
        <v>8732</v>
      </c>
      <c r="AB1676" s="30" t="s">
        <v>1229</v>
      </c>
      <c r="AC1676" s="35">
        <v>2</v>
      </c>
      <c r="AD1676" s="35">
        <v>1</v>
      </c>
      <c r="AE1676" s="35"/>
      <c r="AF1676" s="35">
        <v>3</v>
      </c>
    </row>
    <row r="1677" spans="27:32">
      <c r="AA1677" s="34">
        <v>8733</v>
      </c>
      <c r="AB1677" s="30" t="s">
        <v>905</v>
      </c>
      <c r="AC1677" s="35"/>
      <c r="AD1677" s="35">
        <v>1</v>
      </c>
      <c r="AE1677" s="35"/>
      <c r="AF1677" s="35">
        <v>1</v>
      </c>
    </row>
    <row r="1678" spans="27:32">
      <c r="AA1678" s="34">
        <v>8734</v>
      </c>
      <c r="AB1678" s="30" t="s">
        <v>1015</v>
      </c>
      <c r="AC1678" s="35">
        <v>1</v>
      </c>
      <c r="AD1678" s="35">
        <v>2</v>
      </c>
      <c r="AE1678" s="35"/>
      <c r="AF1678" s="35">
        <v>3</v>
      </c>
    </row>
    <row r="1679" spans="27:32">
      <c r="AA1679" s="34">
        <v>8745</v>
      </c>
      <c r="AB1679" s="30" t="s">
        <v>606</v>
      </c>
      <c r="AC1679" s="35">
        <v>15</v>
      </c>
      <c r="AD1679" s="35">
        <v>6</v>
      </c>
      <c r="AE1679" s="35">
        <v>20</v>
      </c>
      <c r="AF1679" s="35">
        <v>41</v>
      </c>
    </row>
    <row r="1680" spans="27:32">
      <c r="AA1680" s="34">
        <v>8750</v>
      </c>
      <c r="AB1680" s="30" t="s">
        <v>1879</v>
      </c>
      <c r="AC1680" s="35">
        <v>5</v>
      </c>
      <c r="AD1680" s="35"/>
      <c r="AE1680" s="35">
        <v>1</v>
      </c>
      <c r="AF1680" s="35">
        <v>6</v>
      </c>
    </row>
    <row r="1681" spans="27:32">
      <c r="AA1681" s="34">
        <v>8754</v>
      </c>
      <c r="AB1681" s="30" t="s">
        <v>2399</v>
      </c>
      <c r="AC1681" s="35">
        <v>2</v>
      </c>
      <c r="AD1681" s="35"/>
      <c r="AE1681" s="35"/>
      <c r="AF1681" s="35">
        <v>2</v>
      </c>
    </row>
    <row r="1682" spans="27:32">
      <c r="AA1682" s="34">
        <v>8761</v>
      </c>
      <c r="AB1682" s="30" t="s">
        <v>2400</v>
      </c>
      <c r="AC1682" s="35">
        <v>1</v>
      </c>
      <c r="AD1682" s="35"/>
      <c r="AE1682" s="35"/>
      <c r="AF1682" s="35">
        <v>1</v>
      </c>
    </row>
    <row r="1683" spans="27:32">
      <c r="AA1683" s="34">
        <v>8762</v>
      </c>
      <c r="AB1683" s="30" t="s">
        <v>2401</v>
      </c>
      <c r="AC1683" s="35">
        <v>14</v>
      </c>
      <c r="AD1683" s="35"/>
      <c r="AE1683" s="35"/>
      <c r="AF1683" s="35">
        <v>14</v>
      </c>
    </row>
    <row r="1684" spans="27:32">
      <c r="AA1684" s="34">
        <v>8763</v>
      </c>
      <c r="AB1684" s="30" t="s">
        <v>2402</v>
      </c>
      <c r="AC1684" s="35">
        <v>1</v>
      </c>
      <c r="AD1684" s="35"/>
      <c r="AE1684" s="35"/>
      <c r="AF1684" s="35">
        <v>1</v>
      </c>
    </row>
    <row r="1685" spans="27:32">
      <c r="AA1685" s="34">
        <v>8764</v>
      </c>
      <c r="AB1685" s="30" t="s">
        <v>2403</v>
      </c>
      <c r="AC1685" s="35">
        <v>2</v>
      </c>
      <c r="AD1685" s="35"/>
      <c r="AE1685" s="35"/>
      <c r="AF1685" s="35">
        <v>2</v>
      </c>
    </row>
    <row r="1686" spans="27:32">
      <c r="AA1686" s="34">
        <v>8767</v>
      </c>
      <c r="AB1686" s="30" t="s">
        <v>2404</v>
      </c>
      <c r="AC1686" s="35">
        <v>1</v>
      </c>
      <c r="AD1686" s="35"/>
      <c r="AE1686" s="35"/>
      <c r="AF1686" s="35">
        <v>1</v>
      </c>
    </row>
    <row r="1687" spans="27:32">
      <c r="AA1687" s="34">
        <v>8769</v>
      </c>
      <c r="AB1687" s="30" t="s">
        <v>900</v>
      </c>
      <c r="AC1687" s="35"/>
      <c r="AD1687" s="35">
        <v>1</v>
      </c>
      <c r="AE1687" s="35"/>
      <c r="AF1687" s="35">
        <v>1</v>
      </c>
    </row>
    <row r="1688" spans="27:32">
      <c r="AA1688" s="34">
        <v>8775</v>
      </c>
      <c r="AB1688" s="30" t="s">
        <v>1159</v>
      </c>
      <c r="AC1688" s="35">
        <v>5</v>
      </c>
      <c r="AD1688" s="35">
        <v>6</v>
      </c>
      <c r="AE1688" s="35">
        <v>3</v>
      </c>
      <c r="AF1688" s="35">
        <v>14</v>
      </c>
    </row>
    <row r="1689" spans="27:32">
      <c r="AA1689" s="34">
        <v>8777</v>
      </c>
      <c r="AB1689" s="30" t="s">
        <v>42</v>
      </c>
      <c r="AC1689" s="35">
        <v>1</v>
      </c>
      <c r="AD1689" s="35">
        <v>1</v>
      </c>
      <c r="AE1689" s="35"/>
      <c r="AF1689" s="35">
        <v>2</v>
      </c>
    </row>
    <row r="1690" spans="27:32">
      <c r="AA1690" s="34">
        <v>8778</v>
      </c>
      <c r="AB1690" s="30" t="s">
        <v>2405</v>
      </c>
      <c r="AC1690" s="35">
        <v>2</v>
      </c>
      <c r="AD1690" s="35"/>
      <c r="AE1690" s="35"/>
      <c r="AF1690" s="35">
        <v>2</v>
      </c>
    </row>
    <row r="1691" spans="27:32">
      <c r="AA1691" s="34">
        <v>8780</v>
      </c>
      <c r="AB1691" s="30" t="s">
        <v>2406</v>
      </c>
      <c r="AC1691" s="35">
        <v>32</v>
      </c>
      <c r="AD1691" s="35"/>
      <c r="AE1691" s="35"/>
      <c r="AF1691" s="35">
        <v>32</v>
      </c>
    </row>
    <row r="1692" spans="27:32">
      <c r="AA1692" s="34">
        <v>8783</v>
      </c>
      <c r="AB1692" s="30" t="s">
        <v>2407</v>
      </c>
      <c r="AC1692" s="35">
        <v>15</v>
      </c>
      <c r="AD1692" s="35"/>
      <c r="AE1692" s="35"/>
      <c r="AF1692" s="35">
        <v>15</v>
      </c>
    </row>
    <row r="1693" spans="27:32">
      <c r="AA1693" s="34">
        <v>8794</v>
      </c>
      <c r="AB1693" s="30" t="s">
        <v>2408</v>
      </c>
      <c r="AC1693" s="35">
        <v>23</v>
      </c>
      <c r="AD1693" s="35"/>
      <c r="AE1693" s="35"/>
      <c r="AF1693" s="35">
        <v>23</v>
      </c>
    </row>
    <row r="1694" spans="27:32">
      <c r="AA1694" s="34">
        <v>8799</v>
      </c>
      <c r="AB1694" s="30" t="s">
        <v>1880</v>
      </c>
      <c r="AC1694" s="35">
        <v>16</v>
      </c>
      <c r="AD1694" s="35"/>
      <c r="AE1694" s="35">
        <v>2</v>
      </c>
      <c r="AF1694" s="35">
        <v>18</v>
      </c>
    </row>
    <row r="1695" spans="27:32">
      <c r="AA1695" s="34">
        <v>8801</v>
      </c>
      <c r="AB1695" s="30" t="s">
        <v>2409</v>
      </c>
      <c r="AC1695" s="35">
        <v>1</v>
      </c>
      <c r="AD1695" s="35"/>
      <c r="AE1695" s="35"/>
      <c r="AF1695" s="35">
        <v>1</v>
      </c>
    </row>
    <row r="1696" spans="27:32">
      <c r="AA1696" s="34">
        <v>8802</v>
      </c>
      <c r="AB1696" s="30" t="s">
        <v>748</v>
      </c>
      <c r="AC1696" s="35">
        <v>3</v>
      </c>
      <c r="AD1696" s="35">
        <v>2</v>
      </c>
      <c r="AE1696" s="35">
        <v>1</v>
      </c>
      <c r="AF1696" s="35">
        <v>6</v>
      </c>
    </row>
    <row r="1697" spans="27:32">
      <c r="AA1697" s="34">
        <v>8809</v>
      </c>
      <c r="AB1697" s="30" t="s">
        <v>2410</v>
      </c>
      <c r="AC1697" s="35">
        <v>5</v>
      </c>
      <c r="AD1697" s="35"/>
      <c r="AE1697" s="35"/>
      <c r="AF1697" s="35">
        <v>5</v>
      </c>
    </row>
    <row r="1698" spans="27:32">
      <c r="AA1698" s="34">
        <v>8820</v>
      </c>
      <c r="AB1698" s="30" t="s">
        <v>616</v>
      </c>
      <c r="AC1698" s="35">
        <v>2</v>
      </c>
      <c r="AD1698" s="35">
        <v>1</v>
      </c>
      <c r="AE1698" s="35"/>
      <c r="AF1698" s="35">
        <v>3</v>
      </c>
    </row>
    <row r="1699" spans="27:32">
      <c r="AA1699" s="34">
        <v>8824</v>
      </c>
      <c r="AB1699" s="30" t="s">
        <v>1881</v>
      </c>
      <c r="AC1699" s="35"/>
      <c r="AD1699" s="35"/>
      <c r="AE1699" s="35">
        <v>1</v>
      </c>
      <c r="AF1699" s="35">
        <v>1</v>
      </c>
    </row>
    <row r="1700" spans="27:32">
      <c r="AA1700" s="34">
        <v>8828</v>
      </c>
      <c r="AB1700" s="30" t="s">
        <v>2411</v>
      </c>
      <c r="AC1700" s="35">
        <v>3</v>
      </c>
      <c r="AD1700" s="35"/>
      <c r="AE1700" s="35"/>
      <c r="AF1700" s="35">
        <v>3</v>
      </c>
    </row>
    <row r="1701" spans="27:32">
      <c r="AA1701" s="34">
        <v>8829</v>
      </c>
      <c r="AB1701" s="30" t="s">
        <v>1882</v>
      </c>
      <c r="AC1701" s="35">
        <v>50</v>
      </c>
      <c r="AD1701" s="35"/>
      <c r="AE1701" s="35">
        <v>13</v>
      </c>
      <c r="AF1701" s="35">
        <v>63</v>
      </c>
    </row>
    <row r="1702" spans="27:32">
      <c r="AA1702" s="34">
        <v>8831</v>
      </c>
      <c r="AB1702" s="30" t="s">
        <v>2412</v>
      </c>
      <c r="AC1702" s="35">
        <v>1</v>
      </c>
      <c r="AD1702" s="35"/>
      <c r="AE1702" s="35"/>
      <c r="AF1702" s="35">
        <v>1</v>
      </c>
    </row>
    <row r="1703" spans="27:32">
      <c r="AA1703" s="34">
        <v>8833</v>
      </c>
      <c r="AB1703" s="30" t="s">
        <v>2413</v>
      </c>
      <c r="AC1703" s="35">
        <v>1</v>
      </c>
      <c r="AD1703" s="35"/>
      <c r="AE1703" s="35"/>
      <c r="AF1703" s="35">
        <v>1</v>
      </c>
    </row>
    <row r="1704" spans="27:32">
      <c r="AA1704" s="34">
        <v>8844</v>
      </c>
      <c r="AB1704" s="30" t="s">
        <v>809</v>
      </c>
      <c r="AC1704" s="35">
        <v>30</v>
      </c>
      <c r="AD1704" s="35">
        <v>12</v>
      </c>
      <c r="AE1704" s="35">
        <v>11</v>
      </c>
      <c r="AF1704" s="35">
        <v>53</v>
      </c>
    </row>
    <row r="1705" spans="27:32">
      <c r="AA1705" s="34">
        <v>8845</v>
      </c>
      <c r="AB1705" s="30" t="s">
        <v>1883</v>
      </c>
      <c r="AC1705" s="35">
        <v>26</v>
      </c>
      <c r="AD1705" s="35"/>
      <c r="AE1705" s="35">
        <v>7</v>
      </c>
      <c r="AF1705" s="35">
        <v>33</v>
      </c>
    </row>
    <row r="1706" spans="27:32">
      <c r="AA1706" s="34">
        <v>8856</v>
      </c>
      <c r="AB1706" s="30" t="s">
        <v>1042</v>
      </c>
      <c r="AC1706" s="35"/>
      <c r="AD1706" s="35">
        <v>4</v>
      </c>
      <c r="AE1706" s="35"/>
      <c r="AF1706" s="35">
        <v>4</v>
      </c>
    </row>
    <row r="1707" spans="27:32">
      <c r="AA1707" s="34">
        <v>8867</v>
      </c>
      <c r="AB1707" s="30" t="s">
        <v>2414</v>
      </c>
      <c r="AC1707" s="35">
        <v>2</v>
      </c>
      <c r="AD1707" s="35"/>
      <c r="AE1707" s="35"/>
      <c r="AF1707" s="35">
        <v>2</v>
      </c>
    </row>
    <row r="1708" spans="27:32">
      <c r="AA1708" s="34">
        <v>8868</v>
      </c>
      <c r="AB1708" s="30" t="s">
        <v>372</v>
      </c>
      <c r="AC1708" s="35"/>
      <c r="AD1708" s="35">
        <v>2</v>
      </c>
      <c r="AE1708" s="35"/>
      <c r="AF1708" s="35">
        <v>2</v>
      </c>
    </row>
    <row r="1709" spans="27:32">
      <c r="AA1709" s="34">
        <v>8872</v>
      </c>
      <c r="AB1709" s="30" t="s">
        <v>888</v>
      </c>
      <c r="AC1709" s="35">
        <v>6</v>
      </c>
      <c r="AD1709" s="35">
        <v>11</v>
      </c>
      <c r="AE1709" s="35">
        <v>4</v>
      </c>
      <c r="AF1709" s="35">
        <v>21</v>
      </c>
    </row>
    <row r="1710" spans="27:32">
      <c r="AA1710" s="34">
        <v>8876</v>
      </c>
      <c r="AB1710" s="30" t="s">
        <v>1884</v>
      </c>
      <c r="AC1710" s="35">
        <v>57</v>
      </c>
      <c r="AD1710" s="35"/>
      <c r="AE1710" s="35">
        <v>181</v>
      </c>
      <c r="AF1710" s="35">
        <v>238</v>
      </c>
    </row>
    <row r="1711" spans="27:32">
      <c r="AA1711" s="34">
        <v>8877</v>
      </c>
      <c r="AB1711" s="30" t="s">
        <v>1885</v>
      </c>
      <c r="AC1711" s="35"/>
      <c r="AD1711" s="35"/>
      <c r="AE1711" s="35">
        <v>2</v>
      </c>
      <c r="AF1711" s="35">
        <v>2</v>
      </c>
    </row>
    <row r="1712" spans="27:32">
      <c r="AA1712" s="34">
        <v>8898</v>
      </c>
      <c r="AB1712" s="30" t="s">
        <v>994</v>
      </c>
      <c r="AC1712" s="35">
        <v>5</v>
      </c>
      <c r="AD1712" s="35">
        <v>1</v>
      </c>
      <c r="AE1712" s="35">
        <v>5</v>
      </c>
      <c r="AF1712" s="35">
        <v>11</v>
      </c>
    </row>
    <row r="1713" spans="27:32">
      <c r="AA1713" s="34">
        <v>8899</v>
      </c>
      <c r="AB1713" s="30" t="s">
        <v>988</v>
      </c>
      <c r="AC1713" s="35">
        <v>2</v>
      </c>
      <c r="AD1713" s="35">
        <v>2</v>
      </c>
      <c r="AE1713" s="35">
        <v>3</v>
      </c>
      <c r="AF1713" s="35">
        <v>7</v>
      </c>
    </row>
    <row r="1714" spans="27:32">
      <c r="AA1714" s="34">
        <v>8901</v>
      </c>
      <c r="AB1714" s="30" t="s">
        <v>1886</v>
      </c>
      <c r="AC1714" s="35">
        <v>14</v>
      </c>
      <c r="AD1714" s="35"/>
      <c r="AE1714" s="35">
        <v>2</v>
      </c>
      <c r="AF1714" s="35">
        <v>16</v>
      </c>
    </row>
    <row r="1715" spans="27:32">
      <c r="AA1715" s="34">
        <v>8922</v>
      </c>
      <c r="AB1715" s="30" t="s">
        <v>113</v>
      </c>
      <c r="AC1715" s="35">
        <v>11</v>
      </c>
      <c r="AD1715" s="35">
        <v>2</v>
      </c>
      <c r="AE1715" s="35">
        <v>6</v>
      </c>
      <c r="AF1715" s="35">
        <v>19</v>
      </c>
    </row>
    <row r="1716" spans="27:32">
      <c r="AA1716" s="34">
        <v>8924</v>
      </c>
      <c r="AB1716" s="30" t="s">
        <v>919</v>
      </c>
      <c r="AC1716" s="35"/>
      <c r="AD1716" s="35">
        <v>1</v>
      </c>
      <c r="AE1716" s="35"/>
      <c r="AF1716" s="35">
        <v>1</v>
      </c>
    </row>
    <row r="1717" spans="27:32">
      <c r="AA1717" s="34">
        <v>8926</v>
      </c>
      <c r="AB1717" s="30" t="s">
        <v>638</v>
      </c>
      <c r="AC1717" s="35">
        <v>1</v>
      </c>
      <c r="AD1717" s="35">
        <v>1</v>
      </c>
      <c r="AE1717" s="35">
        <v>1</v>
      </c>
      <c r="AF1717" s="35">
        <v>3</v>
      </c>
    </row>
    <row r="1718" spans="27:32">
      <c r="AA1718" s="34">
        <v>8929</v>
      </c>
      <c r="AB1718" s="30" t="s">
        <v>1083</v>
      </c>
      <c r="AC1718" s="35">
        <v>33</v>
      </c>
      <c r="AD1718" s="35">
        <v>1</v>
      </c>
      <c r="AE1718" s="35"/>
      <c r="AF1718" s="35">
        <v>34</v>
      </c>
    </row>
    <row r="1719" spans="27:32">
      <c r="AA1719" s="34">
        <v>8940</v>
      </c>
      <c r="AB1719" s="30" t="s">
        <v>2415</v>
      </c>
      <c r="AC1719" s="35">
        <v>2</v>
      </c>
      <c r="AD1719" s="35"/>
      <c r="AE1719" s="35"/>
      <c r="AF1719" s="35">
        <v>2</v>
      </c>
    </row>
    <row r="1720" spans="27:32">
      <c r="AA1720" s="34">
        <v>8941</v>
      </c>
      <c r="AB1720" s="30" t="s">
        <v>2416</v>
      </c>
      <c r="AC1720" s="35">
        <v>2</v>
      </c>
      <c r="AD1720" s="35"/>
      <c r="AE1720" s="35"/>
      <c r="AF1720" s="35">
        <v>2</v>
      </c>
    </row>
    <row r="1721" spans="27:32">
      <c r="AA1721" s="34">
        <v>8949</v>
      </c>
      <c r="AB1721" s="30" t="s">
        <v>507</v>
      </c>
      <c r="AC1721" s="35">
        <v>2</v>
      </c>
      <c r="AD1721" s="35">
        <v>2</v>
      </c>
      <c r="AE1721" s="35"/>
      <c r="AF1721" s="35">
        <v>4</v>
      </c>
    </row>
    <row r="1722" spans="27:32">
      <c r="AA1722" s="34">
        <v>8950</v>
      </c>
      <c r="AB1722" s="30" t="s">
        <v>1887</v>
      </c>
      <c r="AC1722" s="35"/>
      <c r="AD1722" s="35"/>
      <c r="AE1722" s="35">
        <v>1</v>
      </c>
      <c r="AF1722" s="35">
        <v>1</v>
      </c>
    </row>
    <row r="1723" spans="27:32">
      <c r="AA1723" s="34">
        <v>8954</v>
      </c>
      <c r="AB1723" s="30" t="s">
        <v>2417</v>
      </c>
      <c r="AC1723" s="35">
        <v>3</v>
      </c>
      <c r="AD1723" s="35"/>
      <c r="AE1723" s="35"/>
      <c r="AF1723" s="35">
        <v>3</v>
      </c>
    </row>
    <row r="1724" spans="27:32">
      <c r="AA1724" s="34">
        <v>8960</v>
      </c>
      <c r="AB1724" s="30" t="s">
        <v>341</v>
      </c>
      <c r="AC1724" s="35">
        <v>248</v>
      </c>
      <c r="AD1724" s="35">
        <v>62</v>
      </c>
      <c r="AE1724" s="35">
        <v>128</v>
      </c>
      <c r="AF1724" s="35">
        <v>438</v>
      </c>
    </row>
    <row r="1725" spans="27:32">
      <c r="AA1725" s="34">
        <v>8963</v>
      </c>
      <c r="AB1725" s="30" t="s">
        <v>603</v>
      </c>
      <c r="AC1725" s="35">
        <v>23</v>
      </c>
      <c r="AD1725" s="35">
        <v>1</v>
      </c>
      <c r="AE1725" s="35">
        <v>10</v>
      </c>
      <c r="AF1725" s="35">
        <v>34</v>
      </c>
    </row>
    <row r="1726" spans="27:32">
      <c r="AA1726" s="34">
        <v>8997</v>
      </c>
      <c r="AB1726" s="30" t="s">
        <v>1888</v>
      </c>
      <c r="AC1726" s="35">
        <v>6</v>
      </c>
      <c r="AD1726" s="35"/>
      <c r="AE1726" s="35">
        <v>8</v>
      </c>
      <c r="AF1726" s="35">
        <v>14</v>
      </c>
    </row>
    <row r="1727" spans="27:32">
      <c r="AA1727" s="34">
        <v>9002</v>
      </c>
      <c r="AB1727" s="30" t="s">
        <v>146</v>
      </c>
      <c r="AC1727" s="35">
        <v>4</v>
      </c>
      <c r="AD1727" s="35">
        <v>1</v>
      </c>
      <c r="AE1727" s="35">
        <v>2</v>
      </c>
      <c r="AF1727" s="35">
        <v>7</v>
      </c>
    </row>
    <row r="1728" spans="27:32">
      <c r="AA1728" s="34">
        <v>9004</v>
      </c>
      <c r="AB1728" s="30" t="s">
        <v>1889</v>
      </c>
      <c r="AC1728" s="35"/>
      <c r="AD1728" s="35"/>
      <c r="AE1728" s="35">
        <v>29</v>
      </c>
      <c r="AF1728" s="35">
        <v>29</v>
      </c>
    </row>
    <row r="1729" spans="27:32">
      <c r="AA1729" s="34">
        <v>9005</v>
      </c>
      <c r="AB1729" s="30" t="s">
        <v>209</v>
      </c>
      <c r="AC1729" s="35">
        <v>57</v>
      </c>
      <c r="AD1729" s="35">
        <v>20</v>
      </c>
      <c r="AE1729" s="35">
        <v>31</v>
      </c>
      <c r="AF1729" s="35">
        <v>108</v>
      </c>
    </row>
    <row r="1730" spans="27:32">
      <c r="AA1730" s="34">
        <v>9006</v>
      </c>
      <c r="AB1730" s="30" t="s">
        <v>138</v>
      </c>
      <c r="AC1730" s="35">
        <v>25</v>
      </c>
      <c r="AD1730" s="35">
        <v>20</v>
      </c>
      <c r="AE1730" s="35">
        <v>61</v>
      </c>
      <c r="AF1730" s="35">
        <v>106</v>
      </c>
    </row>
    <row r="1731" spans="27:32">
      <c r="AA1731" s="34">
        <v>9008</v>
      </c>
      <c r="AB1731" s="30" t="s">
        <v>1341</v>
      </c>
      <c r="AC1731" s="35">
        <v>9</v>
      </c>
      <c r="AD1731" s="35"/>
      <c r="AE1731" s="35">
        <v>4</v>
      </c>
      <c r="AF1731" s="35">
        <v>13</v>
      </c>
    </row>
    <row r="1732" spans="27:32">
      <c r="AA1732" s="34">
        <v>9009</v>
      </c>
      <c r="AB1732" s="30" t="s">
        <v>495</v>
      </c>
      <c r="AC1732" s="35">
        <v>17</v>
      </c>
      <c r="AD1732" s="35">
        <v>1</v>
      </c>
      <c r="AE1732" s="35">
        <v>5</v>
      </c>
      <c r="AF1732" s="35">
        <v>23</v>
      </c>
    </row>
    <row r="1733" spans="27:32">
      <c r="AA1733" s="34">
        <v>9015</v>
      </c>
      <c r="AB1733" s="30" t="s">
        <v>1255</v>
      </c>
      <c r="AC1733" s="35">
        <v>20</v>
      </c>
      <c r="AD1733" s="35">
        <v>1</v>
      </c>
      <c r="AE1733" s="35">
        <v>5</v>
      </c>
      <c r="AF1733" s="35">
        <v>26</v>
      </c>
    </row>
    <row r="1734" spans="27:32">
      <c r="AA1734" s="34">
        <v>9016</v>
      </c>
      <c r="AB1734" s="30" t="s">
        <v>1152</v>
      </c>
      <c r="AC1734" s="35">
        <v>16</v>
      </c>
      <c r="AD1734" s="35">
        <v>2</v>
      </c>
      <c r="AE1734" s="35"/>
      <c r="AF1734" s="35">
        <v>18</v>
      </c>
    </row>
    <row r="1735" spans="27:32">
      <c r="AA1735" s="34">
        <v>9017</v>
      </c>
      <c r="AB1735" s="30" t="s">
        <v>802</v>
      </c>
      <c r="AC1735" s="35">
        <v>27</v>
      </c>
      <c r="AD1735" s="35">
        <v>3</v>
      </c>
      <c r="AE1735" s="35">
        <v>9</v>
      </c>
      <c r="AF1735" s="35">
        <v>39</v>
      </c>
    </row>
    <row r="1736" spans="27:32">
      <c r="AA1736" s="34">
        <v>9018</v>
      </c>
      <c r="AB1736" s="30" t="s">
        <v>1388</v>
      </c>
      <c r="AC1736" s="35"/>
      <c r="AD1736" s="35"/>
      <c r="AE1736" s="35">
        <v>6</v>
      </c>
      <c r="AF1736" s="35">
        <v>6</v>
      </c>
    </row>
    <row r="1737" spans="27:32">
      <c r="AA1737" s="34">
        <v>9019</v>
      </c>
      <c r="AB1737" s="30" t="s">
        <v>787</v>
      </c>
      <c r="AC1737" s="35">
        <v>20</v>
      </c>
      <c r="AD1737" s="35">
        <v>5</v>
      </c>
      <c r="AE1737" s="35">
        <v>11</v>
      </c>
      <c r="AF1737" s="35">
        <v>36</v>
      </c>
    </row>
    <row r="1738" spans="27:32">
      <c r="AA1738" s="34">
        <v>9024</v>
      </c>
      <c r="AB1738" s="30" t="s">
        <v>1890</v>
      </c>
      <c r="AC1738" s="35">
        <v>2</v>
      </c>
      <c r="AD1738" s="35"/>
      <c r="AE1738" s="35">
        <v>1</v>
      </c>
      <c r="AF1738" s="35">
        <v>3</v>
      </c>
    </row>
    <row r="1739" spans="27:32">
      <c r="AA1739" s="34">
        <v>9025</v>
      </c>
      <c r="AB1739" s="30" t="s">
        <v>1224</v>
      </c>
      <c r="AC1739" s="35">
        <v>13</v>
      </c>
      <c r="AD1739" s="35">
        <v>1</v>
      </c>
      <c r="AE1739" s="35"/>
      <c r="AF1739" s="35">
        <v>14</v>
      </c>
    </row>
    <row r="1740" spans="27:32">
      <c r="AA1740" s="34">
        <v>9027</v>
      </c>
      <c r="AB1740" s="30" t="s">
        <v>620</v>
      </c>
      <c r="AC1740" s="35">
        <v>49</v>
      </c>
      <c r="AD1740" s="35">
        <v>5</v>
      </c>
      <c r="AE1740" s="35">
        <v>2</v>
      </c>
      <c r="AF1740" s="35">
        <v>56</v>
      </c>
    </row>
    <row r="1741" spans="27:32">
      <c r="AA1741" s="34">
        <v>9028</v>
      </c>
      <c r="AB1741" s="30" t="s">
        <v>280</v>
      </c>
      <c r="AC1741" s="35">
        <v>43</v>
      </c>
      <c r="AD1741" s="35">
        <v>1</v>
      </c>
      <c r="AE1741" s="35">
        <v>5</v>
      </c>
      <c r="AF1741" s="35">
        <v>49</v>
      </c>
    </row>
    <row r="1742" spans="27:32">
      <c r="AA1742" s="34">
        <v>9029</v>
      </c>
      <c r="AB1742" s="30" t="s">
        <v>1258</v>
      </c>
      <c r="AC1742" s="35">
        <v>33</v>
      </c>
      <c r="AD1742" s="35">
        <v>1</v>
      </c>
      <c r="AE1742" s="35">
        <v>2</v>
      </c>
      <c r="AF1742" s="35">
        <v>36</v>
      </c>
    </row>
    <row r="1743" spans="27:32">
      <c r="AA1743" s="34">
        <v>9071</v>
      </c>
      <c r="AB1743" s="30" t="s">
        <v>84</v>
      </c>
      <c r="AC1743" s="35">
        <v>814</v>
      </c>
      <c r="AD1743" s="35">
        <v>260</v>
      </c>
      <c r="AE1743" s="35">
        <v>451</v>
      </c>
      <c r="AF1743" s="35">
        <v>1525</v>
      </c>
    </row>
    <row r="1744" spans="27:32">
      <c r="AA1744" s="34">
        <v>9078</v>
      </c>
      <c r="AB1744" s="30" t="s">
        <v>545</v>
      </c>
      <c r="AC1744" s="35"/>
      <c r="AD1744" s="35">
        <v>4</v>
      </c>
      <c r="AE1744" s="35"/>
      <c r="AF1744" s="35">
        <v>4</v>
      </c>
    </row>
    <row r="1745" spans="27:32">
      <c r="AA1745" s="34">
        <v>9086</v>
      </c>
      <c r="AB1745" s="30" t="s">
        <v>907</v>
      </c>
      <c r="AC1745" s="35"/>
      <c r="AD1745" s="35">
        <v>3</v>
      </c>
      <c r="AE1745" s="35"/>
      <c r="AF1745" s="35">
        <v>3</v>
      </c>
    </row>
    <row r="1746" spans="27:32">
      <c r="AA1746" s="34">
        <v>9087</v>
      </c>
      <c r="AB1746" s="30" t="s">
        <v>312</v>
      </c>
      <c r="AC1746" s="35"/>
      <c r="AD1746" s="35">
        <v>1</v>
      </c>
      <c r="AE1746" s="35"/>
      <c r="AF1746" s="35">
        <v>1</v>
      </c>
    </row>
    <row r="1747" spans="27:32">
      <c r="AA1747" s="34">
        <v>9088</v>
      </c>
      <c r="AB1747" s="30" t="s">
        <v>489</v>
      </c>
      <c r="AC1747" s="35">
        <v>48</v>
      </c>
      <c r="AD1747" s="35">
        <v>11</v>
      </c>
      <c r="AE1747" s="35">
        <v>24</v>
      </c>
      <c r="AF1747" s="35">
        <v>83</v>
      </c>
    </row>
    <row r="1748" spans="27:32">
      <c r="AA1748" s="34">
        <v>9091</v>
      </c>
      <c r="AB1748" s="30" t="s">
        <v>1891</v>
      </c>
      <c r="AC1748" s="35"/>
      <c r="AD1748" s="35"/>
      <c r="AE1748" s="35">
        <v>77</v>
      </c>
      <c r="AF1748" s="35">
        <v>77</v>
      </c>
    </row>
    <row r="1749" spans="27:32">
      <c r="AA1749" s="34">
        <v>9092</v>
      </c>
      <c r="AB1749" s="30" t="s">
        <v>2418</v>
      </c>
      <c r="AC1749" s="35">
        <v>4</v>
      </c>
      <c r="AD1749" s="35"/>
      <c r="AE1749" s="35"/>
      <c r="AF1749" s="35">
        <v>4</v>
      </c>
    </row>
    <row r="1750" spans="27:32">
      <c r="AA1750" s="34">
        <v>9093</v>
      </c>
      <c r="AB1750" s="30" t="s">
        <v>1291</v>
      </c>
      <c r="AC1750" s="35">
        <v>7</v>
      </c>
      <c r="AD1750" s="35"/>
      <c r="AE1750" s="35"/>
      <c r="AF1750" s="35">
        <v>7</v>
      </c>
    </row>
    <row r="1751" spans="27:32">
      <c r="AA1751" s="34">
        <v>9094</v>
      </c>
      <c r="AB1751" s="30" t="s">
        <v>546</v>
      </c>
      <c r="AC1751" s="35"/>
      <c r="AD1751" s="35">
        <v>8</v>
      </c>
      <c r="AE1751" s="35"/>
      <c r="AF1751" s="35">
        <v>8</v>
      </c>
    </row>
    <row r="1752" spans="27:32">
      <c r="AA1752" s="34">
        <v>9095</v>
      </c>
      <c r="AB1752" s="30" t="s">
        <v>2419</v>
      </c>
      <c r="AC1752" s="35">
        <v>1</v>
      </c>
      <c r="AD1752" s="35"/>
      <c r="AE1752" s="35"/>
      <c r="AF1752" s="35">
        <v>1</v>
      </c>
    </row>
    <row r="1753" spans="27:32">
      <c r="AA1753" s="34">
        <v>9097</v>
      </c>
      <c r="AB1753" s="30" t="s">
        <v>365</v>
      </c>
      <c r="AC1753" s="35">
        <v>55</v>
      </c>
      <c r="AD1753" s="35">
        <v>17</v>
      </c>
      <c r="AE1753" s="35">
        <v>25</v>
      </c>
      <c r="AF1753" s="35">
        <v>97</v>
      </c>
    </row>
    <row r="1754" spans="27:32">
      <c r="AA1754" s="34">
        <v>9098</v>
      </c>
      <c r="AB1754" s="30" t="s">
        <v>167</v>
      </c>
      <c r="AC1754" s="35">
        <v>45</v>
      </c>
      <c r="AD1754" s="35">
        <v>14</v>
      </c>
      <c r="AE1754" s="35">
        <v>31</v>
      </c>
      <c r="AF1754" s="35">
        <v>90</v>
      </c>
    </row>
    <row r="1755" spans="27:32">
      <c r="AA1755" s="34">
        <v>9099</v>
      </c>
      <c r="AB1755" s="30" t="s">
        <v>168</v>
      </c>
      <c r="AC1755" s="35">
        <v>113</v>
      </c>
      <c r="AD1755" s="35">
        <v>27</v>
      </c>
      <c r="AE1755" s="35">
        <v>63</v>
      </c>
      <c r="AF1755" s="35">
        <v>203</v>
      </c>
    </row>
    <row r="1756" spans="27:32">
      <c r="AA1756" s="34">
        <v>9100</v>
      </c>
      <c r="AB1756" s="30" t="s">
        <v>56</v>
      </c>
      <c r="AC1756" s="35">
        <v>99</v>
      </c>
      <c r="AD1756" s="35">
        <v>31</v>
      </c>
      <c r="AE1756" s="35">
        <v>68</v>
      </c>
      <c r="AF1756" s="35">
        <v>198</v>
      </c>
    </row>
    <row r="1757" spans="27:32">
      <c r="AA1757" s="34">
        <v>9117</v>
      </c>
      <c r="AB1757" s="30" t="s">
        <v>677</v>
      </c>
      <c r="AC1757" s="35"/>
      <c r="AD1757" s="35">
        <v>4</v>
      </c>
      <c r="AE1757" s="35">
        <v>1</v>
      </c>
      <c r="AF1757" s="35">
        <v>5</v>
      </c>
    </row>
    <row r="1758" spans="27:32">
      <c r="AA1758" s="34">
        <v>9118</v>
      </c>
      <c r="AB1758" s="30" t="s">
        <v>1332</v>
      </c>
      <c r="AC1758" s="35">
        <v>6</v>
      </c>
      <c r="AD1758" s="35"/>
      <c r="AE1758" s="35"/>
      <c r="AF1758" s="35">
        <v>6</v>
      </c>
    </row>
    <row r="1759" spans="27:32">
      <c r="AA1759" s="34">
        <v>9119</v>
      </c>
      <c r="AB1759" s="30" t="s">
        <v>470</v>
      </c>
      <c r="AC1759" s="35">
        <v>851</v>
      </c>
      <c r="AD1759" s="35">
        <v>185</v>
      </c>
      <c r="AE1759" s="35">
        <v>373</v>
      </c>
      <c r="AF1759" s="35">
        <v>1409</v>
      </c>
    </row>
    <row r="1760" spans="27:32">
      <c r="AA1760" s="34">
        <v>9125</v>
      </c>
      <c r="AB1760" s="30" t="s">
        <v>1892</v>
      </c>
      <c r="AC1760" s="35">
        <v>4</v>
      </c>
      <c r="AD1760" s="35"/>
      <c r="AE1760" s="35">
        <v>2</v>
      </c>
      <c r="AF1760" s="35">
        <v>6</v>
      </c>
    </row>
    <row r="1761" spans="27:32">
      <c r="AA1761" s="34">
        <v>9150</v>
      </c>
      <c r="AB1761" s="30" t="s">
        <v>1893</v>
      </c>
      <c r="AC1761" s="35">
        <v>17</v>
      </c>
      <c r="AD1761" s="35"/>
      <c r="AE1761" s="35">
        <v>1</v>
      </c>
      <c r="AF1761" s="35">
        <v>18</v>
      </c>
    </row>
    <row r="1762" spans="27:32">
      <c r="AA1762" s="34">
        <v>9153</v>
      </c>
      <c r="AB1762" s="30" t="s">
        <v>512</v>
      </c>
      <c r="AC1762" s="35">
        <v>14</v>
      </c>
      <c r="AD1762" s="35">
        <v>7</v>
      </c>
      <c r="AE1762" s="35">
        <v>9</v>
      </c>
      <c r="AF1762" s="35">
        <v>30</v>
      </c>
    </row>
    <row r="1763" spans="27:32">
      <c r="AA1763" s="34">
        <v>9156</v>
      </c>
      <c r="AB1763" s="30" t="s">
        <v>10</v>
      </c>
      <c r="AC1763" s="35">
        <v>222</v>
      </c>
      <c r="AD1763" s="35">
        <v>64</v>
      </c>
      <c r="AE1763" s="35">
        <v>61</v>
      </c>
      <c r="AF1763" s="35">
        <v>347</v>
      </c>
    </row>
    <row r="1764" spans="27:32">
      <c r="AA1764" s="34">
        <v>9157</v>
      </c>
      <c r="AB1764" s="30" t="s">
        <v>481</v>
      </c>
      <c r="AC1764" s="35">
        <v>43</v>
      </c>
      <c r="AD1764" s="35">
        <v>14</v>
      </c>
      <c r="AE1764" s="35">
        <v>11</v>
      </c>
      <c r="AF1764" s="35">
        <v>68</v>
      </c>
    </row>
    <row r="1765" spans="27:32">
      <c r="AA1765" s="34">
        <v>9179</v>
      </c>
      <c r="AB1765" s="30" t="s">
        <v>767</v>
      </c>
      <c r="AC1765" s="35">
        <v>3</v>
      </c>
      <c r="AD1765" s="35">
        <v>4</v>
      </c>
      <c r="AE1765" s="35">
        <v>2</v>
      </c>
      <c r="AF1765" s="35">
        <v>9</v>
      </c>
    </row>
    <row r="1766" spans="27:32">
      <c r="AA1766" s="34">
        <v>9184</v>
      </c>
      <c r="AB1766" s="30" t="s">
        <v>903</v>
      </c>
      <c r="AC1766" s="35">
        <v>6</v>
      </c>
      <c r="AD1766" s="35">
        <v>4</v>
      </c>
      <c r="AE1766" s="35">
        <v>6</v>
      </c>
      <c r="AF1766" s="35">
        <v>16</v>
      </c>
    </row>
    <row r="1767" spans="27:32">
      <c r="AA1767" s="34">
        <v>9188</v>
      </c>
      <c r="AB1767" s="30" t="s">
        <v>858</v>
      </c>
      <c r="AC1767" s="35"/>
      <c r="AD1767" s="35">
        <v>1</v>
      </c>
      <c r="AE1767" s="35">
        <v>1</v>
      </c>
      <c r="AF1767" s="35">
        <v>2</v>
      </c>
    </row>
    <row r="1768" spans="27:32">
      <c r="AA1768" s="34">
        <v>9191</v>
      </c>
      <c r="AB1768" s="30" t="s">
        <v>2420</v>
      </c>
      <c r="AC1768" s="35">
        <v>1</v>
      </c>
      <c r="AD1768" s="35"/>
      <c r="AE1768" s="35"/>
      <c r="AF1768" s="35">
        <v>1</v>
      </c>
    </row>
    <row r="1769" spans="27:32">
      <c r="AA1769" s="34">
        <v>9217</v>
      </c>
      <c r="AB1769" s="30" t="s">
        <v>137</v>
      </c>
      <c r="AC1769" s="35">
        <v>40</v>
      </c>
      <c r="AD1769" s="35">
        <v>9</v>
      </c>
      <c r="AE1769" s="35">
        <v>11</v>
      </c>
      <c r="AF1769" s="35">
        <v>60</v>
      </c>
    </row>
    <row r="1770" spans="27:32">
      <c r="AA1770" s="34">
        <v>9220</v>
      </c>
      <c r="AB1770" s="30" t="s">
        <v>412</v>
      </c>
      <c r="AC1770" s="35">
        <v>35</v>
      </c>
      <c r="AD1770" s="35">
        <v>1</v>
      </c>
      <c r="AE1770" s="35">
        <v>5</v>
      </c>
      <c r="AF1770" s="35">
        <v>41</v>
      </c>
    </row>
    <row r="1771" spans="27:32">
      <c r="AA1771" s="34">
        <v>9226</v>
      </c>
      <c r="AB1771" s="30" t="s">
        <v>1268</v>
      </c>
      <c r="AC1771" s="35">
        <v>2</v>
      </c>
      <c r="AD1771" s="35">
        <v>1</v>
      </c>
      <c r="AE1771" s="35"/>
      <c r="AF1771" s="35">
        <v>3</v>
      </c>
    </row>
    <row r="1772" spans="27:32">
      <c r="AA1772" s="34">
        <v>9227</v>
      </c>
      <c r="AB1772" s="30" t="s">
        <v>239</v>
      </c>
      <c r="AC1772" s="35">
        <v>107</v>
      </c>
      <c r="AD1772" s="35">
        <v>16</v>
      </c>
      <c r="AE1772" s="35">
        <v>10</v>
      </c>
      <c r="AF1772" s="35">
        <v>133</v>
      </c>
    </row>
    <row r="1773" spans="27:32">
      <c r="AA1773" s="34">
        <v>9228</v>
      </c>
      <c r="AB1773" s="30" t="s">
        <v>1027</v>
      </c>
      <c r="AC1773" s="35">
        <v>2</v>
      </c>
      <c r="AD1773" s="35">
        <v>2</v>
      </c>
      <c r="AE1773" s="35">
        <v>11</v>
      </c>
      <c r="AF1773" s="35">
        <v>15</v>
      </c>
    </row>
    <row r="1774" spans="27:32">
      <c r="AA1774" s="34">
        <v>9235</v>
      </c>
      <c r="AB1774" s="30" t="s">
        <v>2421</v>
      </c>
      <c r="AC1774" s="35">
        <v>1</v>
      </c>
      <c r="AD1774" s="35"/>
      <c r="AE1774" s="35"/>
      <c r="AF1774" s="35">
        <v>1</v>
      </c>
    </row>
    <row r="1775" spans="27:32">
      <c r="AA1775" s="34">
        <v>9239</v>
      </c>
      <c r="AB1775" s="30" t="s">
        <v>1156</v>
      </c>
      <c r="AC1775" s="35">
        <v>2</v>
      </c>
      <c r="AD1775" s="35">
        <v>1</v>
      </c>
      <c r="AE1775" s="35"/>
      <c r="AF1775" s="35">
        <v>3</v>
      </c>
    </row>
    <row r="1776" spans="27:32">
      <c r="AA1776" s="34">
        <v>9240</v>
      </c>
      <c r="AB1776" s="30" t="s">
        <v>2422</v>
      </c>
      <c r="AC1776" s="35">
        <v>1</v>
      </c>
      <c r="AD1776" s="35"/>
      <c r="AE1776" s="35"/>
      <c r="AF1776" s="35">
        <v>1</v>
      </c>
    </row>
    <row r="1777" spans="27:32">
      <c r="AA1777" s="34">
        <v>9241</v>
      </c>
      <c r="AB1777" s="30" t="s">
        <v>2423</v>
      </c>
      <c r="AC1777" s="35">
        <v>3</v>
      </c>
      <c r="AD1777" s="35"/>
      <c r="AE1777" s="35"/>
      <c r="AF1777" s="35">
        <v>3</v>
      </c>
    </row>
    <row r="1778" spans="27:32">
      <c r="AA1778" s="34">
        <v>9249</v>
      </c>
      <c r="AB1778" s="30" t="s">
        <v>2424</v>
      </c>
      <c r="AC1778" s="35">
        <v>1</v>
      </c>
      <c r="AD1778" s="35"/>
      <c r="AE1778" s="35"/>
      <c r="AF1778" s="35">
        <v>1</v>
      </c>
    </row>
    <row r="1779" spans="27:32">
      <c r="AA1779" s="34">
        <v>9253</v>
      </c>
      <c r="AB1779" s="30" t="s">
        <v>62</v>
      </c>
      <c r="AC1779" s="35">
        <v>130</v>
      </c>
      <c r="AD1779" s="35">
        <v>39</v>
      </c>
      <c r="AE1779" s="35">
        <v>93</v>
      </c>
      <c r="AF1779" s="35">
        <v>262</v>
      </c>
    </row>
    <row r="1780" spans="27:32">
      <c r="AA1780" s="34">
        <v>9254</v>
      </c>
      <c r="AB1780" s="30" t="s">
        <v>831</v>
      </c>
      <c r="AC1780" s="35">
        <v>85</v>
      </c>
      <c r="AD1780" s="35">
        <v>10</v>
      </c>
      <c r="AE1780" s="35">
        <v>25</v>
      </c>
      <c r="AF1780" s="35">
        <v>120</v>
      </c>
    </row>
    <row r="1781" spans="27:32">
      <c r="AA1781" s="34">
        <v>9256</v>
      </c>
      <c r="AB1781" s="30" t="s">
        <v>1278</v>
      </c>
      <c r="AC1781" s="35">
        <v>35</v>
      </c>
      <c r="AD1781" s="35">
        <v>2</v>
      </c>
      <c r="AE1781" s="35">
        <v>3</v>
      </c>
      <c r="AF1781" s="35">
        <v>40</v>
      </c>
    </row>
    <row r="1782" spans="27:32">
      <c r="AA1782" s="34">
        <v>9257</v>
      </c>
      <c r="AB1782" s="30" t="s">
        <v>149</v>
      </c>
      <c r="AC1782" s="35">
        <v>419</v>
      </c>
      <c r="AD1782" s="35">
        <v>81</v>
      </c>
      <c r="AE1782" s="35">
        <v>24</v>
      </c>
      <c r="AF1782" s="35">
        <v>524</v>
      </c>
    </row>
    <row r="1783" spans="27:32">
      <c r="AA1783" s="34">
        <v>9259</v>
      </c>
      <c r="AB1783" s="30" t="s">
        <v>1894</v>
      </c>
      <c r="AC1783" s="35"/>
      <c r="AD1783" s="35"/>
      <c r="AE1783" s="35">
        <v>8</v>
      </c>
      <c r="AF1783" s="35">
        <v>8</v>
      </c>
    </row>
    <row r="1784" spans="27:32">
      <c r="AA1784" s="34">
        <v>9260</v>
      </c>
      <c r="AB1784" s="30" t="s">
        <v>95</v>
      </c>
      <c r="AC1784" s="35">
        <v>464</v>
      </c>
      <c r="AD1784" s="35">
        <v>76</v>
      </c>
      <c r="AE1784" s="35">
        <v>37</v>
      </c>
      <c r="AF1784" s="35">
        <v>577</v>
      </c>
    </row>
    <row r="1785" spans="27:32">
      <c r="AA1785" s="34">
        <v>9287</v>
      </c>
      <c r="AB1785" s="30" t="s">
        <v>1183</v>
      </c>
      <c r="AC1785" s="35">
        <v>7</v>
      </c>
      <c r="AD1785" s="35">
        <v>1</v>
      </c>
      <c r="AE1785" s="35">
        <v>10</v>
      </c>
      <c r="AF1785" s="35">
        <v>18</v>
      </c>
    </row>
    <row r="1786" spans="27:32">
      <c r="AA1786" s="34">
        <v>9305</v>
      </c>
      <c r="AB1786" s="30" t="s">
        <v>2425</v>
      </c>
      <c r="AC1786" s="35">
        <v>1</v>
      </c>
      <c r="AD1786" s="35"/>
      <c r="AE1786" s="35"/>
      <c r="AF1786" s="35">
        <v>1</v>
      </c>
    </row>
    <row r="1787" spans="27:32">
      <c r="AA1787" s="34">
        <v>9308</v>
      </c>
      <c r="AB1787" s="30" t="s">
        <v>2426</v>
      </c>
      <c r="AC1787" s="35">
        <v>2</v>
      </c>
      <c r="AD1787" s="35"/>
      <c r="AE1787" s="35"/>
      <c r="AF1787" s="35">
        <v>2</v>
      </c>
    </row>
    <row r="1788" spans="27:32">
      <c r="AA1788" s="34">
        <v>9311</v>
      </c>
      <c r="AB1788" s="30" t="s">
        <v>2427</v>
      </c>
      <c r="AC1788" s="35">
        <v>3</v>
      </c>
      <c r="AD1788" s="35"/>
      <c r="AE1788" s="35"/>
      <c r="AF1788" s="35">
        <v>3</v>
      </c>
    </row>
    <row r="1789" spans="27:32">
      <c r="AA1789" s="34">
        <v>9315</v>
      </c>
      <c r="AB1789" s="30" t="s">
        <v>1051</v>
      </c>
      <c r="AC1789" s="35">
        <v>6</v>
      </c>
      <c r="AD1789" s="35">
        <v>2</v>
      </c>
      <c r="AE1789" s="35">
        <v>3</v>
      </c>
      <c r="AF1789" s="35">
        <v>11</v>
      </c>
    </row>
    <row r="1790" spans="27:32">
      <c r="AA1790" s="34">
        <v>9316</v>
      </c>
      <c r="AB1790" s="30" t="s">
        <v>1895</v>
      </c>
      <c r="AC1790" s="35">
        <v>1</v>
      </c>
      <c r="AD1790" s="35"/>
      <c r="AE1790" s="35">
        <v>12</v>
      </c>
      <c r="AF1790" s="35">
        <v>13</v>
      </c>
    </row>
    <row r="1791" spans="27:32">
      <c r="AA1791" s="34">
        <v>9317</v>
      </c>
      <c r="AB1791" s="30" t="s">
        <v>61</v>
      </c>
      <c r="AC1791" s="35">
        <v>557</v>
      </c>
      <c r="AD1791" s="35">
        <v>85</v>
      </c>
      <c r="AE1791" s="35">
        <v>114</v>
      </c>
      <c r="AF1791" s="35">
        <v>756</v>
      </c>
    </row>
    <row r="1792" spans="27:32">
      <c r="AA1792" s="34">
        <v>9324</v>
      </c>
      <c r="AB1792" s="30" t="s">
        <v>472</v>
      </c>
      <c r="AC1792" s="35">
        <v>225</v>
      </c>
      <c r="AD1792" s="35">
        <v>39</v>
      </c>
      <c r="AE1792" s="35">
        <v>58</v>
      </c>
      <c r="AF1792" s="35">
        <v>322</v>
      </c>
    </row>
    <row r="1793" spans="27:32">
      <c r="AA1793" s="34">
        <v>9328</v>
      </c>
      <c r="AB1793" s="30" t="s">
        <v>2428</v>
      </c>
      <c r="AC1793" s="35">
        <v>6</v>
      </c>
      <c r="AD1793" s="35"/>
      <c r="AE1793" s="35"/>
      <c r="AF1793" s="35">
        <v>6</v>
      </c>
    </row>
    <row r="1794" spans="27:32">
      <c r="AA1794" s="34">
        <v>9329</v>
      </c>
      <c r="AB1794" s="30" t="s">
        <v>2429</v>
      </c>
      <c r="AC1794" s="35">
        <v>6</v>
      </c>
      <c r="AD1794" s="35"/>
      <c r="AE1794" s="35"/>
      <c r="AF1794" s="35">
        <v>6</v>
      </c>
    </row>
    <row r="1795" spans="27:32">
      <c r="AA1795" s="34">
        <v>9330</v>
      </c>
      <c r="AB1795" s="30" t="s">
        <v>770</v>
      </c>
      <c r="AC1795" s="35">
        <v>30</v>
      </c>
      <c r="AD1795" s="35">
        <v>7</v>
      </c>
      <c r="AE1795" s="35">
        <v>10</v>
      </c>
      <c r="AF1795" s="35">
        <v>47</v>
      </c>
    </row>
    <row r="1796" spans="27:32">
      <c r="AA1796" s="34">
        <v>9331</v>
      </c>
      <c r="AB1796" s="30" t="s">
        <v>851</v>
      </c>
      <c r="AC1796" s="35">
        <v>16</v>
      </c>
      <c r="AD1796" s="35">
        <v>7</v>
      </c>
      <c r="AE1796" s="35">
        <v>9</v>
      </c>
      <c r="AF1796" s="35">
        <v>32</v>
      </c>
    </row>
    <row r="1797" spans="27:32">
      <c r="AA1797" s="34">
        <v>9333</v>
      </c>
      <c r="AB1797" s="30" t="s">
        <v>1237</v>
      </c>
      <c r="AC1797" s="35">
        <v>21</v>
      </c>
      <c r="AD1797" s="35">
        <v>1</v>
      </c>
      <c r="AE1797" s="35"/>
      <c r="AF1797" s="35">
        <v>22</v>
      </c>
    </row>
    <row r="1798" spans="27:32">
      <c r="AA1798" s="34">
        <v>9334</v>
      </c>
      <c r="AB1798" s="30" t="s">
        <v>46</v>
      </c>
      <c r="AC1798" s="35">
        <v>215</v>
      </c>
      <c r="AD1798" s="35">
        <v>51</v>
      </c>
      <c r="AE1798" s="35">
        <v>59</v>
      </c>
      <c r="AF1798" s="35">
        <v>325</v>
      </c>
    </row>
    <row r="1799" spans="27:32">
      <c r="AA1799" s="34">
        <v>9336</v>
      </c>
      <c r="AB1799" s="30" t="s">
        <v>768</v>
      </c>
      <c r="AC1799" s="35">
        <v>24</v>
      </c>
      <c r="AD1799" s="35">
        <v>7</v>
      </c>
      <c r="AE1799" s="35">
        <v>6</v>
      </c>
      <c r="AF1799" s="35">
        <v>37</v>
      </c>
    </row>
    <row r="1800" spans="27:32">
      <c r="AA1800" s="34">
        <v>9337</v>
      </c>
      <c r="AB1800" s="30" t="s">
        <v>216</v>
      </c>
      <c r="AC1800" s="35">
        <v>407</v>
      </c>
      <c r="AD1800" s="35">
        <v>23</v>
      </c>
      <c r="AE1800" s="35">
        <v>90</v>
      </c>
      <c r="AF1800" s="35">
        <v>520</v>
      </c>
    </row>
    <row r="1801" spans="27:32">
      <c r="AA1801" s="34">
        <v>9338</v>
      </c>
      <c r="AB1801" s="30" t="s">
        <v>807</v>
      </c>
      <c r="AC1801" s="35">
        <v>94</v>
      </c>
      <c r="AD1801" s="35">
        <v>5</v>
      </c>
      <c r="AE1801" s="35">
        <v>3</v>
      </c>
      <c r="AF1801" s="35">
        <v>102</v>
      </c>
    </row>
    <row r="1802" spans="27:32">
      <c r="AA1802" s="34">
        <v>9339</v>
      </c>
      <c r="AB1802" s="30" t="s">
        <v>566</v>
      </c>
      <c r="AC1802" s="35">
        <v>3</v>
      </c>
      <c r="AD1802" s="35">
        <v>1</v>
      </c>
      <c r="AE1802" s="35">
        <v>1</v>
      </c>
      <c r="AF1802" s="35">
        <v>5</v>
      </c>
    </row>
    <row r="1803" spans="27:32">
      <c r="AA1803" s="34">
        <v>9340</v>
      </c>
      <c r="AB1803" s="30" t="s">
        <v>405</v>
      </c>
      <c r="AC1803" s="35">
        <v>185</v>
      </c>
      <c r="AD1803" s="35">
        <v>5</v>
      </c>
      <c r="AE1803" s="35">
        <v>26</v>
      </c>
      <c r="AF1803" s="35">
        <v>216</v>
      </c>
    </row>
    <row r="1804" spans="27:32">
      <c r="AA1804" s="34">
        <v>9341</v>
      </c>
      <c r="AB1804" s="30" t="s">
        <v>1896</v>
      </c>
      <c r="AC1804" s="35">
        <v>7</v>
      </c>
      <c r="AD1804" s="35"/>
      <c r="AE1804" s="35">
        <v>3</v>
      </c>
      <c r="AF1804" s="35">
        <v>10</v>
      </c>
    </row>
    <row r="1805" spans="27:32">
      <c r="AA1805" s="34">
        <v>9343</v>
      </c>
      <c r="AB1805" s="30" t="s">
        <v>719</v>
      </c>
      <c r="AC1805" s="35">
        <v>64</v>
      </c>
      <c r="AD1805" s="35">
        <v>1</v>
      </c>
      <c r="AE1805" s="35">
        <v>4</v>
      </c>
      <c r="AF1805" s="35">
        <v>69</v>
      </c>
    </row>
    <row r="1806" spans="27:32">
      <c r="AA1806" s="34">
        <v>9344</v>
      </c>
      <c r="AB1806" s="30" t="s">
        <v>654</v>
      </c>
      <c r="AC1806" s="35">
        <v>149</v>
      </c>
      <c r="AD1806" s="35">
        <v>2</v>
      </c>
      <c r="AE1806" s="35">
        <v>3</v>
      </c>
      <c r="AF1806" s="35">
        <v>154</v>
      </c>
    </row>
    <row r="1807" spans="27:32">
      <c r="AA1807" s="34">
        <v>9345</v>
      </c>
      <c r="AB1807" s="30" t="s">
        <v>1897</v>
      </c>
      <c r="AC1807" s="35"/>
      <c r="AD1807" s="35"/>
      <c r="AE1807" s="35">
        <v>1</v>
      </c>
      <c r="AF1807" s="35">
        <v>1</v>
      </c>
    </row>
    <row r="1808" spans="27:32">
      <c r="AA1808" s="34">
        <v>9346</v>
      </c>
      <c r="AB1808" s="30" t="s">
        <v>471</v>
      </c>
      <c r="AC1808" s="35">
        <v>130</v>
      </c>
      <c r="AD1808" s="35">
        <v>9</v>
      </c>
      <c r="AE1808" s="35">
        <v>5</v>
      </c>
      <c r="AF1808" s="35">
        <v>144</v>
      </c>
    </row>
    <row r="1809" spans="27:32">
      <c r="AA1809" s="34">
        <v>9347</v>
      </c>
      <c r="AB1809" s="30" t="s">
        <v>366</v>
      </c>
      <c r="AC1809" s="35">
        <v>183</v>
      </c>
      <c r="AD1809" s="35">
        <v>18</v>
      </c>
      <c r="AE1809" s="35">
        <v>21</v>
      </c>
      <c r="AF1809" s="35">
        <v>222</v>
      </c>
    </row>
    <row r="1810" spans="27:32">
      <c r="AA1810" s="34">
        <v>9348</v>
      </c>
      <c r="AB1810" s="30" t="s">
        <v>1064</v>
      </c>
      <c r="AC1810" s="35">
        <v>21</v>
      </c>
      <c r="AD1810" s="35">
        <v>1</v>
      </c>
      <c r="AE1810" s="35">
        <v>12</v>
      </c>
      <c r="AF1810" s="35">
        <v>34</v>
      </c>
    </row>
    <row r="1811" spans="27:32">
      <c r="AA1811" s="34">
        <v>9349</v>
      </c>
      <c r="AB1811" s="30" t="s">
        <v>376</v>
      </c>
      <c r="AC1811" s="35">
        <v>92</v>
      </c>
      <c r="AD1811" s="35">
        <v>18</v>
      </c>
      <c r="AE1811" s="35">
        <v>26</v>
      </c>
      <c r="AF1811" s="35">
        <v>136</v>
      </c>
    </row>
    <row r="1812" spans="27:32">
      <c r="AA1812" s="34">
        <v>9350</v>
      </c>
      <c r="AB1812" s="30" t="s">
        <v>850</v>
      </c>
      <c r="AC1812" s="35">
        <v>3</v>
      </c>
      <c r="AD1812" s="35">
        <v>2</v>
      </c>
      <c r="AE1812" s="35">
        <v>5</v>
      </c>
      <c r="AF1812" s="35">
        <v>10</v>
      </c>
    </row>
    <row r="1813" spans="27:32">
      <c r="AA1813" s="34">
        <v>9351</v>
      </c>
      <c r="AB1813" s="30" t="s">
        <v>2430</v>
      </c>
      <c r="AC1813" s="35">
        <v>2</v>
      </c>
      <c r="AD1813" s="35"/>
      <c r="AE1813" s="35"/>
      <c r="AF1813" s="35">
        <v>2</v>
      </c>
    </row>
    <row r="1814" spans="27:32">
      <c r="AA1814" s="34">
        <v>9358</v>
      </c>
      <c r="AB1814" s="30" t="s">
        <v>582</v>
      </c>
      <c r="AC1814" s="35"/>
      <c r="AD1814" s="35">
        <v>2</v>
      </c>
      <c r="AE1814" s="35"/>
      <c r="AF1814" s="35">
        <v>2</v>
      </c>
    </row>
    <row r="1815" spans="27:32">
      <c r="AA1815" s="34">
        <v>9359</v>
      </c>
      <c r="AB1815" s="30" t="s">
        <v>2431</v>
      </c>
      <c r="AC1815" s="35">
        <v>2</v>
      </c>
      <c r="AD1815" s="35"/>
      <c r="AE1815" s="35"/>
      <c r="AF1815" s="35">
        <v>2</v>
      </c>
    </row>
    <row r="1816" spans="27:32">
      <c r="AA1816" s="34">
        <v>9361</v>
      </c>
      <c r="AB1816" s="30" t="s">
        <v>2432</v>
      </c>
      <c r="AC1816" s="35">
        <v>7</v>
      </c>
      <c r="AD1816" s="35"/>
      <c r="AE1816" s="35"/>
      <c r="AF1816" s="35">
        <v>7</v>
      </c>
    </row>
    <row r="1817" spans="27:32">
      <c r="AA1817" s="34">
        <v>9362</v>
      </c>
      <c r="AB1817" s="30" t="s">
        <v>125</v>
      </c>
      <c r="AC1817" s="35">
        <v>679</v>
      </c>
      <c r="AD1817" s="35">
        <v>70</v>
      </c>
      <c r="AE1817" s="35">
        <v>146</v>
      </c>
      <c r="AF1817" s="35">
        <v>895</v>
      </c>
    </row>
    <row r="1818" spans="27:32">
      <c r="AA1818" s="34">
        <v>9363</v>
      </c>
      <c r="AB1818" s="30" t="s">
        <v>480</v>
      </c>
      <c r="AC1818" s="35">
        <v>14</v>
      </c>
      <c r="AD1818" s="35">
        <v>5</v>
      </c>
      <c r="AE1818" s="35"/>
      <c r="AF1818" s="35">
        <v>19</v>
      </c>
    </row>
    <row r="1819" spans="27:32">
      <c r="AA1819" s="34">
        <v>9374</v>
      </c>
      <c r="AB1819" s="30" t="s">
        <v>21</v>
      </c>
      <c r="AC1819" s="35"/>
      <c r="AD1819" s="35">
        <v>15</v>
      </c>
      <c r="AE1819" s="35"/>
      <c r="AF1819" s="35">
        <v>15</v>
      </c>
    </row>
    <row r="1820" spans="27:32">
      <c r="AA1820" s="34">
        <v>9376</v>
      </c>
      <c r="AB1820" s="30" t="s">
        <v>684</v>
      </c>
      <c r="AC1820" s="35">
        <v>239</v>
      </c>
      <c r="AD1820" s="35">
        <v>24</v>
      </c>
      <c r="AE1820" s="35">
        <v>92</v>
      </c>
      <c r="AF1820" s="35">
        <v>355</v>
      </c>
    </row>
    <row r="1821" spans="27:32">
      <c r="AA1821" s="34">
        <v>9381</v>
      </c>
      <c r="AB1821" s="30" t="s">
        <v>611</v>
      </c>
      <c r="AC1821" s="35">
        <v>21</v>
      </c>
      <c r="AD1821" s="35">
        <v>7</v>
      </c>
      <c r="AE1821" s="35">
        <v>4</v>
      </c>
      <c r="AF1821" s="35">
        <v>32</v>
      </c>
    </row>
    <row r="1822" spans="27:32">
      <c r="AA1822" s="34">
        <v>9382</v>
      </c>
      <c r="AB1822" s="30" t="s">
        <v>532</v>
      </c>
      <c r="AC1822" s="35">
        <v>3</v>
      </c>
      <c r="AD1822" s="35">
        <v>3</v>
      </c>
      <c r="AE1822" s="35"/>
      <c r="AF1822" s="35">
        <v>6</v>
      </c>
    </row>
    <row r="1823" spans="27:32">
      <c r="AA1823" s="34">
        <v>9385</v>
      </c>
      <c r="AB1823" s="30" t="s">
        <v>469</v>
      </c>
      <c r="AC1823" s="35">
        <v>150</v>
      </c>
      <c r="AD1823" s="35">
        <v>14</v>
      </c>
      <c r="AE1823" s="35">
        <v>17</v>
      </c>
      <c r="AF1823" s="35">
        <v>181</v>
      </c>
    </row>
    <row r="1824" spans="27:32">
      <c r="AA1824" s="34">
        <v>9386</v>
      </c>
      <c r="AB1824" s="30" t="s">
        <v>320</v>
      </c>
      <c r="AC1824" s="35">
        <v>167</v>
      </c>
      <c r="AD1824" s="35">
        <v>29</v>
      </c>
      <c r="AE1824" s="35">
        <v>7</v>
      </c>
      <c r="AF1824" s="35">
        <v>203</v>
      </c>
    </row>
    <row r="1825" spans="27:32">
      <c r="AA1825" s="34">
        <v>9387</v>
      </c>
      <c r="AB1825" s="30" t="s">
        <v>2433</v>
      </c>
      <c r="AC1825" s="35">
        <v>172</v>
      </c>
      <c r="AD1825" s="35"/>
      <c r="AE1825" s="35"/>
      <c r="AF1825" s="35">
        <v>172</v>
      </c>
    </row>
    <row r="1826" spans="27:32">
      <c r="AA1826" s="34">
        <v>9391</v>
      </c>
      <c r="AB1826" s="30" t="s">
        <v>961</v>
      </c>
      <c r="AC1826" s="35">
        <v>91</v>
      </c>
      <c r="AD1826" s="35">
        <v>3</v>
      </c>
      <c r="AE1826" s="35">
        <v>16</v>
      </c>
      <c r="AF1826" s="35">
        <v>110</v>
      </c>
    </row>
    <row r="1827" spans="27:32">
      <c r="AA1827" s="34">
        <v>9392</v>
      </c>
      <c r="AB1827" s="30" t="s">
        <v>771</v>
      </c>
      <c r="AC1827" s="35">
        <v>6</v>
      </c>
      <c r="AD1827" s="35">
        <v>1</v>
      </c>
      <c r="AE1827" s="35"/>
      <c r="AF1827" s="35">
        <v>7</v>
      </c>
    </row>
    <row r="1828" spans="27:32">
      <c r="AA1828" s="34">
        <v>9396</v>
      </c>
      <c r="AB1828" s="30" t="s">
        <v>2434</v>
      </c>
      <c r="AC1828" s="35">
        <v>1</v>
      </c>
      <c r="AD1828" s="35"/>
      <c r="AE1828" s="35"/>
      <c r="AF1828" s="35">
        <v>1</v>
      </c>
    </row>
    <row r="1829" spans="27:32">
      <c r="AA1829" s="34">
        <v>9400</v>
      </c>
      <c r="AB1829" s="30" t="s">
        <v>2435</v>
      </c>
      <c r="AC1829" s="35">
        <v>1</v>
      </c>
      <c r="AD1829" s="35"/>
      <c r="AE1829" s="35"/>
      <c r="AF1829" s="35">
        <v>1</v>
      </c>
    </row>
    <row r="1830" spans="27:32">
      <c r="AA1830" s="34">
        <v>9411</v>
      </c>
      <c r="AB1830" s="30" t="s">
        <v>784</v>
      </c>
      <c r="AC1830" s="35"/>
      <c r="AD1830" s="35">
        <v>1</v>
      </c>
      <c r="AE1830" s="35"/>
      <c r="AF1830" s="35">
        <v>1</v>
      </c>
    </row>
    <row r="1831" spans="27:32">
      <c r="AA1831" s="34">
        <v>9416</v>
      </c>
      <c r="AB1831" s="30" t="s">
        <v>2436</v>
      </c>
      <c r="AC1831" s="35">
        <v>4</v>
      </c>
      <c r="AD1831" s="35"/>
      <c r="AE1831" s="35"/>
      <c r="AF1831" s="35">
        <v>4</v>
      </c>
    </row>
    <row r="1832" spans="27:32">
      <c r="AA1832" s="34">
        <v>9417</v>
      </c>
      <c r="AB1832" s="30" t="s">
        <v>2437</v>
      </c>
      <c r="AC1832" s="35">
        <v>2</v>
      </c>
      <c r="AD1832" s="35"/>
      <c r="AE1832" s="35"/>
      <c r="AF1832" s="35">
        <v>2</v>
      </c>
    </row>
    <row r="1833" spans="27:32">
      <c r="AA1833" s="34">
        <v>9418</v>
      </c>
      <c r="AB1833" s="30" t="s">
        <v>2438</v>
      </c>
      <c r="AC1833" s="35">
        <v>3</v>
      </c>
      <c r="AD1833" s="35"/>
      <c r="AE1833" s="35"/>
      <c r="AF1833" s="35">
        <v>3</v>
      </c>
    </row>
    <row r="1834" spans="27:32">
      <c r="AA1834" s="34">
        <v>9419</v>
      </c>
      <c r="AB1834" s="30" t="s">
        <v>2439</v>
      </c>
      <c r="AC1834" s="35">
        <v>2</v>
      </c>
      <c r="AD1834" s="35"/>
      <c r="AE1834" s="35"/>
      <c r="AF1834" s="35">
        <v>2</v>
      </c>
    </row>
    <row r="1835" spans="27:32">
      <c r="AA1835" s="34">
        <v>9427</v>
      </c>
      <c r="AB1835" s="30" t="s">
        <v>941</v>
      </c>
      <c r="AC1835" s="35"/>
      <c r="AD1835" s="35">
        <v>2</v>
      </c>
      <c r="AE1835" s="35"/>
      <c r="AF1835" s="35">
        <v>2</v>
      </c>
    </row>
    <row r="1836" spans="27:32">
      <c r="AA1836" s="34">
        <v>9430</v>
      </c>
      <c r="AB1836" s="30" t="s">
        <v>884</v>
      </c>
      <c r="AC1836" s="35">
        <v>84</v>
      </c>
      <c r="AD1836" s="35">
        <v>2</v>
      </c>
      <c r="AE1836" s="35">
        <v>15</v>
      </c>
      <c r="AF1836" s="35">
        <v>101</v>
      </c>
    </row>
    <row r="1837" spans="27:32">
      <c r="AA1837" s="34">
        <v>9431</v>
      </c>
      <c r="AB1837" s="30" t="s">
        <v>621</v>
      </c>
      <c r="AC1837" s="35">
        <v>40</v>
      </c>
      <c r="AD1837" s="35">
        <v>10</v>
      </c>
      <c r="AE1837" s="35">
        <v>29</v>
      </c>
      <c r="AF1837" s="35">
        <v>79</v>
      </c>
    </row>
    <row r="1838" spans="27:32">
      <c r="AA1838" s="34">
        <v>9433</v>
      </c>
      <c r="AB1838" s="30" t="s">
        <v>1045</v>
      </c>
      <c r="AC1838" s="35">
        <v>51</v>
      </c>
      <c r="AD1838" s="35">
        <v>1</v>
      </c>
      <c r="AE1838" s="35"/>
      <c r="AF1838" s="35">
        <v>52</v>
      </c>
    </row>
    <row r="1839" spans="27:32">
      <c r="AA1839" s="34">
        <v>9435</v>
      </c>
      <c r="AB1839" s="30" t="s">
        <v>1200</v>
      </c>
      <c r="AC1839" s="35">
        <v>9</v>
      </c>
      <c r="AD1839" s="35">
        <v>1</v>
      </c>
      <c r="AE1839" s="35"/>
      <c r="AF1839" s="35">
        <v>10</v>
      </c>
    </row>
    <row r="1840" spans="27:32">
      <c r="AA1840" s="34">
        <v>9437</v>
      </c>
      <c r="AB1840" s="30" t="s">
        <v>86</v>
      </c>
      <c r="AC1840" s="35"/>
      <c r="AD1840" s="35">
        <v>6</v>
      </c>
      <c r="AE1840" s="35"/>
      <c r="AF1840" s="35">
        <v>6</v>
      </c>
    </row>
    <row r="1841" spans="27:32">
      <c r="AA1841" s="34">
        <v>9438</v>
      </c>
      <c r="AB1841" s="30" t="s">
        <v>2440</v>
      </c>
      <c r="AC1841" s="35">
        <v>3</v>
      </c>
      <c r="AD1841" s="35"/>
      <c r="AE1841" s="35"/>
      <c r="AF1841" s="35">
        <v>3</v>
      </c>
    </row>
    <row r="1842" spans="27:32">
      <c r="AA1842" s="34">
        <v>9439</v>
      </c>
      <c r="AB1842" s="30" t="s">
        <v>409</v>
      </c>
      <c r="AC1842" s="35">
        <v>59</v>
      </c>
      <c r="AD1842" s="35">
        <v>12</v>
      </c>
      <c r="AE1842" s="35">
        <v>36</v>
      </c>
      <c r="AF1842" s="35">
        <v>107</v>
      </c>
    </row>
    <row r="1843" spans="27:32">
      <c r="AA1843" s="34">
        <v>9440</v>
      </c>
      <c r="AB1843" s="30" t="s">
        <v>966</v>
      </c>
      <c r="AC1843" s="35">
        <v>10</v>
      </c>
      <c r="AD1843" s="35">
        <v>1</v>
      </c>
      <c r="AE1843" s="35">
        <v>2</v>
      </c>
      <c r="AF1843" s="35">
        <v>13</v>
      </c>
    </row>
    <row r="1844" spans="27:32">
      <c r="AA1844" s="34">
        <v>9445</v>
      </c>
      <c r="AB1844" s="30" t="s">
        <v>2441</v>
      </c>
      <c r="AC1844" s="35">
        <v>4</v>
      </c>
      <c r="AD1844" s="35"/>
      <c r="AE1844" s="35"/>
      <c r="AF1844" s="35">
        <v>4</v>
      </c>
    </row>
    <row r="1845" spans="27:32">
      <c r="AA1845" s="34">
        <v>9446</v>
      </c>
      <c r="AB1845" s="30" t="s">
        <v>2442</v>
      </c>
      <c r="AC1845" s="35">
        <v>2</v>
      </c>
      <c r="AD1845" s="35"/>
      <c r="AE1845" s="35"/>
      <c r="AF1845" s="35">
        <v>2</v>
      </c>
    </row>
    <row r="1846" spans="27:32">
      <c r="AA1846" s="34">
        <v>9452</v>
      </c>
      <c r="AB1846" s="30" t="s">
        <v>2443</v>
      </c>
      <c r="AC1846" s="35">
        <v>2</v>
      </c>
      <c r="AD1846" s="35"/>
      <c r="AE1846" s="35"/>
      <c r="AF1846" s="35">
        <v>2</v>
      </c>
    </row>
    <row r="1847" spans="27:32">
      <c r="AA1847" s="34">
        <v>9459</v>
      </c>
      <c r="AB1847" s="30" t="s">
        <v>483</v>
      </c>
      <c r="AC1847" s="35">
        <v>12</v>
      </c>
      <c r="AD1847" s="35">
        <v>1</v>
      </c>
      <c r="AE1847" s="35"/>
      <c r="AF1847" s="35">
        <v>13</v>
      </c>
    </row>
    <row r="1848" spans="27:32">
      <c r="AA1848" s="34">
        <v>9460</v>
      </c>
      <c r="AB1848" s="30" t="s">
        <v>2444</v>
      </c>
      <c r="AC1848" s="35">
        <v>2</v>
      </c>
      <c r="AD1848" s="35"/>
      <c r="AE1848" s="35"/>
      <c r="AF1848" s="35">
        <v>2</v>
      </c>
    </row>
    <row r="1849" spans="27:32">
      <c r="AA1849" s="34">
        <v>9462</v>
      </c>
      <c r="AB1849" s="30" t="s">
        <v>1151</v>
      </c>
      <c r="AC1849" s="35">
        <v>2</v>
      </c>
      <c r="AD1849" s="35">
        <v>1</v>
      </c>
      <c r="AE1849" s="35"/>
      <c r="AF1849" s="35">
        <v>3</v>
      </c>
    </row>
    <row r="1850" spans="27:32">
      <c r="AA1850" s="34">
        <v>9467</v>
      </c>
      <c r="AB1850" s="30" t="s">
        <v>750</v>
      </c>
      <c r="AC1850" s="35">
        <v>40</v>
      </c>
      <c r="AD1850" s="35">
        <v>7</v>
      </c>
      <c r="AE1850" s="35">
        <v>12</v>
      </c>
      <c r="AF1850" s="35">
        <v>59</v>
      </c>
    </row>
    <row r="1851" spans="27:32">
      <c r="AA1851" s="34">
        <v>9469</v>
      </c>
      <c r="AB1851" s="30" t="s">
        <v>1898</v>
      </c>
      <c r="AC1851" s="35">
        <v>117</v>
      </c>
      <c r="AD1851" s="35"/>
      <c r="AE1851" s="35">
        <v>47</v>
      </c>
      <c r="AF1851" s="35">
        <v>164</v>
      </c>
    </row>
    <row r="1852" spans="27:32">
      <c r="AA1852" s="34">
        <v>9472</v>
      </c>
      <c r="AB1852" s="30" t="s">
        <v>277</v>
      </c>
      <c r="AC1852" s="35"/>
      <c r="AD1852" s="35">
        <v>2</v>
      </c>
      <c r="AE1852" s="35"/>
      <c r="AF1852" s="35">
        <v>2</v>
      </c>
    </row>
    <row r="1853" spans="27:32">
      <c r="AA1853" s="34">
        <v>9473</v>
      </c>
      <c r="AB1853" s="30" t="s">
        <v>362</v>
      </c>
      <c r="AC1853" s="35"/>
      <c r="AD1853" s="35">
        <v>3</v>
      </c>
      <c r="AE1853" s="35"/>
      <c r="AF1853" s="35">
        <v>3</v>
      </c>
    </row>
    <row r="1854" spans="27:32">
      <c r="AA1854" s="34">
        <v>9475</v>
      </c>
      <c r="AB1854" s="30" t="s">
        <v>327</v>
      </c>
      <c r="AC1854" s="35"/>
      <c r="AD1854" s="35">
        <v>3</v>
      </c>
      <c r="AE1854" s="35"/>
      <c r="AF1854" s="35">
        <v>3</v>
      </c>
    </row>
    <row r="1855" spans="27:32">
      <c r="AA1855" s="34">
        <v>9476</v>
      </c>
      <c r="AB1855" s="30" t="s">
        <v>2445</v>
      </c>
      <c r="AC1855" s="35">
        <v>1</v>
      </c>
      <c r="AD1855" s="35"/>
      <c r="AE1855" s="35"/>
      <c r="AF1855" s="35">
        <v>1</v>
      </c>
    </row>
    <row r="1856" spans="27:32">
      <c r="AA1856" s="34">
        <v>9485</v>
      </c>
      <c r="AB1856" s="30" t="s">
        <v>2446</v>
      </c>
      <c r="AC1856" s="35">
        <v>2</v>
      </c>
      <c r="AD1856" s="35"/>
      <c r="AE1856" s="35"/>
      <c r="AF1856" s="35">
        <v>2</v>
      </c>
    </row>
    <row r="1857" spans="27:32">
      <c r="AA1857" s="34">
        <v>9488</v>
      </c>
      <c r="AB1857" s="30" t="s">
        <v>659</v>
      </c>
      <c r="AC1857" s="35">
        <v>16</v>
      </c>
      <c r="AD1857" s="35">
        <v>3</v>
      </c>
      <c r="AE1857" s="35">
        <v>4</v>
      </c>
      <c r="AF1857" s="35">
        <v>23</v>
      </c>
    </row>
    <row r="1858" spans="27:32">
      <c r="AA1858" s="34">
        <v>9490</v>
      </c>
      <c r="AB1858" s="30" t="s">
        <v>651</v>
      </c>
      <c r="AC1858" s="35">
        <v>80</v>
      </c>
      <c r="AD1858" s="35">
        <v>2</v>
      </c>
      <c r="AE1858" s="35">
        <v>3</v>
      </c>
      <c r="AF1858" s="35">
        <v>85</v>
      </c>
    </row>
    <row r="1859" spans="27:32">
      <c r="AA1859" s="34">
        <v>9491</v>
      </c>
      <c r="AB1859" s="30" t="s">
        <v>790</v>
      </c>
      <c r="AC1859" s="35">
        <v>153</v>
      </c>
      <c r="AD1859" s="35">
        <v>4</v>
      </c>
      <c r="AE1859" s="35">
        <v>3</v>
      </c>
      <c r="AF1859" s="35">
        <v>160</v>
      </c>
    </row>
    <row r="1860" spans="27:32">
      <c r="AA1860" s="34">
        <v>9493</v>
      </c>
      <c r="AB1860" s="30" t="s">
        <v>144</v>
      </c>
      <c r="AC1860" s="35">
        <v>24</v>
      </c>
      <c r="AD1860" s="35">
        <v>15</v>
      </c>
      <c r="AE1860" s="35">
        <v>21</v>
      </c>
      <c r="AF1860" s="35">
        <v>60</v>
      </c>
    </row>
    <row r="1861" spans="27:32">
      <c r="AA1861" s="34">
        <v>9499</v>
      </c>
      <c r="AB1861" s="30" t="s">
        <v>1899</v>
      </c>
      <c r="AC1861" s="35"/>
      <c r="AD1861" s="35"/>
      <c r="AE1861" s="35">
        <v>5</v>
      </c>
      <c r="AF1861" s="35">
        <v>5</v>
      </c>
    </row>
    <row r="1862" spans="27:32">
      <c r="AA1862" s="34">
        <v>9500</v>
      </c>
      <c r="AB1862" s="30" t="s">
        <v>432</v>
      </c>
      <c r="AC1862" s="35">
        <v>158</v>
      </c>
      <c r="AD1862" s="35">
        <v>42</v>
      </c>
      <c r="AE1862" s="35">
        <v>14</v>
      </c>
      <c r="AF1862" s="35">
        <v>214</v>
      </c>
    </row>
    <row r="1863" spans="27:32">
      <c r="AA1863" s="34">
        <v>9504</v>
      </c>
      <c r="AB1863" s="30" t="s">
        <v>5</v>
      </c>
      <c r="AC1863" s="35">
        <v>16</v>
      </c>
      <c r="AD1863" s="35">
        <v>6</v>
      </c>
      <c r="AE1863" s="35"/>
      <c r="AF1863" s="35">
        <v>22</v>
      </c>
    </row>
    <row r="1864" spans="27:32">
      <c r="AA1864" s="34">
        <v>9507</v>
      </c>
      <c r="AB1864" s="30" t="s">
        <v>2447</v>
      </c>
      <c r="AC1864" s="35">
        <v>1</v>
      </c>
      <c r="AD1864" s="35"/>
      <c r="AE1864" s="35"/>
      <c r="AF1864" s="35">
        <v>1</v>
      </c>
    </row>
    <row r="1865" spans="27:32">
      <c r="AA1865" s="34">
        <v>9511</v>
      </c>
      <c r="AB1865" s="30" t="s">
        <v>1900</v>
      </c>
      <c r="AC1865" s="35">
        <v>1</v>
      </c>
      <c r="AD1865" s="35"/>
      <c r="AE1865" s="35">
        <v>5</v>
      </c>
      <c r="AF1865" s="35">
        <v>6</v>
      </c>
    </row>
    <row r="1866" spans="27:32">
      <c r="AA1866" s="34">
        <v>9512</v>
      </c>
      <c r="AB1866" s="30" t="s">
        <v>594</v>
      </c>
      <c r="AC1866" s="35">
        <v>7</v>
      </c>
      <c r="AD1866" s="35">
        <v>2</v>
      </c>
      <c r="AE1866" s="35">
        <v>3</v>
      </c>
      <c r="AF1866" s="35">
        <v>12</v>
      </c>
    </row>
    <row r="1867" spans="27:32">
      <c r="AA1867" s="34">
        <v>9513</v>
      </c>
      <c r="AB1867" s="30" t="s">
        <v>653</v>
      </c>
      <c r="AC1867" s="35">
        <v>13</v>
      </c>
      <c r="AD1867" s="35">
        <v>2</v>
      </c>
      <c r="AE1867" s="35">
        <v>3</v>
      </c>
      <c r="AF1867" s="35">
        <v>18</v>
      </c>
    </row>
    <row r="1868" spans="27:32">
      <c r="AA1868" s="34">
        <v>9514</v>
      </c>
      <c r="AB1868" s="30" t="s">
        <v>542</v>
      </c>
      <c r="AC1868" s="35">
        <v>11</v>
      </c>
      <c r="AD1868" s="35">
        <v>2</v>
      </c>
      <c r="AE1868" s="35">
        <v>1</v>
      </c>
      <c r="AF1868" s="35">
        <v>14</v>
      </c>
    </row>
    <row r="1869" spans="27:32">
      <c r="AA1869" s="34">
        <v>9515</v>
      </c>
      <c r="AB1869" s="30" t="s">
        <v>2448</v>
      </c>
      <c r="AC1869" s="35">
        <v>1</v>
      </c>
      <c r="AD1869" s="35"/>
      <c r="AE1869" s="35"/>
      <c r="AF1869" s="35">
        <v>1</v>
      </c>
    </row>
    <row r="1870" spans="27:32">
      <c r="AA1870" s="34">
        <v>9518</v>
      </c>
      <c r="AB1870" s="30" t="s">
        <v>1901</v>
      </c>
      <c r="AC1870" s="35">
        <v>26</v>
      </c>
      <c r="AD1870" s="35"/>
      <c r="AE1870" s="35">
        <v>6</v>
      </c>
      <c r="AF1870" s="35">
        <v>32</v>
      </c>
    </row>
    <row r="1871" spans="27:32">
      <c r="AA1871" s="34">
        <v>9519</v>
      </c>
      <c r="AB1871" s="30" t="s">
        <v>467</v>
      </c>
      <c r="AC1871" s="35">
        <v>9</v>
      </c>
      <c r="AD1871" s="35">
        <v>8</v>
      </c>
      <c r="AE1871" s="35">
        <v>4</v>
      </c>
      <c r="AF1871" s="35">
        <v>21</v>
      </c>
    </row>
    <row r="1872" spans="27:32">
      <c r="AA1872" s="34">
        <v>9521</v>
      </c>
      <c r="AB1872" s="30" t="s">
        <v>1287</v>
      </c>
      <c r="AC1872" s="35">
        <v>20</v>
      </c>
      <c r="AD1872" s="35"/>
      <c r="AE1872" s="35">
        <v>5</v>
      </c>
      <c r="AF1872" s="35">
        <v>25</v>
      </c>
    </row>
    <row r="1873" spans="27:32">
      <c r="AA1873" s="34">
        <v>9522</v>
      </c>
      <c r="AB1873" s="30" t="s">
        <v>1120</v>
      </c>
      <c r="AC1873" s="35">
        <v>2</v>
      </c>
      <c r="AD1873" s="35">
        <v>1</v>
      </c>
      <c r="AE1873" s="35"/>
      <c r="AF1873" s="35">
        <v>3</v>
      </c>
    </row>
    <row r="1874" spans="27:32">
      <c r="AA1874" s="34">
        <v>9523</v>
      </c>
      <c r="AB1874" s="30" t="s">
        <v>947</v>
      </c>
      <c r="AC1874" s="35">
        <v>41</v>
      </c>
      <c r="AD1874" s="35">
        <v>6</v>
      </c>
      <c r="AE1874" s="35">
        <v>1</v>
      </c>
      <c r="AF1874" s="35">
        <v>48</v>
      </c>
    </row>
    <row r="1875" spans="27:32">
      <c r="AA1875" s="34">
        <v>9524</v>
      </c>
      <c r="AB1875" s="30" t="s">
        <v>2449</v>
      </c>
      <c r="AC1875" s="35">
        <v>17</v>
      </c>
      <c r="AD1875" s="35"/>
      <c r="AE1875" s="35"/>
      <c r="AF1875" s="35">
        <v>17</v>
      </c>
    </row>
    <row r="1876" spans="27:32">
      <c r="AA1876" s="34">
        <v>9525</v>
      </c>
      <c r="AB1876" s="30" t="s">
        <v>348</v>
      </c>
      <c r="AC1876" s="35">
        <v>22</v>
      </c>
      <c r="AD1876" s="35">
        <v>6</v>
      </c>
      <c r="AE1876" s="35">
        <v>6</v>
      </c>
      <c r="AF1876" s="35">
        <v>34</v>
      </c>
    </row>
    <row r="1877" spans="27:32">
      <c r="AA1877" s="34">
        <v>9544</v>
      </c>
      <c r="AB1877" s="30" t="s">
        <v>2450</v>
      </c>
      <c r="AC1877" s="35">
        <v>38</v>
      </c>
      <c r="AD1877" s="35"/>
      <c r="AE1877" s="35"/>
      <c r="AF1877" s="35">
        <v>38</v>
      </c>
    </row>
    <row r="1878" spans="27:32">
      <c r="AA1878" s="34">
        <v>9545</v>
      </c>
      <c r="AB1878" s="30" t="s">
        <v>1105</v>
      </c>
      <c r="AC1878" s="35">
        <v>73</v>
      </c>
      <c r="AD1878" s="35">
        <v>1</v>
      </c>
      <c r="AE1878" s="35"/>
      <c r="AF1878" s="35">
        <v>74</v>
      </c>
    </row>
    <row r="1879" spans="27:32">
      <c r="AA1879" s="34">
        <v>9559</v>
      </c>
      <c r="AB1879" s="30" t="s">
        <v>1161</v>
      </c>
      <c r="AC1879" s="35"/>
      <c r="AD1879" s="35">
        <v>2</v>
      </c>
      <c r="AE1879" s="35"/>
      <c r="AF1879" s="35">
        <v>2</v>
      </c>
    </row>
    <row r="1880" spans="27:32">
      <c r="AA1880" s="34">
        <v>9572</v>
      </c>
      <c r="AB1880" s="30" t="s">
        <v>134</v>
      </c>
      <c r="AC1880" s="35">
        <v>3</v>
      </c>
      <c r="AD1880" s="35">
        <v>2</v>
      </c>
      <c r="AE1880" s="35"/>
      <c r="AF1880" s="35">
        <v>5</v>
      </c>
    </row>
    <row r="1881" spans="27:32">
      <c r="AA1881" s="34">
        <v>9574</v>
      </c>
      <c r="AB1881" s="30" t="s">
        <v>2451</v>
      </c>
      <c r="AC1881" s="35">
        <v>1</v>
      </c>
      <c r="AD1881" s="35"/>
      <c r="AE1881" s="35"/>
      <c r="AF1881" s="35">
        <v>1</v>
      </c>
    </row>
    <row r="1882" spans="27:32">
      <c r="AA1882" s="34">
        <v>9577</v>
      </c>
      <c r="AB1882" s="30" t="s">
        <v>680</v>
      </c>
      <c r="AC1882" s="35">
        <v>7</v>
      </c>
      <c r="AD1882" s="35">
        <v>1</v>
      </c>
      <c r="AE1882" s="35"/>
      <c r="AF1882" s="35">
        <v>8</v>
      </c>
    </row>
    <row r="1883" spans="27:32">
      <c r="AA1883" s="34">
        <v>9579</v>
      </c>
      <c r="AB1883" s="30" t="s">
        <v>1902</v>
      </c>
      <c r="AC1883" s="35"/>
      <c r="AD1883" s="35"/>
      <c r="AE1883" s="35">
        <v>5</v>
      </c>
      <c r="AF1883" s="35">
        <v>5</v>
      </c>
    </row>
    <row r="1884" spans="27:32">
      <c r="AA1884" s="34">
        <v>9582</v>
      </c>
      <c r="AB1884" s="30" t="s">
        <v>1903</v>
      </c>
      <c r="AC1884" s="35"/>
      <c r="AD1884" s="35"/>
      <c r="AE1884" s="35">
        <v>5</v>
      </c>
      <c r="AF1884" s="35">
        <v>5</v>
      </c>
    </row>
    <row r="1885" spans="27:32">
      <c r="AA1885" s="34">
        <v>9583</v>
      </c>
      <c r="AB1885" s="30" t="s">
        <v>1276</v>
      </c>
      <c r="AC1885" s="35">
        <v>12</v>
      </c>
      <c r="AD1885" s="35">
        <v>1</v>
      </c>
      <c r="AE1885" s="35">
        <v>4</v>
      </c>
      <c r="AF1885" s="35">
        <v>17</v>
      </c>
    </row>
    <row r="1886" spans="27:32">
      <c r="AA1886" s="34">
        <v>9587</v>
      </c>
      <c r="AB1886" s="30" t="s">
        <v>940</v>
      </c>
      <c r="AC1886" s="35">
        <v>19</v>
      </c>
      <c r="AD1886" s="35">
        <v>3</v>
      </c>
      <c r="AE1886" s="35">
        <v>5</v>
      </c>
      <c r="AF1886" s="35">
        <v>27</v>
      </c>
    </row>
    <row r="1887" spans="27:32">
      <c r="AA1887" s="34">
        <v>9588</v>
      </c>
      <c r="AB1887" s="30" t="s">
        <v>703</v>
      </c>
      <c r="AC1887" s="35">
        <v>27</v>
      </c>
      <c r="AD1887" s="35">
        <v>4</v>
      </c>
      <c r="AE1887" s="35">
        <v>4</v>
      </c>
      <c r="AF1887" s="35">
        <v>35</v>
      </c>
    </row>
    <row r="1888" spans="27:32">
      <c r="AA1888" s="34">
        <v>9589</v>
      </c>
      <c r="AB1888" s="30" t="s">
        <v>1138</v>
      </c>
      <c r="AC1888" s="35">
        <v>17</v>
      </c>
      <c r="AD1888" s="35">
        <v>2</v>
      </c>
      <c r="AE1888" s="35">
        <v>18</v>
      </c>
      <c r="AF1888" s="35">
        <v>37</v>
      </c>
    </row>
    <row r="1889" spans="27:32">
      <c r="AA1889" s="34">
        <v>9595</v>
      </c>
      <c r="AB1889" s="30" t="s">
        <v>109</v>
      </c>
      <c r="AC1889" s="35">
        <v>37</v>
      </c>
      <c r="AD1889" s="35">
        <v>6</v>
      </c>
      <c r="AE1889" s="35">
        <v>11</v>
      </c>
      <c r="AF1889" s="35">
        <v>54</v>
      </c>
    </row>
    <row r="1890" spans="27:32">
      <c r="AA1890" s="34">
        <v>9596</v>
      </c>
      <c r="AB1890" s="30" t="s">
        <v>195</v>
      </c>
      <c r="AC1890" s="35">
        <v>38</v>
      </c>
      <c r="AD1890" s="35">
        <v>29</v>
      </c>
      <c r="AE1890" s="35">
        <v>28</v>
      </c>
      <c r="AF1890" s="35">
        <v>95</v>
      </c>
    </row>
    <row r="1891" spans="27:32">
      <c r="AA1891" s="34">
        <v>9597</v>
      </c>
      <c r="AB1891" s="30" t="s">
        <v>1904</v>
      </c>
      <c r="AC1891" s="35">
        <v>3</v>
      </c>
      <c r="AD1891" s="35"/>
      <c r="AE1891" s="35">
        <v>1</v>
      </c>
      <c r="AF1891" s="35">
        <v>4</v>
      </c>
    </row>
    <row r="1892" spans="27:32">
      <c r="AA1892" s="34">
        <v>9598</v>
      </c>
      <c r="AB1892" s="30" t="s">
        <v>413</v>
      </c>
      <c r="AC1892" s="35">
        <v>407</v>
      </c>
      <c r="AD1892" s="35">
        <v>62</v>
      </c>
      <c r="AE1892" s="35">
        <v>128</v>
      </c>
      <c r="AF1892" s="35">
        <v>597</v>
      </c>
    </row>
    <row r="1893" spans="27:32">
      <c r="AA1893" s="34">
        <v>9599</v>
      </c>
      <c r="AB1893" s="30" t="s">
        <v>1905</v>
      </c>
      <c r="AC1893" s="35">
        <v>24</v>
      </c>
      <c r="AD1893" s="35"/>
      <c r="AE1893" s="35">
        <v>8</v>
      </c>
      <c r="AF1893" s="35">
        <v>32</v>
      </c>
    </row>
    <row r="1894" spans="27:32">
      <c r="AA1894" s="34">
        <v>9600</v>
      </c>
      <c r="AB1894" s="30" t="s">
        <v>88</v>
      </c>
      <c r="AC1894" s="35">
        <v>88</v>
      </c>
      <c r="AD1894" s="35">
        <v>30</v>
      </c>
      <c r="AE1894" s="35">
        <v>51</v>
      </c>
      <c r="AF1894" s="35">
        <v>169</v>
      </c>
    </row>
    <row r="1895" spans="27:32">
      <c r="AA1895" s="34">
        <v>9602</v>
      </c>
      <c r="AB1895" s="30" t="s">
        <v>2452</v>
      </c>
      <c r="AC1895" s="35">
        <v>24</v>
      </c>
      <c r="AD1895" s="35"/>
      <c r="AE1895" s="35"/>
      <c r="AF1895" s="35">
        <v>24</v>
      </c>
    </row>
    <row r="1896" spans="27:32">
      <c r="AA1896" s="34">
        <v>9603</v>
      </c>
      <c r="AB1896" s="30" t="s">
        <v>747</v>
      </c>
      <c r="AC1896" s="35"/>
      <c r="AD1896" s="35">
        <v>1</v>
      </c>
      <c r="AE1896" s="35"/>
      <c r="AF1896" s="35">
        <v>1</v>
      </c>
    </row>
    <row r="1897" spans="27:32">
      <c r="AA1897" s="34">
        <v>9611</v>
      </c>
      <c r="AB1897" s="30" t="s">
        <v>2453</v>
      </c>
      <c r="AC1897" s="35">
        <v>53</v>
      </c>
      <c r="AD1897" s="35"/>
      <c r="AE1897" s="35"/>
      <c r="AF1897" s="35">
        <v>53</v>
      </c>
    </row>
    <row r="1898" spans="27:32">
      <c r="AA1898" s="34">
        <v>9613</v>
      </c>
      <c r="AB1898" s="30" t="s">
        <v>1906</v>
      </c>
      <c r="AC1898" s="35">
        <v>2</v>
      </c>
      <c r="AD1898" s="35"/>
      <c r="AE1898" s="35">
        <v>1</v>
      </c>
      <c r="AF1898" s="35">
        <v>3</v>
      </c>
    </row>
    <row r="1899" spans="27:32">
      <c r="AA1899" s="34">
        <v>9616</v>
      </c>
      <c r="AB1899" s="30" t="s">
        <v>377</v>
      </c>
      <c r="AC1899" s="35">
        <v>513</v>
      </c>
      <c r="AD1899" s="35">
        <v>26</v>
      </c>
      <c r="AE1899" s="35">
        <v>59</v>
      </c>
      <c r="AF1899" s="35">
        <v>598</v>
      </c>
    </row>
    <row r="1900" spans="27:32">
      <c r="AA1900" s="34">
        <v>9619</v>
      </c>
      <c r="AB1900" s="30" t="s">
        <v>1266</v>
      </c>
      <c r="AC1900" s="35"/>
      <c r="AD1900" s="35">
        <v>1</v>
      </c>
      <c r="AE1900" s="35"/>
      <c r="AF1900" s="35">
        <v>1</v>
      </c>
    </row>
    <row r="1901" spans="27:32">
      <c r="AA1901" s="34">
        <v>9621</v>
      </c>
      <c r="AB1901" s="30" t="s">
        <v>305</v>
      </c>
      <c r="AC1901" s="35">
        <v>4</v>
      </c>
      <c r="AD1901" s="35">
        <v>2</v>
      </c>
      <c r="AE1901" s="35"/>
      <c r="AF1901" s="35">
        <v>6</v>
      </c>
    </row>
    <row r="1902" spans="27:32">
      <c r="AA1902" s="34">
        <v>9629</v>
      </c>
      <c r="AB1902" s="30" t="s">
        <v>983</v>
      </c>
      <c r="AC1902" s="35"/>
      <c r="AD1902" s="35">
        <v>1</v>
      </c>
      <c r="AE1902" s="35"/>
      <c r="AF1902" s="35">
        <v>1</v>
      </c>
    </row>
    <row r="1903" spans="27:32">
      <c r="AA1903" s="34">
        <v>9630</v>
      </c>
      <c r="AB1903" s="30" t="s">
        <v>103</v>
      </c>
      <c r="AC1903" s="35">
        <v>15</v>
      </c>
      <c r="AD1903" s="35">
        <v>3</v>
      </c>
      <c r="AE1903" s="35">
        <v>11</v>
      </c>
      <c r="AF1903" s="35">
        <v>29</v>
      </c>
    </row>
    <row r="1904" spans="27:32">
      <c r="AA1904" s="34">
        <v>9631</v>
      </c>
      <c r="AB1904" s="30" t="s">
        <v>795</v>
      </c>
      <c r="AC1904" s="35">
        <v>23</v>
      </c>
      <c r="AD1904" s="35">
        <v>1</v>
      </c>
      <c r="AE1904" s="35">
        <v>1</v>
      </c>
      <c r="AF1904" s="35">
        <v>25</v>
      </c>
    </row>
    <row r="1905" spans="27:32">
      <c r="AA1905" s="34">
        <v>9633</v>
      </c>
      <c r="AB1905" s="30" t="s">
        <v>879</v>
      </c>
      <c r="AC1905" s="35">
        <v>8</v>
      </c>
      <c r="AD1905" s="35">
        <v>1</v>
      </c>
      <c r="AE1905" s="35">
        <v>2</v>
      </c>
      <c r="AF1905" s="35">
        <v>11</v>
      </c>
    </row>
    <row r="1906" spans="27:32">
      <c r="AA1906" s="34">
        <v>9647</v>
      </c>
      <c r="AB1906" s="30" t="s">
        <v>936</v>
      </c>
      <c r="AC1906" s="35">
        <v>223</v>
      </c>
      <c r="AD1906" s="35">
        <v>22</v>
      </c>
      <c r="AE1906" s="35">
        <v>70</v>
      </c>
      <c r="AF1906" s="35">
        <v>315</v>
      </c>
    </row>
    <row r="1907" spans="27:32">
      <c r="AA1907" s="34">
        <v>9648</v>
      </c>
      <c r="AB1907" s="30" t="s">
        <v>1907</v>
      </c>
      <c r="AC1907" s="35">
        <v>30</v>
      </c>
      <c r="AD1907" s="35"/>
      <c r="AE1907" s="35">
        <v>22</v>
      </c>
      <c r="AF1907" s="35">
        <v>52</v>
      </c>
    </row>
    <row r="1908" spans="27:32">
      <c r="AA1908" s="34">
        <v>9649</v>
      </c>
      <c r="AB1908" s="30" t="s">
        <v>1908</v>
      </c>
      <c r="AC1908" s="35">
        <v>2</v>
      </c>
      <c r="AD1908" s="35"/>
      <c r="AE1908" s="35">
        <v>1</v>
      </c>
      <c r="AF1908" s="35">
        <v>3</v>
      </c>
    </row>
    <row r="1909" spans="27:32">
      <c r="AA1909" s="34">
        <v>9651</v>
      </c>
      <c r="AB1909" s="30" t="s">
        <v>1909</v>
      </c>
      <c r="AC1909" s="35">
        <v>1</v>
      </c>
      <c r="AD1909" s="35"/>
      <c r="AE1909" s="35">
        <v>1</v>
      </c>
      <c r="AF1909" s="35">
        <v>2</v>
      </c>
    </row>
    <row r="1910" spans="27:32">
      <c r="AA1910" s="34">
        <v>9652</v>
      </c>
      <c r="AB1910" s="30" t="s">
        <v>979</v>
      </c>
      <c r="AC1910" s="35">
        <v>1</v>
      </c>
      <c r="AD1910" s="35">
        <v>5</v>
      </c>
      <c r="AE1910" s="35"/>
      <c r="AF1910" s="35">
        <v>6</v>
      </c>
    </row>
    <row r="1911" spans="27:32">
      <c r="AA1911" s="34">
        <v>9653</v>
      </c>
      <c r="AB1911" s="30" t="s">
        <v>461</v>
      </c>
      <c r="AC1911" s="35">
        <v>1</v>
      </c>
      <c r="AD1911" s="35">
        <v>5</v>
      </c>
      <c r="AE1911" s="35"/>
      <c r="AF1911" s="35">
        <v>6</v>
      </c>
    </row>
    <row r="1912" spans="27:32">
      <c r="AA1912" s="34">
        <v>9654</v>
      </c>
      <c r="AB1912" s="30" t="s">
        <v>1910</v>
      </c>
      <c r="AC1912" s="35"/>
      <c r="AD1912" s="35"/>
      <c r="AE1912" s="35">
        <v>1</v>
      </c>
      <c r="AF1912" s="35">
        <v>1</v>
      </c>
    </row>
    <row r="1913" spans="27:32">
      <c r="AA1913" s="34">
        <v>9658</v>
      </c>
      <c r="AB1913" s="30" t="s">
        <v>1280</v>
      </c>
      <c r="AC1913" s="35">
        <v>35</v>
      </c>
      <c r="AD1913" s="35">
        <v>1</v>
      </c>
      <c r="AE1913" s="35">
        <v>6</v>
      </c>
      <c r="AF1913" s="35">
        <v>42</v>
      </c>
    </row>
    <row r="1914" spans="27:32">
      <c r="AA1914" s="34">
        <v>9659</v>
      </c>
      <c r="AB1914" s="30" t="s">
        <v>1911</v>
      </c>
      <c r="AC1914" s="35">
        <v>5</v>
      </c>
      <c r="AD1914" s="35"/>
      <c r="AE1914" s="35">
        <v>2</v>
      </c>
      <c r="AF1914" s="35">
        <v>7</v>
      </c>
    </row>
    <row r="1915" spans="27:32">
      <c r="AA1915" s="34">
        <v>9661</v>
      </c>
      <c r="AB1915" s="30" t="s">
        <v>1218</v>
      </c>
      <c r="AC1915" s="35">
        <v>66</v>
      </c>
      <c r="AD1915" s="35">
        <v>24</v>
      </c>
      <c r="AE1915" s="35"/>
      <c r="AF1915" s="35">
        <v>90</v>
      </c>
    </row>
    <row r="1916" spans="27:32">
      <c r="AA1916" s="34">
        <v>9666</v>
      </c>
      <c r="AB1916" s="30" t="s">
        <v>1142</v>
      </c>
      <c r="AC1916" s="35">
        <v>28</v>
      </c>
      <c r="AD1916" s="35">
        <v>1</v>
      </c>
      <c r="AE1916" s="35">
        <v>4</v>
      </c>
      <c r="AF1916" s="35">
        <v>33</v>
      </c>
    </row>
    <row r="1917" spans="27:32">
      <c r="AA1917" s="34">
        <v>9667</v>
      </c>
      <c r="AB1917" s="30" t="s">
        <v>1098</v>
      </c>
      <c r="AC1917" s="35">
        <v>26</v>
      </c>
      <c r="AD1917" s="35">
        <v>1</v>
      </c>
      <c r="AE1917" s="35">
        <v>4</v>
      </c>
      <c r="AF1917" s="35">
        <v>31</v>
      </c>
    </row>
    <row r="1918" spans="27:32">
      <c r="AA1918" s="34">
        <v>9670</v>
      </c>
      <c r="AB1918" s="30" t="s">
        <v>668</v>
      </c>
      <c r="AC1918" s="35">
        <v>12</v>
      </c>
      <c r="AD1918" s="35">
        <v>2</v>
      </c>
      <c r="AE1918" s="35">
        <v>1</v>
      </c>
      <c r="AF1918" s="35">
        <v>15</v>
      </c>
    </row>
    <row r="1919" spans="27:32">
      <c r="AA1919" s="34">
        <v>9673</v>
      </c>
      <c r="AB1919" s="30" t="s">
        <v>464</v>
      </c>
      <c r="AC1919" s="35">
        <v>76</v>
      </c>
      <c r="AD1919" s="35">
        <v>10</v>
      </c>
      <c r="AE1919" s="35">
        <v>17</v>
      </c>
      <c r="AF1919" s="35">
        <v>103</v>
      </c>
    </row>
    <row r="1920" spans="27:32">
      <c r="AA1920" s="34">
        <v>9690</v>
      </c>
      <c r="AB1920" s="30" t="s">
        <v>774</v>
      </c>
      <c r="AC1920" s="35">
        <v>4</v>
      </c>
      <c r="AD1920" s="35">
        <v>2</v>
      </c>
      <c r="AE1920" s="35"/>
      <c r="AF1920" s="35">
        <v>6</v>
      </c>
    </row>
    <row r="1921" spans="27:32">
      <c r="AA1921" s="34">
        <v>9693</v>
      </c>
      <c r="AB1921" s="30" t="s">
        <v>832</v>
      </c>
      <c r="AC1921" s="35"/>
      <c r="AD1921" s="35">
        <v>2</v>
      </c>
      <c r="AE1921" s="35"/>
      <c r="AF1921" s="35">
        <v>2</v>
      </c>
    </row>
    <row r="1922" spans="27:32">
      <c r="AA1922" s="34">
        <v>9697</v>
      </c>
      <c r="AB1922" s="30" t="s">
        <v>2454</v>
      </c>
      <c r="AC1922" s="35">
        <v>1</v>
      </c>
      <c r="AD1922" s="35"/>
      <c r="AE1922" s="35"/>
      <c r="AF1922" s="35">
        <v>1</v>
      </c>
    </row>
    <row r="1923" spans="27:32">
      <c r="AA1923" s="34">
        <v>9704</v>
      </c>
      <c r="AB1923" s="30" t="s">
        <v>80</v>
      </c>
      <c r="AC1923" s="35">
        <v>99</v>
      </c>
      <c r="AD1923" s="35">
        <v>56</v>
      </c>
      <c r="AE1923" s="35">
        <v>123</v>
      </c>
      <c r="AF1923" s="35">
        <v>278</v>
      </c>
    </row>
    <row r="1924" spans="27:32">
      <c r="AA1924" s="34">
        <v>9708</v>
      </c>
      <c r="AB1924" s="30" t="s">
        <v>2455</v>
      </c>
      <c r="AC1924" s="35">
        <v>1</v>
      </c>
      <c r="AD1924" s="35"/>
      <c r="AE1924" s="35"/>
      <c r="AF1924" s="35">
        <v>1</v>
      </c>
    </row>
    <row r="1925" spans="27:32">
      <c r="AA1925" s="34">
        <v>9711</v>
      </c>
      <c r="AB1925" s="30" t="s">
        <v>1912</v>
      </c>
      <c r="AC1925" s="35">
        <v>1</v>
      </c>
      <c r="AD1925" s="35"/>
      <c r="AE1925" s="35">
        <v>1</v>
      </c>
      <c r="AF1925" s="35">
        <v>2</v>
      </c>
    </row>
    <row r="1926" spans="27:32">
      <c r="AA1926" s="34">
        <v>9712</v>
      </c>
      <c r="AB1926" s="30" t="s">
        <v>609</v>
      </c>
      <c r="AC1926" s="35"/>
      <c r="AD1926" s="35">
        <v>1</v>
      </c>
      <c r="AE1926" s="35"/>
      <c r="AF1926" s="35">
        <v>1</v>
      </c>
    </row>
    <row r="1927" spans="27:32">
      <c r="AA1927" s="34">
        <v>9721</v>
      </c>
      <c r="AB1927" s="30" t="s">
        <v>2456</v>
      </c>
      <c r="AC1927" s="35">
        <v>1</v>
      </c>
      <c r="AD1927" s="35"/>
      <c r="AE1927" s="35"/>
      <c r="AF1927" s="35">
        <v>1</v>
      </c>
    </row>
    <row r="1928" spans="27:32">
      <c r="AA1928" s="34">
        <v>9722</v>
      </c>
      <c r="AB1928" s="30" t="s">
        <v>1143</v>
      </c>
      <c r="AC1928" s="35">
        <v>1</v>
      </c>
      <c r="AD1928" s="35">
        <v>1</v>
      </c>
      <c r="AE1928" s="35"/>
      <c r="AF1928" s="35">
        <v>2</v>
      </c>
    </row>
    <row r="1929" spans="27:32">
      <c r="AA1929" s="34">
        <v>9723</v>
      </c>
      <c r="AB1929" s="30" t="s">
        <v>2457</v>
      </c>
      <c r="AC1929" s="35">
        <v>4</v>
      </c>
      <c r="AD1929" s="35"/>
      <c r="AE1929" s="35"/>
      <c r="AF1929" s="35">
        <v>4</v>
      </c>
    </row>
    <row r="1930" spans="27:32">
      <c r="AA1930" s="34">
        <v>9725</v>
      </c>
      <c r="AB1930" s="30" t="s">
        <v>2458</v>
      </c>
      <c r="AC1930" s="35">
        <v>1</v>
      </c>
      <c r="AD1930" s="35"/>
      <c r="AE1930" s="35"/>
      <c r="AF1930" s="35">
        <v>1</v>
      </c>
    </row>
    <row r="1931" spans="27:32">
      <c r="AA1931" s="34">
        <v>9726</v>
      </c>
      <c r="AB1931" s="30" t="s">
        <v>102</v>
      </c>
      <c r="AC1931" s="35"/>
      <c r="AD1931" s="35">
        <v>1</v>
      </c>
      <c r="AE1931" s="35"/>
      <c r="AF1931" s="35">
        <v>1</v>
      </c>
    </row>
    <row r="1932" spans="27:32">
      <c r="AA1932" s="34">
        <v>9729</v>
      </c>
      <c r="AB1932" s="30" t="s">
        <v>1913</v>
      </c>
      <c r="AC1932" s="35"/>
      <c r="AD1932" s="35"/>
      <c r="AE1932" s="35">
        <v>3</v>
      </c>
      <c r="AF1932" s="35">
        <v>3</v>
      </c>
    </row>
    <row r="1933" spans="27:32">
      <c r="AA1933" s="34">
        <v>9730</v>
      </c>
      <c r="AB1933" s="30" t="s">
        <v>613</v>
      </c>
      <c r="AC1933" s="35">
        <v>4</v>
      </c>
      <c r="AD1933" s="35">
        <v>2</v>
      </c>
      <c r="AE1933" s="35">
        <v>2</v>
      </c>
      <c r="AF1933" s="35">
        <v>8</v>
      </c>
    </row>
    <row r="1934" spans="27:32">
      <c r="AA1934" s="34">
        <v>9732</v>
      </c>
      <c r="AB1934" s="30" t="s">
        <v>645</v>
      </c>
      <c r="AC1934" s="35">
        <v>14</v>
      </c>
      <c r="AD1934" s="35">
        <v>12</v>
      </c>
      <c r="AE1934" s="35">
        <v>12</v>
      </c>
      <c r="AF1934" s="35">
        <v>38</v>
      </c>
    </row>
    <row r="1935" spans="27:32">
      <c r="AA1935" s="34">
        <v>9733</v>
      </c>
      <c r="AB1935" s="30" t="s">
        <v>115</v>
      </c>
      <c r="AC1935" s="35">
        <v>239</v>
      </c>
      <c r="AD1935" s="35">
        <v>49</v>
      </c>
      <c r="AE1935" s="35">
        <v>79</v>
      </c>
      <c r="AF1935" s="35">
        <v>367</v>
      </c>
    </row>
    <row r="1936" spans="27:32">
      <c r="AA1936" s="34">
        <v>9734</v>
      </c>
      <c r="AB1936" s="30" t="s">
        <v>394</v>
      </c>
      <c r="AC1936" s="35">
        <v>429</v>
      </c>
      <c r="AD1936" s="35">
        <v>35</v>
      </c>
      <c r="AE1936" s="35">
        <v>103</v>
      </c>
      <c r="AF1936" s="35">
        <v>567</v>
      </c>
    </row>
    <row r="1937" spans="27:32">
      <c r="AA1937" s="34">
        <v>9735</v>
      </c>
      <c r="AB1937" s="30" t="s">
        <v>1246</v>
      </c>
      <c r="AC1937" s="35">
        <v>5</v>
      </c>
      <c r="AD1937" s="35">
        <v>1</v>
      </c>
      <c r="AE1937" s="35"/>
      <c r="AF1937" s="35">
        <v>6</v>
      </c>
    </row>
    <row r="1938" spans="27:32">
      <c r="AA1938" s="34">
        <v>9737</v>
      </c>
      <c r="AB1938" s="30" t="s">
        <v>2459</v>
      </c>
      <c r="AC1938" s="35">
        <v>28</v>
      </c>
      <c r="AD1938" s="35"/>
      <c r="AE1938" s="35"/>
      <c r="AF1938" s="35">
        <v>28</v>
      </c>
    </row>
    <row r="1939" spans="27:32">
      <c r="AA1939" s="34">
        <v>9738</v>
      </c>
      <c r="AB1939" s="30" t="s">
        <v>567</v>
      </c>
      <c r="AC1939" s="35">
        <v>72</v>
      </c>
      <c r="AD1939" s="35">
        <v>8</v>
      </c>
      <c r="AE1939" s="35">
        <v>31</v>
      </c>
      <c r="AF1939" s="35">
        <v>111</v>
      </c>
    </row>
    <row r="1940" spans="27:32">
      <c r="AA1940" s="34">
        <v>9742</v>
      </c>
      <c r="AB1940" s="30" t="s">
        <v>2460</v>
      </c>
      <c r="AC1940" s="35">
        <v>3</v>
      </c>
      <c r="AD1940" s="35"/>
      <c r="AE1940" s="35"/>
      <c r="AF1940" s="35">
        <v>3</v>
      </c>
    </row>
    <row r="1941" spans="27:32">
      <c r="AA1941" s="34">
        <v>9744</v>
      </c>
      <c r="AB1941" s="30" t="s">
        <v>1198</v>
      </c>
      <c r="AC1941" s="35"/>
      <c r="AD1941" s="35">
        <v>1</v>
      </c>
      <c r="AE1941" s="35"/>
      <c r="AF1941" s="35">
        <v>1</v>
      </c>
    </row>
    <row r="1942" spans="27:32">
      <c r="AA1942" s="34">
        <v>9747</v>
      </c>
      <c r="AB1942" s="30" t="s">
        <v>2461</v>
      </c>
      <c r="AC1942" s="35">
        <v>1</v>
      </c>
      <c r="AD1942" s="35"/>
      <c r="AE1942" s="35"/>
      <c r="AF1942" s="35">
        <v>1</v>
      </c>
    </row>
    <row r="1943" spans="27:32">
      <c r="AA1943" s="34">
        <v>9750</v>
      </c>
      <c r="AB1943" s="30" t="s">
        <v>2462</v>
      </c>
      <c r="AC1943" s="35">
        <v>1</v>
      </c>
      <c r="AD1943" s="35"/>
      <c r="AE1943" s="35"/>
      <c r="AF1943" s="35">
        <v>1</v>
      </c>
    </row>
    <row r="1944" spans="27:32">
      <c r="AA1944" s="34">
        <v>9752</v>
      </c>
      <c r="AB1944" s="30" t="s">
        <v>298</v>
      </c>
      <c r="AC1944" s="35">
        <v>1</v>
      </c>
      <c r="AD1944" s="35">
        <v>3</v>
      </c>
      <c r="AE1944" s="35"/>
      <c r="AF1944" s="35">
        <v>4</v>
      </c>
    </row>
    <row r="1945" spans="27:32">
      <c r="AA1945" s="34">
        <v>9753</v>
      </c>
      <c r="AB1945" s="30" t="s">
        <v>2463</v>
      </c>
      <c r="AC1945" s="35">
        <v>1</v>
      </c>
      <c r="AD1945" s="35"/>
      <c r="AE1945" s="35"/>
      <c r="AF1945" s="35">
        <v>1</v>
      </c>
    </row>
    <row r="1946" spans="27:32">
      <c r="AA1946" s="34">
        <v>9754</v>
      </c>
      <c r="AB1946" s="30" t="s">
        <v>2464</v>
      </c>
      <c r="AC1946" s="35">
        <v>2</v>
      </c>
      <c r="AD1946" s="35"/>
      <c r="AE1946" s="35"/>
      <c r="AF1946" s="35">
        <v>2</v>
      </c>
    </row>
    <row r="1947" spans="27:32">
      <c r="AA1947" s="34">
        <v>9755</v>
      </c>
      <c r="AB1947" s="30" t="s">
        <v>1262</v>
      </c>
      <c r="AC1947" s="35">
        <v>48</v>
      </c>
      <c r="AD1947" s="35">
        <v>20</v>
      </c>
      <c r="AE1947" s="35">
        <v>35</v>
      </c>
      <c r="AF1947" s="35">
        <v>103</v>
      </c>
    </row>
    <row r="1948" spans="27:32">
      <c r="AA1948" s="34">
        <v>9756</v>
      </c>
      <c r="AB1948" s="30" t="s">
        <v>811</v>
      </c>
      <c r="AC1948" s="35">
        <v>104</v>
      </c>
      <c r="AD1948" s="35">
        <v>13</v>
      </c>
      <c r="AE1948" s="35">
        <v>19</v>
      </c>
      <c r="AF1948" s="35">
        <v>136</v>
      </c>
    </row>
    <row r="1949" spans="27:32">
      <c r="AA1949" s="34">
        <v>9757</v>
      </c>
      <c r="AB1949" s="30" t="s">
        <v>666</v>
      </c>
      <c r="AC1949" s="35">
        <v>13</v>
      </c>
      <c r="AD1949" s="35">
        <v>2</v>
      </c>
      <c r="AE1949" s="35">
        <v>5</v>
      </c>
      <c r="AF1949" s="35">
        <v>20</v>
      </c>
    </row>
    <row r="1950" spans="27:32">
      <c r="AA1950" s="34">
        <v>9760</v>
      </c>
      <c r="AB1950" s="30" t="s">
        <v>2465</v>
      </c>
      <c r="AC1950" s="35">
        <v>1</v>
      </c>
      <c r="AD1950" s="35"/>
      <c r="AE1950" s="35"/>
      <c r="AF1950" s="35">
        <v>1</v>
      </c>
    </row>
    <row r="1951" spans="27:32">
      <c r="AA1951" s="34">
        <v>9765</v>
      </c>
      <c r="AB1951" s="30" t="s">
        <v>1343</v>
      </c>
      <c r="AC1951" s="35">
        <v>4</v>
      </c>
      <c r="AD1951" s="35"/>
      <c r="AE1951" s="35">
        <v>2</v>
      </c>
      <c r="AF1951" s="35">
        <v>6</v>
      </c>
    </row>
    <row r="1952" spans="27:32">
      <c r="AA1952" s="34">
        <v>9766</v>
      </c>
      <c r="AB1952" s="30" t="s">
        <v>486</v>
      </c>
      <c r="AC1952" s="35">
        <v>6</v>
      </c>
      <c r="AD1952" s="35">
        <v>1</v>
      </c>
      <c r="AE1952" s="35"/>
      <c r="AF1952" s="35">
        <v>7</v>
      </c>
    </row>
    <row r="1953" spans="27:32">
      <c r="AA1953" s="34">
        <v>9767</v>
      </c>
      <c r="AB1953" s="30" t="s">
        <v>419</v>
      </c>
      <c r="AC1953" s="35">
        <v>30</v>
      </c>
      <c r="AD1953" s="35">
        <v>4</v>
      </c>
      <c r="AE1953" s="35">
        <v>4</v>
      </c>
      <c r="AF1953" s="35">
        <v>38</v>
      </c>
    </row>
    <row r="1954" spans="27:32">
      <c r="AA1954" s="34">
        <v>9768</v>
      </c>
      <c r="AB1954" s="30" t="s">
        <v>214</v>
      </c>
      <c r="AC1954" s="35">
        <v>42</v>
      </c>
      <c r="AD1954" s="35">
        <v>29</v>
      </c>
      <c r="AE1954" s="35">
        <v>36</v>
      </c>
      <c r="AF1954" s="35">
        <v>107</v>
      </c>
    </row>
    <row r="1955" spans="27:32">
      <c r="AA1955" s="34">
        <v>9775</v>
      </c>
      <c r="AB1955" s="30" t="s">
        <v>1914</v>
      </c>
      <c r="AC1955" s="35">
        <v>1</v>
      </c>
      <c r="AD1955" s="35"/>
      <c r="AE1955" s="35">
        <v>4</v>
      </c>
      <c r="AF1955" s="35">
        <v>5</v>
      </c>
    </row>
    <row r="1956" spans="27:32">
      <c r="AA1956" s="34">
        <v>9777</v>
      </c>
      <c r="AB1956" s="30" t="s">
        <v>1915</v>
      </c>
      <c r="AC1956" s="35">
        <v>8</v>
      </c>
      <c r="AD1956" s="35"/>
      <c r="AE1956" s="35">
        <v>1</v>
      </c>
      <c r="AF1956" s="35">
        <v>9</v>
      </c>
    </row>
    <row r="1957" spans="27:32">
      <c r="AA1957" s="34">
        <v>9778</v>
      </c>
      <c r="AB1957" s="30" t="s">
        <v>880</v>
      </c>
      <c r="AC1957" s="35"/>
      <c r="AD1957" s="35">
        <v>1</v>
      </c>
      <c r="AE1957" s="35"/>
      <c r="AF1957" s="35">
        <v>1</v>
      </c>
    </row>
    <row r="1958" spans="27:32">
      <c r="AA1958" s="34">
        <v>9781</v>
      </c>
      <c r="AB1958" s="30" t="s">
        <v>692</v>
      </c>
      <c r="AC1958" s="35">
        <v>1</v>
      </c>
      <c r="AD1958" s="35">
        <v>2</v>
      </c>
      <c r="AE1958" s="35"/>
      <c r="AF1958" s="35">
        <v>3</v>
      </c>
    </row>
    <row r="1959" spans="27:32">
      <c r="AA1959" s="34">
        <v>9784</v>
      </c>
      <c r="AB1959" s="30" t="s">
        <v>1209</v>
      </c>
      <c r="AC1959" s="35">
        <v>21</v>
      </c>
      <c r="AD1959" s="35">
        <v>12</v>
      </c>
      <c r="AE1959" s="35">
        <v>1</v>
      </c>
      <c r="AF1959" s="35">
        <v>34</v>
      </c>
    </row>
    <row r="1960" spans="27:32">
      <c r="AA1960" s="34">
        <v>9785</v>
      </c>
      <c r="AB1960" s="30" t="s">
        <v>2466</v>
      </c>
      <c r="AC1960" s="35">
        <v>1</v>
      </c>
      <c r="AD1960" s="35"/>
      <c r="AE1960" s="35"/>
      <c r="AF1960" s="35">
        <v>1</v>
      </c>
    </row>
    <row r="1961" spans="27:32">
      <c r="AA1961" s="34">
        <v>9787</v>
      </c>
      <c r="AB1961" s="30" t="s">
        <v>2467</v>
      </c>
      <c r="AC1961" s="35">
        <v>2</v>
      </c>
      <c r="AD1961" s="35"/>
      <c r="AE1961" s="35"/>
      <c r="AF1961" s="35">
        <v>2</v>
      </c>
    </row>
    <row r="1962" spans="27:32">
      <c r="AA1962" s="34">
        <v>9788</v>
      </c>
      <c r="AB1962" s="30" t="s">
        <v>987</v>
      </c>
      <c r="AC1962" s="35">
        <v>2</v>
      </c>
      <c r="AD1962" s="35">
        <v>1</v>
      </c>
      <c r="AE1962" s="35"/>
      <c r="AF1962" s="35">
        <v>3</v>
      </c>
    </row>
    <row r="1963" spans="27:32">
      <c r="AA1963" s="34">
        <v>9792</v>
      </c>
      <c r="AB1963" s="30" t="s">
        <v>981</v>
      </c>
      <c r="AC1963" s="35">
        <v>1</v>
      </c>
      <c r="AD1963" s="35">
        <v>1</v>
      </c>
      <c r="AE1963" s="35"/>
      <c r="AF1963" s="35">
        <v>2</v>
      </c>
    </row>
    <row r="1964" spans="27:32">
      <c r="AA1964" s="34">
        <v>9795</v>
      </c>
      <c r="AB1964" s="30" t="s">
        <v>212</v>
      </c>
      <c r="AC1964" s="35">
        <v>64</v>
      </c>
      <c r="AD1964" s="35">
        <v>10</v>
      </c>
      <c r="AE1964" s="35"/>
      <c r="AF1964" s="35">
        <v>74</v>
      </c>
    </row>
    <row r="1965" spans="27:32">
      <c r="AA1965" s="34">
        <v>9797</v>
      </c>
      <c r="AB1965" s="30" t="s">
        <v>2468</v>
      </c>
      <c r="AC1965" s="35">
        <v>1</v>
      </c>
      <c r="AD1965" s="35"/>
      <c r="AE1965" s="35"/>
      <c r="AF1965" s="35">
        <v>1</v>
      </c>
    </row>
    <row r="1966" spans="27:32">
      <c r="AA1966" s="34">
        <v>9798</v>
      </c>
      <c r="AB1966" s="30" t="s">
        <v>331</v>
      </c>
      <c r="AC1966" s="35">
        <v>1</v>
      </c>
      <c r="AD1966" s="35">
        <v>1</v>
      </c>
      <c r="AE1966" s="35"/>
      <c r="AF1966" s="35">
        <v>2</v>
      </c>
    </row>
    <row r="1967" spans="27:32">
      <c r="AA1967" s="34">
        <v>9799</v>
      </c>
      <c r="AB1967" s="30" t="s">
        <v>328</v>
      </c>
      <c r="AC1967" s="35">
        <v>5</v>
      </c>
      <c r="AD1967" s="35">
        <v>1</v>
      </c>
      <c r="AE1967" s="35"/>
      <c r="AF1967" s="35">
        <v>6</v>
      </c>
    </row>
    <row r="1968" spans="27:32">
      <c r="AA1968" s="34">
        <v>9800</v>
      </c>
      <c r="AB1968" s="30" t="s">
        <v>2469</v>
      </c>
      <c r="AC1968" s="35">
        <v>3</v>
      </c>
      <c r="AD1968" s="35"/>
      <c r="AE1968" s="35"/>
      <c r="AF1968" s="35">
        <v>3</v>
      </c>
    </row>
    <row r="1969" spans="27:32">
      <c r="AA1969" s="34">
        <v>9802</v>
      </c>
      <c r="AB1969" s="30" t="s">
        <v>106</v>
      </c>
      <c r="AC1969" s="35">
        <v>3</v>
      </c>
      <c r="AD1969" s="35">
        <v>1</v>
      </c>
      <c r="AE1969" s="35"/>
      <c r="AF1969" s="35">
        <v>4</v>
      </c>
    </row>
    <row r="1970" spans="27:32">
      <c r="AA1970" s="34">
        <v>9803</v>
      </c>
      <c r="AB1970" s="30" t="s">
        <v>2470</v>
      </c>
      <c r="AC1970" s="35">
        <v>1</v>
      </c>
      <c r="AD1970" s="35"/>
      <c r="AE1970" s="35"/>
      <c r="AF1970" s="35">
        <v>1</v>
      </c>
    </row>
    <row r="1971" spans="27:32">
      <c r="AA1971" s="34">
        <v>9804</v>
      </c>
      <c r="AB1971" s="30" t="s">
        <v>2471</v>
      </c>
      <c r="AC1971" s="35">
        <v>3</v>
      </c>
      <c r="AD1971" s="35"/>
      <c r="AE1971" s="35"/>
      <c r="AF1971" s="35">
        <v>3</v>
      </c>
    </row>
    <row r="1972" spans="27:32">
      <c r="AA1972" s="34">
        <v>9806</v>
      </c>
      <c r="AB1972" s="30" t="s">
        <v>2472</v>
      </c>
      <c r="AC1972" s="35">
        <v>3</v>
      </c>
      <c r="AD1972" s="35"/>
      <c r="AE1972" s="35"/>
      <c r="AF1972" s="35">
        <v>3</v>
      </c>
    </row>
    <row r="1973" spans="27:32">
      <c r="AA1973" s="34">
        <v>9807</v>
      </c>
      <c r="AB1973" s="30" t="s">
        <v>1147</v>
      </c>
      <c r="AC1973" s="35"/>
      <c r="AD1973" s="35">
        <v>1</v>
      </c>
      <c r="AE1973" s="35"/>
      <c r="AF1973" s="35">
        <v>1</v>
      </c>
    </row>
    <row r="1974" spans="27:32">
      <c r="AA1974" s="34">
        <v>9808</v>
      </c>
      <c r="AB1974" s="30" t="s">
        <v>1916</v>
      </c>
      <c r="AC1974" s="35">
        <v>2</v>
      </c>
      <c r="AD1974" s="35"/>
      <c r="AE1974" s="35">
        <v>4</v>
      </c>
      <c r="AF1974" s="35">
        <v>6</v>
      </c>
    </row>
    <row r="1975" spans="27:32">
      <c r="AA1975" s="34">
        <v>9809</v>
      </c>
      <c r="AB1975" s="30" t="s">
        <v>775</v>
      </c>
      <c r="AC1975" s="35"/>
      <c r="AD1975" s="35">
        <v>1</v>
      </c>
      <c r="AE1975" s="35">
        <v>1</v>
      </c>
      <c r="AF1975" s="35">
        <v>2</v>
      </c>
    </row>
    <row r="1976" spans="27:32">
      <c r="AA1976" s="34">
        <v>9811</v>
      </c>
      <c r="AB1976" s="30" t="s">
        <v>691</v>
      </c>
      <c r="AC1976" s="35">
        <v>2</v>
      </c>
      <c r="AD1976" s="35">
        <v>2</v>
      </c>
      <c r="AE1976" s="35"/>
      <c r="AF1976" s="35">
        <v>4</v>
      </c>
    </row>
    <row r="1977" spans="27:32">
      <c r="AA1977" s="34">
        <v>9813</v>
      </c>
      <c r="AB1977" s="30" t="s">
        <v>708</v>
      </c>
      <c r="AC1977" s="35"/>
      <c r="AD1977" s="35">
        <v>1</v>
      </c>
      <c r="AE1977" s="35"/>
      <c r="AF1977" s="35">
        <v>1</v>
      </c>
    </row>
    <row r="1978" spans="27:32">
      <c r="AA1978" s="34">
        <v>9815</v>
      </c>
      <c r="AB1978" s="30" t="s">
        <v>1917</v>
      </c>
      <c r="AC1978" s="35"/>
      <c r="AD1978" s="35"/>
      <c r="AE1978" s="35">
        <v>1</v>
      </c>
      <c r="AF1978" s="35">
        <v>1</v>
      </c>
    </row>
    <row r="1979" spans="27:32">
      <c r="AA1979" s="34">
        <v>9818</v>
      </c>
      <c r="AB1979" s="30" t="s">
        <v>1918</v>
      </c>
      <c r="AC1979" s="35">
        <v>2</v>
      </c>
      <c r="AD1979" s="35"/>
      <c r="AE1979" s="35">
        <v>1</v>
      </c>
      <c r="AF1979" s="35">
        <v>3</v>
      </c>
    </row>
    <row r="1980" spans="27:32">
      <c r="AA1980" s="34">
        <v>9819</v>
      </c>
      <c r="AB1980" s="30" t="s">
        <v>2473</v>
      </c>
      <c r="AC1980" s="35">
        <v>3</v>
      </c>
      <c r="AD1980" s="35"/>
      <c r="AE1980" s="35"/>
      <c r="AF1980" s="35">
        <v>3</v>
      </c>
    </row>
    <row r="1981" spans="27:32">
      <c r="AA1981" s="34">
        <v>9824</v>
      </c>
      <c r="AB1981" s="30" t="s">
        <v>2474</v>
      </c>
      <c r="AC1981" s="35">
        <v>1</v>
      </c>
      <c r="AD1981" s="35"/>
      <c r="AE1981" s="35"/>
      <c r="AF1981" s="35">
        <v>1</v>
      </c>
    </row>
    <row r="1982" spans="27:32">
      <c r="AA1982" s="34">
        <v>9825</v>
      </c>
      <c r="AB1982" s="30" t="s">
        <v>1919</v>
      </c>
      <c r="AC1982" s="35">
        <v>19</v>
      </c>
      <c r="AD1982" s="35"/>
      <c r="AE1982" s="35">
        <v>1</v>
      </c>
      <c r="AF1982" s="35">
        <v>20</v>
      </c>
    </row>
    <row r="1983" spans="27:32">
      <c r="AA1983" s="34">
        <v>9827</v>
      </c>
      <c r="AB1983" s="30" t="s">
        <v>269</v>
      </c>
      <c r="AC1983" s="35">
        <v>2</v>
      </c>
      <c r="AD1983" s="35">
        <v>17</v>
      </c>
      <c r="AE1983" s="35">
        <v>7</v>
      </c>
      <c r="AF1983" s="35">
        <v>26</v>
      </c>
    </row>
    <row r="1984" spans="27:32">
      <c r="AA1984" s="34">
        <v>9828</v>
      </c>
      <c r="AB1984" s="30" t="s">
        <v>317</v>
      </c>
      <c r="AC1984" s="35">
        <v>102</v>
      </c>
      <c r="AD1984" s="35">
        <v>92</v>
      </c>
      <c r="AE1984" s="35">
        <v>155</v>
      </c>
      <c r="AF1984" s="35">
        <v>349</v>
      </c>
    </row>
    <row r="1985" spans="27:32">
      <c r="AA1985" s="34">
        <v>9829</v>
      </c>
      <c r="AB1985" s="30" t="s">
        <v>1920</v>
      </c>
      <c r="AC1985" s="35"/>
      <c r="AD1985" s="35"/>
      <c r="AE1985" s="35">
        <v>8</v>
      </c>
      <c r="AF1985" s="35">
        <v>8</v>
      </c>
    </row>
    <row r="1986" spans="27:32">
      <c r="AA1986" s="34">
        <v>9830</v>
      </c>
      <c r="AB1986" s="30" t="s">
        <v>1921</v>
      </c>
      <c r="AC1986" s="35"/>
      <c r="AD1986" s="35"/>
      <c r="AE1986" s="35">
        <v>1</v>
      </c>
      <c r="AF1986" s="35">
        <v>1</v>
      </c>
    </row>
    <row r="1987" spans="27:32">
      <c r="AA1987" s="34">
        <v>9831</v>
      </c>
      <c r="AB1987" s="30" t="s">
        <v>697</v>
      </c>
      <c r="AC1987" s="35">
        <v>50</v>
      </c>
      <c r="AD1987" s="35">
        <v>14</v>
      </c>
      <c r="AE1987" s="35">
        <v>48</v>
      </c>
      <c r="AF1987" s="35">
        <v>112</v>
      </c>
    </row>
    <row r="1988" spans="27:32">
      <c r="AA1988" s="34">
        <v>9834</v>
      </c>
      <c r="AB1988" s="30" t="s">
        <v>2475</v>
      </c>
      <c r="AC1988" s="35">
        <v>29</v>
      </c>
      <c r="AD1988" s="35"/>
      <c r="AE1988" s="35"/>
      <c r="AF1988" s="35">
        <v>29</v>
      </c>
    </row>
    <row r="1989" spans="27:32">
      <c r="AA1989" s="34">
        <v>9835</v>
      </c>
      <c r="AB1989" s="30" t="s">
        <v>175</v>
      </c>
      <c r="AC1989" s="35">
        <v>45</v>
      </c>
      <c r="AD1989" s="35">
        <v>9</v>
      </c>
      <c r="AE1989" s="35">
        <v>9</v>
      </c>
      <c r="AF1989" s="35">
        <v>63</v>
      </c>
    </row>
    <row r="1990" spans="27:32">
      <c r="AA1990" s="34">
        <v>9836</v>
      </c>
      <c r="AB1990" s="30" t="s">
        <v>870</v>
      </c>
      <c r="AC1990" s="35">
        <v>8</v>
      </c>
      <c r="AD1990" s="35">
        <v>1</v>
      </c>
      <c r="AE1990" s="35"/>
      <c r="AF1990" s="35">
        <v>9</v>
      </c>
    </row>
    <row r="1991" spans="27:32">
      <c r="AA1991" s="34">
        <v>9837</v>
      </c>
      <c r="AB1991" s="30" t="s">
        <v>2476</v>
      </c>
      <c r="AC1991" s="35">
        <v>2</v>
      </c>
      <c r="AD1991" s="35"/>
      <c r="AE1991" s="35"/>
      <c r="AF1991" s="35">
        <v>2</v>
      </c>
    </row>
    <row r="1992" spans="27:32">
      <c r="AA1992" s="34">
        <v>9838</v>
      </c>
      <c r="AB1992" s="30" t="s">
        <v>2477</v>
      </c>
      <c r="AC1992" s="35">
        <v>7</v>
      </c>
      <c r="AD1992" s="35"/>
      <c r="AE1992" s="35"/>
      <c r="AF1992" s="35">
        <v>7</v>
      </c>
    </row>
    <row r="1993" spans="27:32">
      <c r="AA1993" s="34">
        <v>9840</v>
      </c>
      <c r="AB1993" s="30" t="s">
        <v>2478</v>
      </c>
      <c r="AC1993" s="35">
        <v>2</v>
      </c>
      <c r="AD1993" s="35"/>
      <c r="AE1993" s="35"/>
      <c r="AF1993" s="35">
        <v>2</v>
      </c>
    </row>
    <row r="1994" spans="27:32">
      <c r="AA1994" s="34">
        <v>9841</v>
      </c>
      <c r="AB1994" s="30" t="s">
        <v>344</v>
      </c>
      <c r="AC1994" s="35">
        <v>1</v>
      </c>
      <c r="AD1994" s="35">
        <v>2</v>
      </c>
      <c r="AE1994" s="35"/>
      <c r="AF1994" s="35">
        <v>3</v>
      </c>
    </row>
    <row r="1995" spans="27:32">
      <c r="AA1995" s="34">
        <v>9842</v>
      </c>
      <c r="AB1995" s="30" t="s">
        <v>2479</v>
      </c>
      <c r="AC1995" s="35">
        <v>1</v>
      </c>
      <c r="AD1995" s="35"/>
      <c r="AE1995" s="35"/>
      <c r="AF1995" s="35">
        <v>1</v>
      </c>
    </row>
    <row r="1996" spans="27:32">
      <c r="AA1996" s="34">
        <v>9844</v>
      </c>
      <c r="AB1996" s="30" t="s">
        <v>2480</v>
      </c>
      <c r="AC1996" s="35">
        <v>1</v>
      </c>
      <c r="AD1996" s="35"/>
      <c r="AE1996" s="35"/>
      <c r="AF1996" s="35">
        <v>1</v>
      </c>
    </row>
    <row r="1997" spans="27:32">
      <c r="AA1997" s="34">
        <v>9850</v>
      </c>
      <c r="AB1997" s="30" t="s">
        <v>805</v>
      </c>
      <c r="AC1997" s="35">
        <v>1</v>
      </c>
      <c r="AD1997" s="35">
        <v>1</v>
      </c>
      <c r="AE1997" s="35"/>
      <c r="AF1997" s="35">
        <v>2</v>
      </c>
    </row>
    <row r="1998" spans="27:32">
      <c r="AA1998" s="34">
        <v>9854</v>
      </c>
      <c r="AB1998" s="30" t="s">
        <v>1164</v>
      </c>
      <c r="AC1998" s="35">
        <v>3</v>
      </c>
      <c r="AD1998" s="35">
        <v>1</v>
      </c>
      <c r="AE1998" s="35"/>
      <c r="AF1998" s="35">
        <v>4</v>
      </c>
    </row>
    <row r="1999" spans="27:32">
      <c r="AA1999" s="34">
        <v>9855</v>
      </c>
      <c r="AB1999" s="30" t="s">
        <v>178</v>
      </c>
      <c r="AC1999" s="35">
        <v>46</v>
      </c>
      <c r="AD1999" s="35">
        <v>7</v>
      </c>
      <c r="AE1999" s="35"/>
      <c r="AF1999" s="35">
        <v>53</v>
      </c>
    </row>
    <row r="2000" spans="27:32">
      <c r="AA2000" s="34">
        <v>9857</v>
      </c>
      <c r="AB2000" s="30" t="s">
        <v>1922</v>
      </c>
      <c r="AC2000" s="35">
        <v>7</v>
      </c>
      <c r="AD2000" s="35"/>
      <c r="AE2000" s="35">
        <v>1</v>
      </c>
      <c r="AF2000" s="35">
        <v>8</v>
      </c>
    </row>
    <row r="2001" spans="27:32">
      <c r="AA2001" s="34">
        <v>9860</v>
      </c>
      <c r="AB2001" s="30" t="s">
        <v>2481</v>
      </c>
      <c r="AC2001" s="35">
        <v>2</v>
      </c>
      <c r="AD2001" s="35"/>
      <c r="AE2001" s="35"/>
      <c r="AF2001" s="35">
        <v>2</v>
      </c>
    </row>
    <row r="2002" spans="27:32">
      <c r="AA2002" s="34">
        <v>9863</v>
      </c>
      <c r="AB2002" s="30" t="s">
        <v>274</v>
      </c>
      <c r="AC2002" s="35">
        <v>77</v>
      </c>
      <c r="AD2002" s="35">
        <v>18</v>
      </c>
      <c r="AE2002" s="35">
        <v>27</v>
      </c>
      <c r="AF2002" s="35">
        <v>122</v>
      </c>
    </row>
    <row r="2003" spans="27:32">
      <c r="AA2003" s="34">
        <v>9867</v>
      </c>
      <c r="AB2003" s="30" t="s">
        <v>1923</v>
      </c>
      <c r="AC2003" s="35">
        <v>4</v>
      </c>
      <c r="AD2003" s="35"/>
      <c r="AE2003" s="35">
        <v>1</v>
      </c>
      <c r="AF2003" s="35">
        <v>5</v>
      </c>
    </row>
    <row r="2004" spans="27:32">
      <c r="AA2004" s="34">
        <v>9868</v>
      </c>
      <c r="AB2004" s="30" t="s">
        <v>1924</v>
      </c>
      <c r="AC2004" s="35">
        <v>7</v>
      </c>
      <c r="AD2004" s="35"/>
      <c r="AE2004" s="35">
        <v>1</v>
      </c>
      <c r="AF2004" s="35">
        <v>8</v>
      </c>
    </row>
    <row r="2005" spans="27:32">
      <c r="AA2005" s="34">
        <v>9869</v>
      </c>
      <c r="AB2005" s="30" t="s">
        <v>1925</v>
      </c>
      <c r="AC2005" s="35">
        <v>5</v>
      </c>
      <c r="AD2005" s="35"/>
      <c r="AE2005" s="35">
        <v>9</v>
      </c>
      <c r="AF2005" s="35">
        <v>14</v>
      </c>
    </row>
    <row r="2006" spans="27:32">
      <c r="AA2006" s="34">
        <v>9871</v>
      </c>
      <c r="AB2006" s="30" t="s">
        <v>380</v>
      </c>
      <c r="AC2006" s="35">
        <v>55</v>
      </c>
      <c r="AD2006" s="35">
        <v>9</v>
      </c>
      <c r="AE2006" s="35">
        <v>8</v>
      </c>
      <c r="AF2006" s="35">
        <v>72</v>
      </c>
    </row>
    <row r="2007" spans="27:32">
      <c r="AA2007" s="34">
        <v>9872</v>
      </c>
      <c r="AB2007" s="30" t="s">
        <v>1926</v>
      </c>
      <c r="AC2007" s="35">
        <v>3</v>
      </c>
      <c r="AD2007" s="35"/>
      <c r="AE2007" s="35">
        <v>3</v>
      </c>
      <c r="AF2007" s="35">
        <v>6</v>
      </c>
    </row>
    <row r="2008" spans="27:32">
      <c r="AA2008" s="34">
        <v>9874</v>
      </c>
      <c r="AB2008" s="30" t="s">
        <v>2482</v>
      </c>
      <c r="AC2008" s="35">
        <v>5</v>
      </c>
      <c r="AD2008" s="35"/>
      <c r="AE2008" s="35"/>
      <c r="AF2008" s="35">
        <v>5</v>
      </c>
    </row>
    <row r="2009" spans="27:32">
      <c r="AA2009" s="34">
        <v>9875</v>
      </c>
      <c r="AB2009" s="30" t="s">
        <v>2483</v>
      </c>
      <c r="AC2009" s="35">
        <v>1</v>
      </c>
      <c r="AD2009" s="35"/>
      <c r="AE2009" s="35"/>
      <c r="AF2009" s="35">
        <v>1</v>
      </c>
    </row>
    <row r="2010" spans="27:32">
      <c r="AA2010" s="34">
        <v>9885</v>
      </c>
      <c r="AB2010" s="30" t="s">
        <v>2484</v>
      </c>
      <c r="AC2010" s="35">
        <v>3</v>
      </c>
      <c r="AD2010" s="35"/>
      <c r="AE2010" s="35"/>
      <c r="AF2010" s="35">
        <v>3</v>
      </c>
    </row>
    <row r="2011" spans="27:32">
      <c r="AA2011" s="34">
        <v>9886</v>
      </c>
      <c r="AB2011" s="30" t="s">
        <v>2485</v>
      </c>
      <c r="AC2011" s="35">
        <v>4</v>
      </c>
      <c r="AD2011" s="35"/>
      <c r="AE2011" s="35"/>
      <c r="AF2011" s="35">
        <v>4</v>
      </c>
    </row>
    <row r="2012" spans="27:32">
      <c r="AA2012" s="34">
        <v>9888</v>
      </c>
      <c r="AB2012" s="30" t="s">
        <v>2486</v>
      </c>
      <c r="AC2012" s="35">
        <v>1</v>
      </c>
      <c r="AD2012" s="35"/>
      <c r="AE2012" s="35"/>
      <c r="AF2012" s="35">
        <v>1</v>
      </c>
    </row>
    <row r="2013" spans="27:32">
      <c r="AA2013" s="34">
        <v>9894</v>
      </c>
      <c r="AB2013" s="30" t="s">
        <v>1927</v>
      </c>
      <c r="AC2013" s="35">
        <v>3</v>
      </c>
      <c r="AD2013" s="35"/>
      <c r="AE2013" s="35">
        <v>3</v>
      </c>
      <c r="AF2013" s="35">
        <v>6</v>
      </c>
    </row>
    <row r="2014" spans="27:32">
      <c r="AA2014" s="34">
        <v>9896</v>
      </c>
      <c r="AB2014" s="30" t="s">
        <v>1117</v>
      </c>
      <c r="AC2014" s="35">
        <v>4</v>
      </c>
      <c r="AD2014" s="35">
        <v>4</v>
      </c>
      <c r="AE2014" s="35"/>
      <c r="AF2014" s="35">
        <v>8</v>
      </c>
    </row>
    <row r="2015" spans="27:32">
      <c r="AA2015" s="34">
        <v>9901</v>
      </c>
      <c r="AB2015" s="30" t="s">
        <v>553</v>
      </c>
      <c r="AC2015" s="35"/>
      <c r="AD2015" s="35">
        <v>1</v>
      </c>
      <c r="AE2015" s="35"/>
      <c r="AF2015" s="35">
        <v>1</v>
      </c>
    </row>
    <row r="2016" spans="27:32">
      <c r="AA2016" s="34">
        <v>9902</v>
      </c>
      <c r="AB2016" s="30" t="s">
        <v>2487</v>
      </c>
      <c r="AC2016" s="35">
        <v>1</v>
      </c>
      <c r="AD2016" s="35"/>
      <c r="AE2016" s="35"/>
      <c r="AF2016" s="35">
        <v>1</v>
      </c>
    </row>
    <row r="2017" spans="27:32">
      <c r="AA2017" s="34">
        <v>9905</v>
      </c>
      <c r="AB2017" s="30" t="s">
        <v>1928</v>
      </c>
      <c r="AC2017" s="35">
        <v>4</v>
      </c>
      <c r="AD2017" s="35"/>
      <c r="AE2017" s="35">
        <v>1</v>
      </c>
      <c r="AF2017" s="35">
        <v>5</v>
      </c>
    </row>
    <row r="2018" spans="27:32">
      <c r="AA2018" s="34">
        <v>9906</v>
      </c>
      <c r="AB2018" s="30" t="s">
        <v>422</v>
      </c>
      <c r="AC2018" s="35">
        <v>2</v>
      </c>
      <c r="AD2018" s="35">
        <v>5</v>
      </c>
      <c r="AE2018" s="35"/>
      <c r="AF2018" s="35">
        <v>7</v>
      </c>
    </row>
    <row r="2019" spans="27:32">
      <c r="AA2019" s="34">
        <v>9907</v>
      </c>
      <c r="AB2019" s="30" t="s">
        <v>658</v>
      </c>
      <c r="AC2019" s="35">
        <v>5</v>
      </c>
      <c r="AD2019" s="35">
        <v>3</v>
      </c>
      <c r="AE2019" s="35"/>
      <c r="AF2019" s="35">
        <v>8</v>
      </c>
    </row>
    <row r="2020" spans="27:32">
      <c r="AA2020" s="34">
        <v>9908</v>
      </c>
      <c r="AB2020" s="30" t="s">
        <v>235</v>
      </c>
      <c r="AC2020" s="35"/>
      <c r="AD2020" s="35">
        <v>1</v>
      </c>
      <c r="AE2020" s="35"/>
      <c r="AF2020" s="35">
        <v>1</v>
      </c>
    </row>
    <row r="2021" spans="27:32">
      <c r="AA2021" s="34">
        <v>9909</v>
      </c>
      <c r="AB2021" s="30" t="s">
        <v>2488</v>
      </c>
      <c r="AC2021" s="35">
        <v>20</v>
      </c>
      <c r="AD2021" s="35"/>
      <c r="AE2021" s="35"/>
      <c r="AF2021" s="35">
        <v>20</v>
      </c>
    </row>
    <row r="2022" spans="27:32">
      <c r="AA2022" s="34">
        <v>9910</v>
      </c>
      <c r="AB2022" s="30" t="s">
        <v>128</v>
      </c>
      <c r="AC2022" s="35"/>
      <c r="AD2022" s="35">
        <v>5</v>
      </c>
      <c r="AE2022" s="35"/>
      <c r="AF2022" s="35">
        <v>5</v>
      </c>
    </row>
    <row r="2023" spans="27:32">
      <c r="AA2023" s="34">
        <v>9913</v>
      </c>
      <c r="AB2023" s="30" t="s">
        <v>872</v>
      </c>
      <c r="AC2023" s="35"/>
      <c r="AD2023" s="35">
        <v>1</v>
      </c>
      <c r="AE2023" s="35"/>
      <c r="AF2023" s="35">
        <v>1</v>
      </c>
    </row>
    <row r="2024" spans="27:32">
      <c r="AA2024" s="34">
        <v>9914</v>
      </c>
      <c r="AB2024" s="30" t="s">
        <v>702</v>
      </c>
      <c r="AC2024" s="35">
        <v>13</v>
      </c>
      <c r="AD2024" s="35">
        <v>4</v>
      </c>
      <c r="AE2024" s="35"/>
      <c r="AF2024" s="35">
        <v>17</v>
      </c>
    </row>
    <row r="2025" spans="27:32">
      <c r="AA2025" s="34">
        <v>9925</v>
      </c>
      <c r="AB2025" s="30" t="s">
        <v>169</v>
      </c>
      <c r="AC2025" s="35">
        <v>110</v>
      </c>
      <c r="AD2025" s="35">
        <v>56</v>
      </c>
      <c r="AE2025" s="35">
        <v>52</v>
      </c>
      <c r="AF2025" s="35">
        <v>218</v>
      </c>
    </row>
    <row r="2026" spans="27:32">
      <c r="AA2026" s="34">
        <v>9926</v>
      </c>
      <c r="AB2026" s="30" t="s">
        <v>204</v>
      </c>
      <c r="AC2026" s="35">
        <v>8</v>
      </c>
      <c r="AD2026" s="35">
        <v>5</v>
      </c>
      <c r="AE2026" s="35"/>
      <c r="AF2026" s="35">
        <v>13</v>
      </c>
    </row>
    <row r="2027" spans="27:32">
      <c r="AA2027" s="34">
        <v>9927</v>
      </c>
      <c r="AB2027" s="30" t="s">
        <v>1196</v>
      </c>
      <c r="AC2027" s="35"/>
      <c r="AD2027" s="35">
        <v>1</v>
      </c>
      <c r="AE2027" s="35"/>
      <c r="AF2027" s="35">
        <v>1</v>
      </c>
    </row>
    <row r="2028" spans="27:32">
      <c r="AA2028" s="34">
        <v>9928</v>
      </c>
      <c r="AB2028" s="30" t="s">
        <v>1929</v>
      </c>
      <c r="AC2028" s="35">
        <v>9</v>
      </c>
      <c r="AD2028" s="35"/>
      <c r="AE2028" s="35">
        <v>2</v>
      </c>
      <c r="AF2028" s="35">
        <v>11</v>
      </c>
    </row>
    <row r="2029" spans="27:32">
      <c r="AA2029" s="34">
        <v>9933</v>
      </c>
      <c r="AB2029" s="30" t="s">
        <v>773</v>
      </c>
      <c r="AC2029" s="35">
        <v>19</v>
      </c>
      <c r="AD2029" s="35">
        <v>3</v>
      </c>
      <c r="AE2029" s="35"/>
      <c r="AF2029" s="35">
        <v>22</v>
      </c>
    </row>
    <row r="2030" spans="27:32">
      <c r="AA2030" s="34">
        <v>9935</v>
      </c>
      <c r="AB2030" s="30" t="s">
        <v>2489</v>
      </c>
      <c r="AC2030" s="35">
        <v>3</v>
      </c>
      <c r="AD2030" s="35"/>
      <c r="AE2030" s="35"/>
      <c r="AF2030" s="35">
        <v>3</v>
      </c>
    </row>
    <row r="2031" spans="27:32">
      <c r="AA2031" s="34">
        <v>9937</v>
      </c>
      <c r="AB2031" s="30" t="s">
        <v>749</v>
      </c>
      <c r="AC2031" s="35">
        <v>1</v>
      </c>
      <c r="AD2031" s="35">
        <v>1</v>
      </c>
      <c r="AE2031" s="35">
        <v>2</v>
      </c>
      <c r="AF2031" s="35">
        <v>4</v>
      </c>
    </row>
    <row r="2032" spans="27:32">
      <c r="AA2032" s="34">
        <v>9941</v>
      </c>
      <c r="AB2032" s="30" t="s">
        <v>1930</v>
      </c>
      <c r="AC2032" s="35"/>
      <c r="AD2032" s="35"/>
      <c r="AE2032" s="35">
        <v>34</v>
      </c>
      <c r="AF2032" s="35">
        <v>34</v>
      </c>
    </row>
    <row r="2033" spans="27:32">
      <c r="AA2033" s="34">
        <v>9944</v>
      </c>
      <c r="AB2033" s="30" t="s">
        <v>628</v>
      </c>
      <c r="AC2033" s="35">
        <v>17</v>
      </c>
      <c r="AD2033" s="35">
        <v>3</v>
      </c>
      <c r="AE2033" s="35">
        <v>10</v>
      </c>
      <c r="AF2033" s="35">
        <v>30</v>
      </c>
    </row>
    <row r="2034" spans="27:32">
      <c r="AA2034" s="34">
        <v>9945</v>
      </c>
      <c r="AB2034" s="30" t="s">
        <v>2490</v>
      </c>
      <c r="AC2034" s="35">
        <v>16</v>
      </c>
      <c r="AD2034" s="35"/>
      <c r="AE2034" s="35"/>
      <c r="AF2034" s="35">
        <v>16</v>
      </c>
    </row>
    <row r="2035" spans="27:32">
      <c r="AA2035" s="34">
        <v>9951</v>
      </c>
      <c r="AB2035" s="30" t="s">
        <v>190</v>
      </c>
      <c r="AC2035" s="35"/>
      <c r="AD2035" s="35">
        <v>4</v>
      </c>
      <c r="AE2035" s="35">
        <v>10</v>
      </c>
      <c r="AF2035" s="35">
        <v>14</v>
      </c>
    </row>
    <row r="2036" spans="27:32">
      <c r="AA2036" s="34">
        <v>9953</v>
      </c>
      <c r="AB2036" s="30" t="s">
        <v>2491</v>
      </c>
      <c r="AC2036" s="35">
        <v>1</v>
      </c>
      <c r="AD2036" s="35"/>
      <c r="AE2036" s="35"/>
      <c r="AF2036" s="35">
        <v>1</v>
      </c>
    </row>
    <row r="2037" spans="27:32">
      <c r="AA2037" s="34">
        <v>9954</v>
      </c>
      <c r="AB2037" s="30" t="s">
        <v>83</v>
      </c>
      <c r="AC2037" s="35"/>
      <c r="AD2037" s="35">
        <v>7</v>
      </c>
      <c r="AE2037" s="35">
        <v>15</v>
      </c>
      <c r="AF2037" s="35">
        <v>22</v>
      </c>
    </row>
    <row r="2038" spans="27:32">
      <c r="AA2038" s="34">
        <v>9958</v>
      </c>
      <c r="AB2038" s="30" t="s">
        <v>519</v>
      </c>
      <c r="AC2038" s="35">
        <v>6</v>
      </c>
      <c r="AD2038" s="35">
        <v>3</v>
      </c>
      <c r="AE2038" s="35">
        <v>8</v>
      </c>
      <c r="AF2038" s="35">
        <v>17</v>
      </c>
    </row>
    <row r="2039" spans="27:32">
      <c r="AA2039" s="34">
        <v>9959</v>
      </c>
      <c r="AB2039" s="30" t="s">
        <v>523</v>
      </c>
      <c r="AC2039" s="35"/>
      <c r="AD2039" s="35">
        <v>4</v>
      </c>
      <c r="AE2039" s="35"/>
      <c r="AF2039" s="35">
        <v>4</v>
      </c>
    </row>
    <row r="2040" spans="27:32">
      <c r="AA2040" s="34">
        <v>9962</v>
      </c>
      <c r="AB2040" s="30" t="s">
        <v>964</v>
      </c>
      <c r="AC2040" s="35">
        <v>17</v>
      </c>
      <c r="AD2040" s="35">
        <v>1</v>
      </c>
      <c r="AE2040" s="35">
        <v>3</v>
      </c>
      <c r="AF2040" s="35">
        <v>21</v>
      </c>
    </row>
    <row r="2041" spans="27:32">
      <c r="AA2041" s="34">
        <v>9969</v>
      </c>
      <c r="AB2041" s="30" t="s">
        <v>425</v>
      </c>
      <c r="AC2041" s="35">
        <v>32</v>
      </c>
      <c r="AD2041" s="35">
        <v>5</v>
      </c>
      <c r="AE2041" s="35">
        <v>7</v>
      </c>
      <c r="AF2041" s="35">
        <v>44</v>
      </c>
    </row>
    <row r="2042" spans="27:32">
      <c r="AA2042" s="34">
        <v>9971</v>
      </c>
      <c r="AB2042" s="30" t="s">
        <v>2492</v>
      </c>
      <c r="AC2042" s="35">
        <v>4</v>
      </c>
      <c r="AD2042" s="35"/>
      <c r="AE2042" s="35"/>
      <c r="AF2042" s="35">
        <v>4</v>
      </c>
    </row>
    <row r="2043" spans="27:32">
      <c r="AA2043" s="34">
        <v>9975</v>
      </c>
      <c r="AB2043" s="30" t="s">
        <v>1023</v>
      </c>
      <c r="AC2043" s="35">
        <v>9</v>
      </c>
      <c r="AD2043" s="35">
        <v>1</v>
      </c>
      <c r="AE2043" s="35">
        <v>1</v>
      </c>
      <c r="AF2043" s="35">
        <v>11</v>
      </c>
    </row>
    <row r="2044" spans="27:32">
      <c r="AA2044" s="34">
        <v>9976</v>
      </c>
      <c r="AB2044" s="30" t="s">
        <v>1931</v>
      </c>
      <c r="AC2044" s="35">
        <v>10</v>
      </c>
      <c r="AD2044" s="35"/>
      <c r="AE2044" s="35">
        <v>1</v>
      </c>
      <c r="AF2044" s="35">
        <v>11</v>
      </c>
    </row>
    <row r="2045" spans="27:32">
      <c r="AA2045" s="34">
        <v>9977</v>
      </c>
      <c r="AB2045" s="30" t="s">
        <v>2493</v>
      </c>
      <c r="AC2045" s="35">
        <v>10</v>
      </c>
      <c r="AD2045" s="35"/>
      <c r="AE2045" s="35"/>
      <c r="AF2045" s="35">
        <v>10</v>
      </c>
    </row>
    <row r="2046" spans="27:32">
      <c r="AA2046" s="34">
        <v>9986</v>
      </c>
      <c r="AB2046" s="30" t="s">
        <v>2494</v>
      </c>
      <c r="AC2046" s="35">
        <v>1</v>
      </c>
      <c r="AD2046" s="35"/>
      <c r="AE2046" s="35"/>
      <c r="AF2046" s="35">
        <v>1</v>
      </c>
    </row>
    <row r="2047" spans="27:32">
      <c r="AA2047" s="34">
        <v>9987</v>
      </c>
      <c r="AB2047" s="30" t="s">
        <v>579</v>
      </c>
      <c r="AC2047" s="35">
        <v>28</v>
      </c>
      <c r="AD2047" s="35">
        <v>9</v>
      </c>
      <c r="AE2047" s="35">
        <v>6</v>
      </c>
      <c r="AF2047" s="35">
        <v>43</v>
      </c>
    </row>
    <row r="2048" spans="27:32">
      <c r="AA2048" s="34">
        <v>9988</v>
      </c>
      <c r="AB2048" s="30" t="s">
        <v>2495</v>
      </c>
      <c r="AC2048" s="35">
        <v>1</v>
      </c>
      <c r="AD2048" s="35"/>
      <c r="AE2048" s="35"/>
      <c r="AF2048" s="35">
        <v>1</v>
      </c>
    </row>
    <row r="2049" spans="27:32">
      <c r="AA2049" s="34">
        <v>9990</v>
      </c>
      <c r="AB2049" s="30" t="s">
        <v>584</v>
      </c>
      <c r="AC2049" s="35">
        <v>4</v>
      </c>
      <c r="AD2049" s="35">
        <v>5</v>
      </c>
      <c r="AE2049" s="35"/>
      <c r="AF2049" s="35">
        <v>9</v>
      </c>
    </row>
    <row r="2050" spans="27:32">
      <c r="AA2050" s="34">
        <v>9991</v>
      </c>
      <c r="AB2050" s="30" t="s">
        <v>248</v>
      </c>
      <c r="AC2050" s="35">
        <v>78</v>
      </c>
      <c r="AD2050" s="35">
        <v>29</v>
      </c>
      <c r="AE2050" s="35">
        <v>24</v>
      </c>
      <c r="AF2050" s="35">
        <v>131</v>
      </c>
    </row>
    <row r="2051" spans="27:32">
      <c r="AA2051" s="34">
        <v>9992</v>
      </c>
      <c r="AB2051" s="30" t="s">
        <v>1932</v>
      </c>
      <c r="AC2051" s="35"/>
      <c r="AD2051" s="35"/>
      <c r="AE2051" s="35">
        <v>2</v>
      </c>
      <c r="AF2051" s="35">
        <v>2</v>
      </c>
    </row>
    <row r="2052" spans="27:32">
      <c r="AA2052" s="34">
        <v>9993</v>
      </c>
      <c r="AB2052" s="30" t="s">
        <v>111</v>
      </c>
      <c r="AC2052" s="35">
        <v>5</v>
      </c>
      <c r="AD2052" s="35">
        <v>30</v>
      </c>
      <c r="AE2052" s="35">
        <v>30</v>
      </c>
      <c r="AF2052" s="35">
        <v>65</v>
      </c>
    </row>
    <row r="2053" spans="27:32">
      <c r="AA2053" s="34">
        <v>9995</v>
      </c>
      <c r="AB2053" s="30" t="s">
        <v>2496</v>
      </c>
      <c r="AC2053" s="35">
        <v>1</v>
      </c>
      <c r="AD2053" s="35"/>
      <c r="AE2053" s="35"/>
      <c r="AF2053" s="35">
        <v>1</v>
      </c>
    </row>
    <row r="2054" spans="27:32">
      <c r="AA2054" s="34">
        <v>9996</v>
      </c>
      <c r="AB2054" s="30" t="s">
        <v>290</v>
      </c>
      <c r="AC2054" s="35">
        <v>5</v>
      </c>
      <c r="AD2054" s="35">
        <v>2</v>
      </c>
      <c r="AE2054" s="35"/>
      <c r="AF2054" s="35">
        <v>7</v>
      </c>
    </row>
    <row r="2055" spans="27:32">
      <c r="AA2055" s="34">
        <v>9999</v>
      </c>
      <c r="AB2055" s="30" t="s">
        <v>664</v>
      </c>
      <c r="AC2055" s="35">
        <v>2</v>
      </c>
      <c r="AD2055" s="35">
        <v>1</v>
      </c>
      <c r="AE2055" s="35"/>
      <c r="AF2055" s="35">
        <v>3</v>
      </c>
    </row>
    <row r="2056" spans="27:32">
      <c r="AA2056" s="34">
        <v>10000</v>
      </c>
      <c r="AB2056" s="30" t="s">
        <v>962</v>
      </c>
      <c r="AC2056" s="35"/>
      <c r="AD2056" s="35">
        <v>3</v>
      </c>
      <c r="AE2056" s="35"/>
      <c r="AF2056" s="35">
        <v>3</v>
      </c>
    </row>
    <row r="2057" spans="27:32">
      <c r="AA2057" s="34">
        <v>10001</v>
      </c>
      <c r="AB2057" s="30" t="s">
        <v>915</v>
      </c>
      <c r="AC2057" s="35"/>
      <c r="AD2057" s="35">
        <v>1</v>
      </c>
      <c r="AE2057" s="35"/>
      <c r="AF2057" s="35">
        <v>1</v>
      </c>
    </row>
    <row r="2058" spans="27:32">
      <c r="AA2058" s="34">
        <v>10010</v>
      </c>
      <c r="AB2058" s="30" t="s">
        <v>2497</v>
      </c>
      <c r="AC2058" s="35">
        <v>1</v>
      </c>
      <c r="AD2058" s="35"/>
      <c r="AE2058" s="35"/>
      <c r="AF2058" s="35">
        <v>1</v>
      </c>
    </row>
    <row r="2059" spans="27:32">
      <c r="AA2059" s="34">
        <v>10012</v>
      </c>
      <c r="AB2059" s="30" t="s">
        <v>28</v>
      </c>
      <c r="AC2059" s="35"/>
      <c r="AD2059" s="35">
        <v>5</v>
      </c>
      <c r="AE2059" s="35"/>
      <c r="AF2059" s="35">
        <v>5</v>
      </c>
    </row>
    <row r="2060" spans="27:32">
      <c r="AA2060" s="34">
        <v>10015</v>
      </c>
      <c r="AB2060" s="30" t="s">
        <v>1060</v>
      </c>
      <c r="AC2060" s="35">
        <v>3</v>
      </c>
      <c r="AD2060" s="35">
        <v>2</v>
      </c>
      <c r="AE2060" s="35">
        <v>3</v>
      </c>
      <c r="AF2060" s="35">
        <v>8</v>
      </c>
    </row>
    <row r="2061" spans="27:32">
      <c r="AA2061" s="34">
        <v>10016</v>
      </c>
      <c r="AB2061" s="30" t="s">
        <v>1933</v>
      </c>
      <c r="AC2061" s="35"/>
      <c r="AD2061" s="35"/>
      <c r="AE2061" s="35">
        <v>3</v>
      </c>
      <c r="AF2061" s="35">
        <v>3</v>
      </c>
    </row>
    <row r="2062" spans="27:32">
      <c r="AA2062" s="34">
        <v>10017</v>
      </c>
      <c r="AB2062" s="30" t="s">
        <v>1934</v>
      </c>
      <c r="AC2062" s="35"/>
      <c r="AD2062" s="35"/>
      <c r="AE2062" s="35">
        <v>1</v>
      </c>
      <c r="AF2062" s="35">
        <v>1</v>
      </c>
    </row>
    <row r="2063" spans="27:32">
      <c r="AA2063" s="34">
        <v>10019</v>
      </c>
      <c r="AB2063" s="30" t="s">
        <v>531</v>
      </c>
      <c r="AC2063" s="35">
        <v>14</v>
      </c>
      <c r="AD2063" s="35">
        <v>1</v>
      </c>
      <c r="AE2063" s="35">
        <v>2</v>
      </c>
      <c r="AF2063" s="35">
        <v>17</v>
      </c>
    </row>
    <row r="2064" spans="27:32">
      <c r="AA2064" s="34">
        <v>10020</v>
      </c>
      <c r="AB2064" s="30" t="s">
        <v>1935</v>
      </c>
      <c r="AC2064" s="35"/>
      <c r="AD2064" s="35"/>
      <c r="AE2064" s="35">
        <v>2</v>
      </c>
      <c r="AF2064" s="35">
        <v>2</v>
      </c>
    </row>
    <row r="2065" spans="27:32">
      <c r="AA2065" s="34">
        <v>10029</v>
      </c>
      <c r="AB2065" s="30" t="s">
        <v>993</v>
      </c>
      <c r="AC2065" s="35">
        <v>11</v>
      </c>
      <c r="AD2065" s="35">
        <v>1</v>
      </c>
      <c r="AE2065" s="35">
        <v>6</v>
      </c>
      <c r="AF2065" s="35">
        <v>18</v>
      </c>
    </row>
    <row r="2066" spans="27:32">
      <c r="AA2066" s="34">
        <v>10030</v>
      </c>
      <c r="AB2066" s="30" t="s">
        <v>1026</v>
      </c>
      <c r="AC2066" s="35"/>
      <c r="AD2066" s="35">
        <v>3</v>
      </c>
      <c r="AE2066" s="35">
        <v>3</v>
      </c>
      <c r="AF2066" s="35">
        <v>6</v>
      </c>
    </row>
    <row r="2067" spans="27:32">
      <c r="AA2067" s="34">
        <v>10031</v>
      </c>
      <c r="AB2067" s="30" t="s">
        <v>420</v>
      </c>
      <c r="AC2067" s="35"/>
      <c r="AD2067" s="35">
        <v>3</v>
      </c>
      <c r="AE2067" s="35"/>
      <c r="AF2067" s="35">
        <v>3</v>
      </c>
    </row>
    <row r="2068" spans="27:32">
      <c r="AA2068" s="34">
        <v>10033</v>
      </c>
      <c r="AB2068" s="30" t="s">
        <v>2498</v>
      </c>
      <c r="AC2068" s="35">
        <v>3</v>
      </c>
      <c r="AD2068" s="35"/>
      <c r="AE2068" s="35"/>
      <c r="AF2068" s="35">
        <v>3</v>
      </c>
    </row>
    <row r="2069" spans="27:32">
      <c r="AA2069" s="34">
        <v>10034</v>
      </c>
      <c r="AB2069" s="30" t="s">
        <v>695</v>
      </c>
      <c r="AC2069" s="35">
        <v>1</v>
      </c>
      <c r="AD2069" s="35">
        <v>1</v>
      </c>
      <c r="AE2069" s="35"/>
      <c r="AF2069" s="35">
        <v>2</v>
      </c>
    </row>
    <row r="2070" spans="27:32">
      <c r="AA2070" s="34">
        <v>10036</v>
      </c>
      <c r="AB2070" s="30" t="s">
        <v>1121</v>
      </c>
      <c r="AC2070" s="35">
        <v>1</v>
      </c>
      <c r="AD2070" s="35">
        <v>1</v>
      </c>
      <c r="AE2070" s="35"/>
      <c r="AF2070" s="35">
        <v>2</v>
      </c>
    </row>
    <row r="2071" spans="27:32">
      <c r="AA2071" s="34">
        <v>10038</v>
      </c>
      <c r="AB2071" s="30" t="s">
        <v>1094</v>
      </c>
      <c r="AC2071" s="35">
        <v>4</v>
      </c>
      <c r="AD2071" s="35">
        <v>1</v>
      </c>
      <c r="AE2071" s="35">
        <v>2</v>
      </c>
      <c r="AF2071" s="35">
        <v>7</v>
      </c>
    </row>
    <row r="2072" spans="27:32">
      <c r="AA2072" s="34">
        <v>10039</v>
      </c>
      <c r="AB2072" s="30" t="s">
        <v>105</v>
      </c>
      <c r="AC2072" s="35">
        <v>7</v>
      </c>
      <c r="AD2072" s="35">
        <v>3</v>
      </c>
      <c r="AE2072" s="35">
        <v>2</v>
      </c>
      <c r="AF2072" s="35">
        <v>12</v>
      </c>
    </row>
    <row r="2073" spans="27:32">
      <c r="AA2073" s="34">
        <v>10040</v>
      </c>
      <c r="AB2073" s="30" t="s">
        <v>1248</v>
      </c>
      <c r="AC2073" s="35">
        <v>13</v>
      </c>
      <c r="AD2073" s="35">
        <v>1</v>
      </c>
      <c r="AE2073" s="35"/>
      <c r="AF2073" s="35">
        <v>14</v>
      </c>
    </row>
    <row r="2074" spans="27:32">
      <c r="AA2074" s="34">
        <v>10041</v>
      </c>
      <c r="AB2074" s="30" t="s">
        <v>1244</v>
      </c>
      <c r="AC2074" s="35">
        <v>6</v>
      </c>
      <c r="AD2074" s="35">
        <v>1</v>
      </c>
      <c r="AE2074" s="35"/>
      <c r="AF2074" s="35">
        <v>7</v>
      </c>
    </row>
    <row r="2075" spans="27:32">
      <c r="AA2075" s="34">
        <v>10042</v>
      </c>
      <c r="AB2075" s="30" t="s">
        <v>1020</v>
      </c>
      <c r="AC2075" s="35">
        <v>4</v>
      </c>
      <c r="AD2075" s="35">
        <v>1</v>
      </c>
      <c r="AE2075" s="35">
        <v>1</v>
      </c>
      <c r="AF2075" s="35">
        <v>6</v>
      </c>
    </row>
    <row r="2076" spans="27:32">
      <c r="AA2076" s="34">
        <v>10043</v>
      </c>
      <c r="AB2076" s="30" t="s">
        <v>1936</v>
      </c>
      <c r="AC2076" s="35">
        <v>7</v>
      </c>
      <c r="AD2076" s="35"/>
      <c r="AE2076" s="35">
        <v>1</v>
      </c>
      <c r="AF2076" s="35">
        <v>8</v>
      </c>
    </row>
    <row r="2077" spans="27:32">
      <c r="AA2077" s="34">
        <v>10044</v>
      </c>
      <c r="AB2077" s="30" t="s">
        <v>1937</v>
      </c>
      <c r="AC2077" s="35">
        <v>5</v>
      </c>
      <c r="AD2077" s="35"/>
      <c r="AE2077" s="35">
        <v>1</v>
      </c>
      <c r="AF2077" s="35">
        <v>6</v>
      </c>
    </row>
    <row r="2078" spans="27:32">
      <c r="AA2078" s="34">
        <v>10045</v>
      </c>
      <c r="AB2078" s="30" t="s">
        <v>2499</v>
      </c>
      <c r="AC2078" s="35">
        <v>8</v>
      </c>
      <c r="AD2078" s="35"/>
      <c r="AE2078" s="35"/>
      <c r="AF2078" s="35">
        <v>8</v>
      </c>
    </row>
    <row r="2079" spans="27:32">
      <c r="AA2079" s="34">
        <v>10046</v>
      </c>
      <c r="AB2079" s="30" t="s">
        <v>912</v>
      </c>
      <c r="AC2079" s="35">
        <v>2</v>
      </c>
      <c r="AD2079" s="35">
        <v>1</v>
      </c>
      <c r="AE2079" s="35">
        <v>1</v>
      </c>
      <c r="AF2079" s="35">
        <v>4</v>
      </c>
    </row>
    <row r="2080" spans="27:32">
      <c r="AA2080" s="34">
        <v>10047</v>
      </c>
      <c r="AB2080" s="30" t="s">
        <v>1274</v>
      </c>
      <c r="AC2080" s="35">
        <v>3</v>
      </c>
      <c r="AD2080" s="35">
        <v>2</v>
      </c>
      <c r="AE2080" s="35">
        <v>1</v>
      </c>
      <c r="AF2080" s="35">
        <v>6</v>
      </c>
    </row>
    <row r="2081" spans="27:32">
      <c r="AA2081" s="34">
        <v>10048</v>
      </c>
      <c r="AB2081" s="30" t="s">
        <v>2500</v>
      </c>
      <c r="AC2081" s="35">
        <v>9</v>
      </c>
      <c r="AD2081" s="35"/>
      <c r="AE2081" s="35"/>
      <c r="AF2081" s="35">
        <v>9</v>
      </c>
    </row>
    <row r="2082" spans="27:32">
      <c r="AA2082" s="34">
        <v>10049</v>
      </c>
      <c r="AB2082" s="30" t="s">
        <v>1938</v>
      </c>
      <c r="AC2082" s="35">
        <v>8</v>
      </c>
      <c r="AD2082" s="35"/>
      <c r="AE2082" s="35">
        <v>4</v>
      </c>
      <c r="AF2082" s="35">
        <v>12</v>
      </c>
    </row>
    <row r="2083" spans="27:32">
      <c r="AA2083" s="34">
        <v>10050</v>
      </c>
      <c r="AB2083" s="30" t="s">
        <v>2501</v>
      </c>
      <c r="AC2083" s="35">
        <v>1</v>
      </c>
      <c r="AD2083" s="35"/>
      <c r="AE2083" s="35"/>
      <c r="AF2083" s="35">
        <v>1</v>
      </c>
    </row>
    <row r="2084" spans="27:32">
      <c r="AA2084" s="34">
        <v>10052</v>
      </c>
      <c r="AB2084" s="30" t="s">
        <v>2502</v>
      </c>
      <c r="AC2084" s="35">
        <v>5</v>
      </c>
      <c r="AD2084" s="35"/>
      <c r="AE2084" s="35"/>
      <c r="AF2084" s="35">
        <v>5</v>
      </c>
    </row>
    <row r="2085" spans="27:32">
      <c r="AA2085" s="34">
        <v>10053</v>
      </c>
      <c r="AB2085" s="30" t="s">
        <v>1939</v>
      </c>
      <c r="AC2085" s="35">
        <v>5</v>
      </c>
      <c r="AD2085" s="35"/>
      <c r="AE2085" s="35">
        <v>3</v>
      </c>
      <c r="AF2085" s="35">
        <v>8</v>
      </c>
    </row>
    <row r="2086" spans="27:32">
      <c r="AA2086" s="34">
        <v>10055</v>
      </c>
      <c r="AB2086" s="30" t="s">
        <v>2503</v>
      </c>
      <c r="AC2086" s="35">
        <v>5</v>
      </c>
      <c r="AD2086" s="35"/>
      <c r="AE2086" s="35"/>
      <c r="AF2086" s="35">
        <v>5</v>
      </c>
    </row>
    <row r="2087" spans="27:32">
      <c r="AA2087" s="34">
        <v>10058</v>
      </c>
      <c r="AB2087" s="30" t="s">
        <v>1940</v>
      </c>
      <c r="AC2087" s="35">
        <v>6</v>
      </c>
      <c r="AD2087" s="35"/>
      <c r="AE2087" s="35">
        <v>1</v>
      </c>
      <c r="AF2087" s="35">
        <v>7</v>
      </c>
    </row>
    <row r="2088" spans="27:32">
      <c r="AA2088" s="34">
        <v>10059</v>
      </c>
      <c r="AB2088" s="30" t="s">
        <v>2504</v>
      </c>
      <c r="AC2088" s="35">
        <v>7</v>
      </c>
      <c r="AD2088" s="35"/>
      <c r="AE2088" s="35"/>
      <c r="AF2088" s="35">
        <v>7</v>
      </c>
    </row>
    <row r="2089" spans="27:32">
      <c r="AA2089" s="34">
        <v>10060</v>
      </c>
      <c r="AB2089" s="30" t="s">
        <v>2505</v>
      </c>
      <c r="AC2089" s="35">
        <v>4</v>
      </c>
      <c r="AD2089" s="35"/>
      <c r="AE2089" s="35"/>
      <c r="AF2089" s="35">
        <v>4</v>
      </c>
    </row>
    <row r="2090" spans="27:32">
      <c r="AA2090" s="34">
        <v>10061</v>
      </c>
      <c r="AB2090" s="30" t="s">
        <v>76</v>
      </c>
      <c r="AC2090" s="35">
        <v>6204</v>
      </c>
      <c r="AD2090" s="35">
        <v>2217</v>
      </c>
      <c r="AE2090" s="35">
        <v>2117</v>
      </c>
      <c r="AF2090" s="35">
        <v>10538</v>
      </c>
    </row>
    <row r="2091" spans="27:32">
      <c r="AA2091" s="34">
        <v>10062</v>
      </c>
      <c r="AB2091" s="30" t="s">
        <v>51</v>
      </c>
      <c r="AC2091" s="35">
        <v>680</v>
      </c>
      <c r="AD2091" s="35">
        <v>148</v>
      </c>
      <c r="AE2091" s="35">
        <v>179</v>
      </c>
      <c r="AF2091" s="35">
        <v>1007</v>
      </c>
    </row>
    <row r="2092" spans="27:32">
      <c r="AA2092" s="34">
        <v>10066</v>
      </c>
      <c r="AB2092" s="30" t="s">
        <v>231</v>
      </c>
      <c r="AC2092" s="35">
        <v>79</v>
      </c>
      <c r="AD2092" s="35">
        <v>21</v>
      </c>
      <c r="AE2092" s="35">
        <v>9</v>
      </c>
      <c r="AF2092" s="35">
        <v>109</v>
      </c>
    </row>
    <row r="2093" spans="27:32">
      <c r="AA2093" s="34">
        <v>10067</v>
      </c>
      <c r="AB2093" s="30" t="s">
        <v>755</v>
      </c>
      <c r="AC2093" s="35">
        <v>19</v>
      </c>
      <c r="AD2093" s="35">
        <v>12</v>
      </c>
      <c r="AE2093" s="35"/>
      <c r="AF2093" s="35">
        <v>31</v>
      </c>
    </row>
    <row r="2094" spans="27:32">
      <c r="AA2094" s="34">
        <v>10068</v>
      </c>
      <c r="AB2094" s="30" t="s">
        <v>73</v>
      </c>
      <c r="AC2094" s="35">
        <v>49</v>
      </c>
      <c r="AD2094" s="35">
        <v>6</v>
      </c>
      <c r="AE2094" s="35">
        <v>14</v>
      </c>
      <c r="AF2094" s="35">
        <v>69</v>
      </c>
    </row>
    <row r="2095" spans="27:32">
      <c r="AA2095" s="34">
        <v>10069</v>
      </c>
      <c r="AB2095" s="30" t="s">
        <v>1941</v>
      </c>
      <c r="AC2095" s="35">
        <v>66</v>
      </c>
      <c r="AD2095" s="35"/>
      <c r="AE2095" s="35">
        <v>11</v>
      </c>
      <c r="AF2095" s="35">
        <v>77</v>
      </c>
    </row>
    <row r="2096" spans="27:32">
      <c r="AA2096" s="34">
        <v>10070</v>
      </c>
      <c r="AB2096" s="30" t="s">
        <v>2506</v>
      </c>
      <c r="AC2096" s="35">
        <v>2</v>
      </c>
      <c r="AD2096" s="35"/>
      <c r="AE2096" s="35"/>
      <c r="AF2096" s="35">
        <v>2</v>
      </c>
    </row>
    <row r="2097" spans="27:32">
      <c r="AA2097" s="34">
        <v>10081</v>
      </c>
      <c r="AB2097" s="30" t="s">
        <v>133</v>
      </c>
      <c r="AC2097" s="35">
        <v>179</v>
      </c>
      <c r="AD2097" s="35">
        <v>33</v>
      </c>
      <c r="AE2097" s="35">
        <v>114</v>
      </c>
      <c r="AF2097" s="35">
        <v>326</v>
      </c>
    </row>
    <row r="2098" spans="27:32">
      <c r="AA2098" s="34">
        <v>10085</v>
      </c>
      <c r="AB2098" s="30" t="s">
        <v>172</v>
      </c>
      <c r="AC2098" s="35">
        <v>245</v>
      </c>
      <c r="AD2098" s="35">
        <v>90</v>
      </c>
      <c r="AE2098" s="35">
        <v>184</v>
      </c>
      <c r="AF2098" s="35">
        <v>519</v>
      </c>
    </row>
    <row r="2099" spans="27:32">
      <c r="AA2099" s="34">
        <v>10086</v>
      </c>
      <c r="AB2099" s="30" t="s">
        <v>296</v>
      </c>
      <c r="AC2099" s="35">
        <v>97</v>
      </c>
      <c r="AD2099" s="35">
        <v>18</v>
      </c>
      <c r="AE2099" s="35">
        <v>84</v>
      </c>
      <c r="AF2099" s="35">
        <v>199</v>
      </c>
    </row>
    <row r="2100" spans="27:32">
      <c r="AA2100" s="34">
        <v>10087</v>
      </c>
      <c r="AB2100" s="30" t="s">
        <v>24</v>
      </c>
      <c r="AC2100" s="35">
        <v>86</v>
      </c>
      <c r="AD2100" s="35">
        <v>77</v>
      </c>
      <c r="AE2100" s="35">
        <v>95</v>
      </c>
      <c r="AF2100" s="35">
        <v>258</v>
      </c>
    </row>
    <row r="2101" spans="27:32">
      <c r="AA2101" s="34">
        <v>10088</v>
      </c>
      <c r="AB2101" s="30" t="s">
        <v>2507</v>
      </c>
      <c r="AC2101" s="35">
        <v>2</v>
      </c>
      <c r="AD2101" s="35"/>
      <c r="AE2101" s="35"/>
      <c r="AF2101" s="35">
        <v>2</v>
      </c>
    </row>
    <row r="2102" spans="27:32">
      <c r="AA2102" s="34">
        <v>10089</v>
      </c>
      <c r="AB2102" s="30" t="s">
        <v>2508</v>
      </c>
      <c r="AC2102" s="35">
        <v>3</v>
      </c>
      <c r="AD2102" s="35"/>
      <c r="AE2102" s="35"/>
      <c r="AF2102" s="35">
        <v>3</v>
      </c>
    </row>
    <row r="2103" spans="27:32">
      <c r="AA2103" s="34">
        <v>10090</v>
      </c>
      <c r="AB2103" s="30" t="s">
        <v>140</v>
      </c>
      <c r="AC2103" s="35"/>
      <c r="AD2103" s="35">
        <v>1</v>
      </c>
      <c r="AE2103" s="35"/>
      <c r="AF2103" s="35">
        <v>1</v>
      </c>
    </row>
    <row r="2104" spans="27:32">
      <c r="AA2104" s="34">
        <v>10093</v>
      </c>
      <c r="AB2104" s="30" t="s">
        <v>1942</v>
      </c>
      <c r="AC2104" s="35">
        <v>15</v>
      </c>
      <c r="AD2104" s="35"/>
      <c r="AE2104" s="35">
        <v>17</v>
      </c>
      <c r="AF2104" s="35">
        <v>32</v>
      </c>
    </row>
    <row r="2105" spans="27:32">
      <c r="AA2105" s="34">
        <v>10094</v>
      </c>
      <c r="AB2105" s="30" t="s">
        <v>1943</v>
      </c>
      <c r="AC2105" s="35"/>
      <c r="AD2105" s="35"/>
      <c r="AE2105" s="35">
        <v>1</v>
      </c>
      <c r="AF2105" s="35">
        <v>1</v>
      </c>
    </row>
    <row r="2106" spans="27:32">
      <c r="AA2106" s="34">
        <v>10095</v>
      </c>
      <c r="AB2106" s="30" t="s">
        <v>2509</v>
      </c>
      <c r="AC2106" s="35">
        <v>1</v>
      </c>
      <c r="AD2106" s="35"/>
      <c r="AE2106" s="35"/>
      <c r="AF2106" s="35">
        <v>1</v>
      </c>
    </row>
    <row r="2107" spans="27:32">
      <c r="AA2107" s="34">
        <v>10096</v>
      </c>
      <c r="AB2107" s="30" t="s">
        <v>1944</v>
      </c>
      <c r="AC2107" s="35">
        <v>1</v>
      </c>
      <c r="AD2107" s="35"/>
      <c r="AE2107" s="35">
        <v>1</v>
      </c>
      <c r="AF2107" s="35">
        <v>2</v>
      </c>
    </row>
    <row r="2108" spans="27:32">
      <c r="AA2108" s="34">
        <v>10103</v>
      </c>
      <c r="AB2108" s="30" t="s">
        <v>2510</v>
      </c>
      <c r="AC2108" s="35">
        <v>1</v>
      </c>
      <c r="AD2108" s="35"/>
      <c r="AE2108" s="35"/>
      <c r="AF2108" s="35">
        <v>1</v>
      </c>
    </row>
    <row r="2109" spans="27:32">
      <c r="AA2109" s="34">
        <v>10106</v>
      </c>
      <c r="AB2109" s="30" t="s">
        <v>2511</v>
      </c>
      <c r="AC2109" s="35">
        <v>1</v>
      </c>
      <c r="AD2109" s="35"/>
      <c r="AE2109" s="35"/>
      <c r="AF2109" s="35">
        <v>1</v>
      </c>
    </row>
    <row r="2110" spans="27:32">
      <c r="AA2110" s="34">
        <v>10108</v>
      </c>
      <c r="AB2110" s="30" t="s">
        <v>2512</v>
      </c>
      <c r="AC2110" s="35">
        <v>1</v>
      </c>
      <c r="AD2110" s="35"/>
      <c r="AE2110" s="35"/>
      <c r="AF2110" s="35">
        <v>1</v>
      </c>
    </row>
    <row r="2111" spans="27:32">
      <c r="AA2111" s="34">
        <v>10110</v>
      </c>
      <c r="AB2111" s="30" t="s">
        <v>2513</v>
      </c>
      <c r="AC2111" s="35">
        <v>2</v>
      </c>
      <c r="AD2111" s="35"/>
      <c r="AE2111" s="35"/>
      <c r="AF2111" s="35">
        <v>2</v>
      </c>
    </row>
    <row r="2112" spans="27:32">
      <c r="AA2112" s="34">
        <v>10111</v>
      </c>
      <c r="AB2112" s="30" t="s">
        <v>922</v>
      </c>
      <c r="AC2112" s="35">
        <v>3</v>
      </c>
      <c r="AD2112" s="35">
        <v>1</v>
      </c>
      <c r="AE2112" s="35"/>
      <c r="AF2112" s="35">
        <v>4</v>
      </c>
    </row>
    <row r="2113" spans="27:32">
      <c r="AA2113" s="34">
        <v>10113</v>
      </c>
      <c r="AB2113" s="30" t="s">
        <v>2514</v>
      </c>
      <c r="AC2113" s="35">
        <v>1</v>
      </c>
      <c r="AD2113" s="35"/>
      <c r="AE2113" s="35"/>
      <c r="AF2113" s="35">
        <v>1</v>
      </c>
    </row>
    <row r="2114" spans="27:32">
      <c r="AA2114" s="34">
        <v>10114</v>
      </c>
      <c r="AB2114" s="30" t="s">
        <v>2515</v>
      </c>
      <c r="AC2114" s="35">
        <v>2</v>
      </c>
      <c r="AD2114" s="35"/>
      <c r="AE2114" s="35"/>
      <c r="AF2114" s="35">
        <v>2</v>
      </c>
    </row>
    <row r="2115" spans="27:32">
      <c r="AA2115" s="34">
        <v>10115</v>
      </c>
      <c r="AB2115" s="30" t="s">
        <v>2516</v>
      </c>
      <c r="AC2115" s="35">
        <v>1</v>
      </c>
      <c r="AD2115" s="35"/>
      <c r="AE2115" s="35"/>
      <c r="AF2115" s="35">
        <v>1</v>
      </c>
    </row>
    <row r="2116" spans="27:32">
      <c r="AA2116" s="34">
        <v>10119</v>
      </c>
      <c r="AB2116" s="30" t="s">
        <v>2517</v>
      </c>
      <c r="AC2116" s="35">
        <v>2</v>
      </c>
      <c r="AD2116" s="35"/>
      <c r="AE2116" s="35"/>
      <c r="AF2116" s="35">
        <v>2</v>
      </c>
    </row>
    <row r="2117" spans="27:32">
      <c r="AA2117" s="34">
        <v>10129</v>
      </c>
      <c r="AB2117" s="30" t="s">
        <v>2518</v>
      </c>
      <c r="AC2117" s="35">
        <v>2</v>
      </c>
      <c r="AD2117" s="35"/>
      <c r="AE2117" s="35"/>
      <c r="AF2117" s="35">
        <v>2</v>
      </c>
    </row>
    <row r="2118" spans="27:32">
      <c r="AA2118" s="34">
        <v>10132</v>
      </c>
      <c r="AB2118" s="30" t="s">
        <v>1945</v>
      </c>
      <c r="AC2118" s="35">
        <v>1</v>
      </c>
      <c r="AD2118" s="35"/>
      <c r="AE2118" s="35">
        <v>1</v>
      </c>
      <c r="AF2118" s="35">
        <v>2</v>
      </c>
    </row>
    <row r="2119" spans="27:32">
      <c r="AA2119" s="34">
        <v>10139</v>
      </c>
      <c r="AB2119" s="30" t="s">
        <v>224</v>
      </c>
      <c r="AC2119" s="35">
        <v>29</v>
      </c>
      <c r="AD2119" s="35">
        <v>13</v>
      </c>
      <c r="AE2119" s="35">
        <v>15</v>
      </c>
      <c r="AF2119" s="35">
        <v>57</v>
      </c>
    </row>
    <row r="2120" spans="27:32">
      <c r="AA2120" s="34">
        <v>10140</v>
      </c>
      <c r="AB2120" s="30" t="s">
        <v>262</v>
      </c>
      <c r="AC2120" s="35">
        <v>222</v>
      </c>
      <c r="AD2120" s="35">
        <v>66</v>
      </c>
      <c r="AE2120" s="35">
        <v>47</v>
      </c>
      <c r="AF2120" s="35">
        <v>335</v>
      </c>
    </row>
    <row r="2121" spans="27:32">
      <c r="AA2121" s="34">
        <v>10141</v>
      </c>
      <c r="AB2121" s="30" t="s">
        <v>955</v>
      </c>
      <c r="AC2121" s="35">
        <v>67</v>
      </c>
      <c r="AD2121" s="35">
        <v>7</v>
      </c>
      <c r="AE2121" s="35">
        <v>12</v>
      </c>
      <c r="AF2121" s="35">
        <v>86</v>
      </c>
    </row>
    <row r="2122" spans="27:32">
      <c r="AA2122" s="34">
        <v>10142</v>
      </c>
      <c r="AB2122" s="30" t="s">
        <v>2519</v>
      </c>
      <c r="AC2122" s="35">
        <v>6</v>
      </c>
      <c r="AD2122" s="35"/>
      <c r="AE2122" s="35"/>
      <c r="AF2122" s="35">
        <v>6</v>
      </c>
    </row>
    <row r="2123" spans="27:32">
      <c r="AA2123" s="34">
        <v>10143</v>
      </c>
      <c r="AB2123" s="30" t="s">
        <v>759</v>
      </c>
      <c r="AC2123" s="35">
        <v>9</v>
      </c>
      <c r="AD2123" s="35">
        <v>6</v>
      </c>
      <c r="AE2123" s="35">
        <v>15</v>
      </c>
      <c r="AF2123" s="35">
        <v>30</v>
      </c>
    </row>
    <row r="2124" spans="27:32">
      <c r="AA2124" s="34">
        <v>10144</v>
      </c>
      <c r="AB2124" s="30" t="s">
        <v>1946</v>
      </c>
      <c r="AC2124" s="35">
        <v>13</v>
      </c>
      <c r="AD2124" s="35"/>
      <c r="AE2124" s="35">
        <v>4</v>
      </c>
      <c r="AF2124" s="35">
        <v>17</v>
      </c>
    </row>
    <row r="2125" spans="27:32">
      <c r="AA2125" s="34">
        <v>10145</v>
      </c>
      <c r="AB2125" s="30" t="s">
        <v>1947</v>
      </c>
      <c r="AC2125" s="35"/>
      <c r="AD2125" s="35"/>
      <c r="AE2125" s="35">
        <v>4</v>
      </c>
      <c r="AF2125" s="35">
        <v>4</v>
      </c>
    </row>
    <row r="2126" spans="27:32">
      <c r="AA2126" s="34">
        <v>10152</v>
      </c>
      <c r="AB2126" s="30" t="s">
        <v>1948</v>
      </c>
      <c r="AC2126" s="35"/>
      <c r="AD2126" s="35"/>
      <c r="AE2126" s="35">
        <v>3</v>
      </c>
      <c r="AF2126" s="35">
        <v>3</v>
      </c>
    </row>
    <row r="2127" spans="27:32">
      <c r="AA2127" s="34">
        <v>10158</v>
      </c>
      <c r="AB2127" s="30" t="s">
        <v>2520</v>
      </c>
      <c r="AC2127" s="35">
        <v>2</v>
      </c>
      <c r="AD2127" s="35"/>
      <c r="AE2127" s="35"/>
      <c r="AF2127" s="35">
        <v>2</v>
      </c>
    </row>
    <row r="2128" spans="27:32">
      <c r="AA2128" s="34">
        <v>10159</v>
      </c>
      <c r="AB2128" s="30" t="s">
        <v>2521</v>
      </c>
      <c r="AC2128" s="35">
        <v>1</v>
      </c>
      <c r="AD2128" s="35"/>
      <c r="AE2128" s="35"/>
      <c r="AF2128" s="35">
        <v>1</v>
      </c>
    </row>
    <row r="2129" spans="27:32">
      <c r="AA2129" s="34">
        <v>10161</v>
      </c>
      <c r="AB2129" s="30" t="s">
        <v>2522</v>
      </c>
      <c r="AC2129" s="35">
        <v>1</v>
      </c>
      <c r="AD2129" s="35"/>
      <c r="AE2129" s="35"/>
      <c r="AF2129" s="35">
        <v>1</v>
      </c>
    </row>
    <row r="2130" spans="27:32">
      <c r="AA2130" s="34">
        <v>10163</v>
      </c>
      <c r="AB2130" s="30" t="s">
        <v>249</v>
      </c>
      <c r="AC2130" s="35">
        <v>13</v>
      </c>
      <c r="AD2130" s="35">
        <v>4</v>
      </c>
      <c r="AE2130" s="35"/>
      <c r="AF2130" s="35">
        <v>17</v>
      </c>
    </row>
    <row r="2131" spans="27:32">
      <c r="AA2131" s="34">
        <v>10164</v>
      </c>
      <c r="AB2131" s="30" t="s">
        <v>2523</v>
      </c>
      <c r="AC2131" s="35">
        <v>10</v>
      </c>
      <c r="AD2131" s="35"/>
      <c r="AE2131" s="35"/>
      <c r="AF2131" s="35">
        <v>10</v>
      </c>
    </row>
    <row r="2132" spans="27:32">
      <c r="AA2132" s="34">
        <v>10166</v>
      </c>
      <c r="AB2132" s="30" t="s">
        <v>758</v>
      </c>
      <c r="AC2132" s="35"/>
      <c r="AD2132" s="35">
        <v>5</v>
      </c>
      <c r="AE2132" s="35"/>
      <c r="AF2132" s="35">
        <v>5</v>
      </c>
    </row>
    <row r="2133" spans="27:32">
      <c r="AA2133" s="34">
        <v>10167</v>
      </c>
      <c r="AB2133" s="30" t="s">
        <v>839</v>
      </c>
      <c r="AC2133" s="35">
        <v>37</v>
      </c>
      <c r="AD2133" s="35">
        <v>6</v>
      </c>
      <c r="AE2133" s="35">
        <v>12</v>
      </c>
      <c r="AF2133" s="35">
        <v>55</v>
      </c>
    </row>
    <row r="2134" spans="27:32">
      <c r="AA2134" s="34">
        <v>10171</v>
      </c>
      <c r="AB2134" s="30" t="s">
        <v>928</v>
      </c>
      <c r="AC2134" s="35">
        <v>18</v>
      </c>
      <c r="AD2134" s="35">
        <v>3</v>
      </c>
      <c r="AE2134" s="35">
        <v>6</v>
      </c>
      <c r="AF2134" s="35">
        <v>27</v>
      </c>
    </row>
    <row r="2135" spans="27:32">
      <c r="AA2135" s="34">
        <v>10173</v>
      </c>
      <c r="AB2135" s="30" t="s">
        <v>458</v>
      </c>
      <c r="AC2135" s="35"/>
      <c r="AD2135" s="35">
        <v>7</v>
      </c>
      <c r="AE2135" s="35"/>
      <c r="AF2135" s="35">
        <v>7</v>
      </c>
    </row>
    <row r="2136" spans="27:32">
      <c r="AA2136" s="34">
        <v>10175</v>
      </c>
      <c r="AB2136" s="30" t="s">
        <v>1157</v>
      </c>
      <c r="AC2136" s="35">
        <v>1</v>
      </c>
      <c r="AD2136" s="35">
        <v>1</v>
      </c>
      <c r="AE2136" s="35"/>
      <c r="AF2136" s="35">
        <v>2</v>
      </c>
    </row>
    <row r="2137" spans="27:32">
      <c r="AA2137" s="34">
        <v>10176</v>
      </c>
      <c r="AB2137" s="30" t="s">
        <v>732</v>
      </c>
      <c r="AC2137" s="35">
        <v>1</v>
      </c>
      <c r="AD2137" s="35">
        <v>8</v>
      </c>
      <c r="AE2137" s="35"/>
      <c r="AF2137" s="35">
        <v>9</v>
      </c>
    </row>
    <row r="2138" spans="27:32">
      <c r="AA2138" s="34">
        <v>10177</v>
      </c>
      <c r="AB2138" s="30" t="s">
        <v>2524</v>
      </c>
      <c r="AC2138" s="35">
        <v>12</v>
      </c>
      <c r="AD2138" s="35"/>
      <c r="AE2138" s="35"/>
      <c r="AF2138" s="35">
        <v>12</v>
      </c>
    </row>
    <row r="2139" spans="27:32">
      <c r="AA2139" s="34">
        <v>10179</v>
      </c>
      <c r="AB2139" s="30" t="s">
        <v>2525</v>
      </c>
      <c r="AC2139" s="35">
        <v>2</v>
      </c>
      <c r="AD2139" s="35"/>
      <c r="AE2139" s="35"/>
      <c r="AF2139" s="35">
        <v>2</v>
      </c>
    </row>
    <row r="2140" spans="27:32">
      <c r="AA2140" s="34">
        <v>10181</v>
      </c>
      <c r="AB2140" s="30" t="s">
        <v>2526</v>
      </c>
      <c r="AC2140" s="35">
        <v>2</v>
      </c>
      <c r="AD2140" s="35"/>
      <c r="AE2140" s="35"/>
      <c r="AF2140" s="35">
        <v>2</v>
      </c>
    </row>
    <row r="2141" spans="27:32">
      <c r="AA2141" s="34">
        <v>10182</v>
      </c>
      <c r="AB2141" s="30" t="s">
        <v>1949</v>
      </c>
      <c r="AC2141" s="35">
        <v>14</v>
      </c>
      <c r="AD2141" s="35"/>
      <c r="AE2141" s="35">
        <v>1</v>
      </c>
      <c r="AF2141" s="35">
        <v>15</v>
      </c>
    </row>
    <row r="2142" spans="27:32">
      <c r="AA2142" s="34">
        <v>10184</v>
      </c>
      <c r="AB2142" s="30" t="s">
        <v>230</v>
      </c>
      <c r="AC2142" s="35">
        <v>11</v>
      </c>
      <c r="AD2142" s="35">
        <v>6</v>
      </c>
      <c r="AE2142" s="35"/>
      <c r="AF2142" s="35">
        <v>17</v>
      </c>
    </row>
    <row r="2143" spans="27:32">
      <c r="AA2143" s="34">
        <v>10185</v>
      </c>
      <c r="AB2143" s="30" t="s">
        <v>2527</v>
      </c>
      <c r="AC2143" s="35">
        <v>3</v>
      </c>
      <c r="AD2143" s="35"/>
      <c r="AE2143" s="35"/>
      <c r="AF2143" s="35">
        <v>3</v>
      </c>
    </row>
    <row r="2144" spans="27:32">
      <c r="AA2144" s="34">
        <v>10187</v>
      </c>
      <c r="AB2144" s="30" t="s">
        <v>2528</v>
      </c>
      <c r="AC2144" s="35">
        <v>2</v>
      </c>
      <c r="AD2144" s="35"/>
      <c r="AE2144" s="35"/>
      <c r="AF2144" s="35">
        <v>2</v>
      </c>
    </row>
    <row r="2145" spans="27:32">
      <c r="AA2145" s="34">
        <v>10188</v>
      </c>
      <c r="AB2145" s="30" t="s">
        <v>1950</v>
      </c>
      <c r="AC2145" s="35"/>
      <c r="AD2145" s="35"/>
      <c r="AE2145" s="35">
        <v>269</v>
      </c>
      <c r="AF2145" s="35">
        <v>269</v>
      </c>
    </row>
    <row r="2146" spans="27:32">
      <c r="AA2146" s="34">
        <v>10189</v>
      </c>
      <c r="AB2146" s="30" t="s">
        <v>2529</v>
      </c>
      <c r="AC2146" s="35">
        <v>1</v>
      </c>
      <c r="AD2146" s="35"/>
      <c r="AE2146" s="35"/>
      <c r="AF2146" s="35">
        <v>1</v>
      </c>
    </row>
    <row r="2147" spans="27:32">
      <c r="AA2147" s="34">
        <v>10190</v>
      </c>
      <c r="AB2147" s="30" t="s">
        <v>352</v>
      </c>
      <c r="AC2147" s="35">
        <v>97</v>
      </c>
      <c r="AD2147" s="35">
        <v>10</v>
      </c>
      <c r="AE2147" s="35">
        <v>116</v>
      </c>
      <c r="AF2147" s="35">
        <v>223</v>
      </c>
    </row>
    <row r="2148" spans="27:32">
      <c r="AA2148" s="34">
        <v>10191</v>
      </c>
      <c r="AB2148" s="30" t="s">
        <v>826</v>
      </c>
      <c r="AC2148" s="35"/>
      <c r="AD2148" s="35">
        <v>3</v>
      </c>
      <c r="AE2148" s="35">
        <v>3</v>
      </c>
      <c r="AF2148" s="35">
        <v>6</v>
      </c>
    </row>
    <row r="2149" spans="27:32">
      <c r="AA2149" s="34">
        <v>10192</v>
      </c>
      <c r="AB2149" s="30" t="s">
        <v>1035</v>
      </c>
      <c r="AC2149" s="35">
        <v>2</v>
      </c>
      <c r="AD2149" s="35">
        <v>1</v>
      </c>
      <c r="AE2149" s="35">
        <v>4</v>
      </c>
      <c r="AF2149" s="35">
        <v>7</v>
      </c>
    </row>
    <row r="2150" spans="27:32">
      <c r="AA2150" s="34">
        <v>10193</v>
      </c>
      <c r="AB2150" s="30" t="s">
        <v>2530</v>
      </c>
      <c r="AC2150" s="35">
        <v>2</v>
      </c>
      <c r="AD2150" s="35"/>
      <c r="AE2150" s="35"/>
      <c r="AF2150" s="35">
        <v>2</v>
      </c>
    </row>
    <row r="2151" spans="27:32">
      <c r="AA2151" s="34">
        <v>10195</v>
      </c>
      <c r="AB2151" s="30" t="s">
        <v>2531</v>
      </c>
      <c r="AC2151" s="35">
        <v>1</v>
      </c>
      <c r="AD2151" s="35"/>
      <c r="AE2151" s="35"/>
      <c r="AF2151" s="35">
        <v>1</v>
      </c>
    </row>
    <row r="2152" spans="27:32">
      <c r="AA2152" s="34">
        <v>10196</v>
      </c>
      <c r="AB2152" s="30" t="s">
        <v>991</v>
      </c>
      <c r="AC2152" s="35">
        <v>54</v>
      </c>
      <c r="AD2152" s="35">
        <v>13</v>
      </c>
      <c r="AE2152" s="35"/>
      <c r="AF2152" s="35">
        <v>67</v>
      </c>
    </row>
    <row r="2153" spans="27:32">
      <c r="AA2153" s="34">
        <v>10197</v>
      </c>
      <c r="AB2153" s="30" t="s">
        <v>823</v>
      </c>
      <c r="AC2153" s="35">
        <v>12</v>
      </c>
      <c r="AD2153" s="35">
        <v>3</v>
      </c>
      <c r="AE2153" s="35">
        <v>17</v>
      </c>
      <c r="AF2153" s="35">
        <v>32</v>
      </c>
    </row>
    <row r="2154" spans="27:32">
      <c r="AA2154" s="34">
        <v>10200</v>
      </c>
      <c r="AB2154" s="30" t="s">
        <v>514</v>
      </c>
      <c r="AC2154" s="35">
        <v>8</v>
      </c>
      <c r="AD2154" s="35">
        <v>2</v>
      </c>
      <c r="AE2154" s="35">
        <v>3</v>
      </c>
      <c r="AF2154" s="35">
        <v>13</v>
      </c>
    </row>
    <row r="2155" spans="27:32">
      <c r="AA2155" s="34">
        <v>10202</v>
      </c>
      <c r="AB2155" s="30" t="s">
        <v>189</v>
      </c>
      <c r="AC2155" s="35">
        <v>20</v>
      </c>
      <c r="AD2155" s="35">
        <v>12</v>
      </c>
      <c r="AE2155" s="35"/>
      <c r="AF2155" s="35">
        <v>32</v>
      </c>
    </row>
    <row r="2156" spans="27:32">
      <c r="AA2156" s="34">
        <v>10203</v>
      </c>
      <c r="AB2156" s="30" t="s">
        <v>619</v>
      </c>
      <c r="AC2156" s="35">
        <v>28</v>
      </c>
      <c r="AD2156" s="35">
        <v>3</v>
      </c>
      <c r="AE2156" s="35"/>
      <c r="AF2156" s="35">
        <v>31</v>
      </c>
    </row>
    <row r="2157" spans="27:32">
      <c r="AA2157" s="34">
        <v>10204</v>
      </c>
      <c r="AB2157" s="30" t="s">
        <v>949</v>
      </c>
      <c r="AC2157" s="35">
        <v>19</v>
      </c>
      <c r="AD2157" s="35">
        <v>1</v>
      </c>
      <c r="AE2157" s="35"/>
      <c r="AF2157" s="35">
        <v>20</v>
      </c>
    </row>
    <row r="2158" spans="27:32">
      <c r="AA2158" s="34">
        <v>10205</v>
      </c>
      <c r="AB2158" s="30" t="s">
        <v>608</v>
      </c>
      <c r="AC2158" s="35">
        <v>15</v>
      </c>
      <c r="AD2158" s="35">
        <v>8</v>
      </c>
      <c r="AE2158" s="35"/>
      <c r="AF2158" s="35">
        <v>23</v>
      </c>
    </row>
    <row r="2159" spans="27:32">
      <c r="AA2159" s="34">
        <v>10206</v>
      </c>
      <c r="AB2159" s="30" t="s">
        <v>561</v>
      </c>
      <c r="AC2159" s="35">
        <v>3</v>
      </c>
      <c r="AD2159" s="35">
        <v>2</v>
      </c>
      <c r="AE2159" s="35"/>
      <c r="AF2159" s="35">
        <v>5</v>
      </c>
    </row>
    <row r="2160" spans="27:32">
      <c r="AA2160" s="34">
        <v>10207</v>
      </c>
      <c r="AB2160" s="30" t="s">
        <v>1197</v>
      </c>
      <c r="AC2160" s="35">
        <v>4</v>
      </c>
      <c r="AD2160" s="35">
        <v>1</v>
      </c>
      <c r="AE2160" s="35">
        <v>1</v>
      </c>
      <c r="AF2160" s="35">
        <v>6</v>
      </c>
    </row>
    <row r="2161" spans="27:32">
      <c r="AA2161" s="34">
        <v>10208</v>
      </c>
      <c r="AB2161" s="30" t="s">
        <v>1238</v>
      </c>
      <c r="AC2161" s="35">
        <v>18</v>
      </c>
      <c r="AD2161" s="35">
        <v>1</v>
      </c>
      <c r="AE2161" s="35">
        <v>1</v>
      </c>
      <c r="AF2161" s="35">
        <v>20</v>
      </c>
    </row>
    <row r="2162" spans="27:32">
      <c r="AA2162" s="34">
        <v>10209</v>
      </c>
      <c r="AB2162" s="30" t="s">
        <v>1951</v>
      </c>
      <c r="AC2162" s="35">
        <v>16</v>
      </c>
      <c r="AD2162" s="35"/>
      <c r="AE2162" s="35">
        <v>1</v>
      </c>
      <c r="AF2162" s="35">
        <v>17</v>
      </c>
    </row>
    <row r="2163" spans="27:32">
      <c r="AA2163" s="34">
        <v>10210</v>
      </c>
      <c r="AB2163" s="30" t="s">
        <v>2532</v>
      </c>
      <c r="AC2163" s="35">
        <v>19</v>
      </c>
      <c r="AD2163" s="35"/>
      <c r="AE2163" s="35"/>
      <c r="AF2163" s="35">
        <v>19</v>
      </c>
    </row>
    <row r="2164" spans="27:32">
      <c r="AA2164" s="34">
        <v>10212</v>
      </c>
      <c r="AB2164" s="30" t="s">
        <v>1952</v>
      </c>
      <c r="AC2164" s="35">
        <v>8</v>
      </c>
      <c r="AD2164" s="35"/>
      <c r="AE2164" s="35">
        <v>2</v>
      </c>
      <c r="AF2164" s="35">
        <v>10</v>
      </c>
    </row>
    <row r="2165" spans="27:32">
      <c r="AA2165" s="34">
        <v>10213</v>
      </c>
      <c r="AB2165" s="30" t="s">
        <v>2533</v>
      </c>
      <c r="AC2165" s="35">
        <v>7</v>
      </c>
      <c r="AD2165" s="35"/>
      <c r="AE2165" s="35"/>
      <c r="AF2165" s="35">
        <v>7</v>
      </c>
    </row>
    <row r="2166" spans="27:32">
      <c r="AA2166" s="34">
        <v>10214</v>
      </c>
      <c r="AB2166" s="30" t="s">
        <v>570</v>
      </c>
      <c r="AC2166" s="35"/>
      <c r="AD2166" s="35">
        <v>3</v>
      </c>
      <c r="AE2166" s="35"/>
      <c r="AF2166" s="35">
        <v>3</v>
      </c>
    </row>
    <row r="2167" spans="27:32">
      <c r="AA2167" s="34">
        <v>10216</v>
      </c>
      <c r="AB2167" s="30" t="s">
        <v>1153</v>
      </c>
      <c r="AC2167" s="35"/>
      <c r="AD2167" s="35">
        <v>4</v>
      </c>
      <c r="AE2167" s="35"/>
      <c r="AF2167" s="35">
        <v>4</v>
      </c>
    </row>
    <row r="2168" spans="27:32">
      <c r="AA2168" s="34">
        <v>10217</v>
      </c>
      <c r="AB2168" s="30" t="s">
        <v>641</v>
      </c>
      <c r="AC2168" s="35">
        <v>29</v>
      </c>
      <c r="AD2168" s="35">
        <v>3</v>
      </c>
      <c r="AE2168" s="35"/>
      <c r="AF2168" s="35">
        <v>32</v>
      </c>
    </row>
    <row r="2169" spans="27:32">
      <c r="AA2169" s="34">
        <v>10218</v>
      </c>
      <c r="AB2169" s="30" t="s">
        <v>1176</v>
      </c>
      <c r="AC2169" s="35">
        <v>1</v>
      </c>
      <c r="AD2169" s="35">
        <v>4</v>
      </c>
      <c r="AE2169" s="35">
        <v>3</v>
      </c>
      <c r="AF2169" s="35">
        <v>8</v>
      </c>
    </row>
    <row r="2170" spans="27:32">
      <c r="AA2170" s="34">
        <v>10225</v>
      </c>
      <c r="AB2170" s="30" t="s">
        <v>1330</v>
      </c>
      <c r="AC2170" s="35">
        <v>6</v>
      </c>
      <c r="AD2170" s="35"/>
      <c r="AE2170" s="35"/>
      <c r="AF2170" s="35">
        <v>6</v>
      </c>
    </row>
    <row r="2171" spans="27:32">
      <c r="AA2171" s="34">
        <v>10226</v>
      </c>
      <c r="AB2171" s="30" t="s">
        <v>513</v>
      </c>
      <c r="AC2171" s="35"/>
      <c r="AD2171" s="35">
        <v>1</v>
      </c>
      <c r="AE2171" s="35"/>
      <c r="AF2171" s="35">
        <v>1</v>
      </c>
    </row>
    <row r="2172" spans="27:32">
      <c r="AA2172" s="34">
        <v>10227</v>
      </c>
      <c r="AB2172" s="30" t="s">
        <v>1953</v>
      </c>
      <c r="AC2172" s="35"/>
      <c r="AD2172" s="35"/>
      <c r="AE2172" s="35">
        <v>3</v>
      </c>
      <c r="AF2172" s="35">
        <v>3</v>
      </c>
    </row>
    <row r="2173" spans="27:32">
      <c r="AA2173" s="34">
        <v>10228</v>
      </c>
      <c r="AB2173" s="30" t="s">
        <v>396</v>
      </c>
      <c r="AC2173" s="35"/>
      <c r="AD2173" s="35">
        <v>3</v>
      </c>
      <c r="AE2173" s="35"/>
      <c r="AF2173" s="35">
        <v>3</v>
      </c>
    </row>
    <row r="2174" spans="27:32">
      <c r="AA2174" s="34">
        <v>10229</v>
      </c>
      <c r="AB2174" s="30" t="s">
        <v>351</v>
      </c>
      <c r="AC2174" s="35">
        <v>118</v>
      </c>
      <c r="AD2174" s="35">
        <v>54</v>
      </c>
      <c r="AE2174" s="35">
        <v>72</v>
      </c>
      <c r="AF2174" s="35">
        <v>244</v>
      </c>
    </row>
    <row r="2175" spans="27:32">
      <c r="AA2175" s="34">
        <v>10231</v>
      </c>
      <c r="AB2175" s="30" t="s">
        <v>1108</v>
      </c>
      <c r="AC2175" s="35">
        <v>2</v>
      </c>
      <c r="AD2175" s="35">
        <v>3</v>
      </c>
      <c r="AE2175" s="35">
        <v>1</v>
      </c>
      <c r="AF2175" s="35">
        <v>6</v>
      </c>
    </row>
    <row r="2176" spans="27:32">
      <c r="AA2176" s="34">
        <v>10232</v>
      </c>
      <c r="AB2176" s="30" t="s">
        <v>1113</v>
      </c>
      <c r="AC2176" s="35">
        <v>47</v>
      </c>
      <c r="AD2176" s="35">
        <v>2</v>
      </c>
      <c r="AE2176" s="35">
        <v>15</v>
      </c>
      <c r="AF2176" s="35">
        <v>64</v>
      </c>
    </row>
    <row r="2177" spans="27:32">
      <c r="AA2177" s="34">
        <v>10233</v>
      </c>
      <c r="AB2177" s="30" t="s">
        <v>2534</v>
      </c>
      <c r="AC2177" s="35">
        <v>6</v>
      </c>
      <c r="AD2177" s="35"/>
      <c r="AE2177" s="35"/>
      <c r="AF2177" s="35">
        <v>6</v>
      </c>
    </row>
    <row r="2178" spans="27:32">
      <c r="AA2178" s="34">
        <v>10236</v>
      </c>
      <c r="AB2178" s="30" t="s">
        <v>1954</v>
      </c>
      <c r="AC2178" s="35"/>
      <c r="AD2178" s="35"/>
      <c r="AE2178" s="35">
        <v>1</v>
      </c>
      <c r="AF2178" s="35">
        <v>1</v>
      </c>
    </row>
    <row r="2179" spans="27:32">
      <c r="AA2179" s="34">
        <v>10238</v>
      </c>
      <c r="AB2179" s="30" t="s">
        <v>1955</v>
      </c>
      <c r="AC2179" s="35"/>
      <c r="AD2179" s="35"/>
      <c r="AE2179" s="35">
        <v>2</v>
      </c>
      <c r="AF2179" s="35">
        <v>2</v>
      </c>
    </row>
    <row r="2180" spans="27:32">
      <c r="AA2180" s="34">
        <v>10239</v>
      </c>
      <c r="AB2180" s="30" t="s">
        <v>465</v>
      </c>
      <c r="AC2180" s="35">
        <v>45</v>
      </c>
      <c r="AD2180" s="35">
        <v>24</v>
      </c>
      <c r="AE2180" s="35">
        <v>49</v>
      </c>
      <c r="AF2180" s="35">
        <v>118</v>
      </c>
    </row>
    <row r="2181" spans="27:32">
      <c r="AA2181" s="34">
        <v>10240</v>
      </c>
      <c r="AB2181" s="30" t="s">
        <v>847</v>
      </c>
      <c r="AC2181" s="35">
        <v>26</v>
      </c>
      <c r="AD2181" s="35">
        <v>1</v>
      </c>
      <c r="AE2181" s="35"/>
      <c r="AF2181" s="35">
        <v>27</v>
      </c>
    </row>
    <row r="2182" spans="27:32">
      <c r="AA2182" s="34">
        <v>10243</v>
      </c>
      <c r="AB2182" s="30" t="s">
        <v>1192</v>
      </c>
      <c r="AC2182" s="35">
        <v>39</v>
      </c>
      <c r="AD2182" s="35">
        <v>1</v>
      </c>
      <c r="AE2182" s="35">
        <v>9</v>
      </c>
      <c r="AF2182" s="35">
        <v>49</v>
      </c>
    </row>
    <row r="2183" spans="27:32">
      <c r="AA2183" s="34">
        <v>10245</v>
      </c>
      <c r="AB2183" s="30" t="s">
        <v>2535</v>
      </c>
      <c r="AC2183" s="35">
        <v>2</v>
      </c>
      <c r="AD2183" s="35"/>
      <c r="AE2183" s="35"/>
      <c r="AF2183" s="35">
        <v>2</v>
      </c>
    </row>
    <row r="2184" spans="27:32">
      <c r="AA2184" s="34">
        <v>10246</v>
      </c>
      <c r="AB2184" s="30" t="s">
        <v>1956</v>
      </c>
      <c r="AC2184" s="35"/>
      <c r="AD2184" s="35"/>
      <c r="AE2184" s="35">
        <v>1</v>
      </c>
      <c r="AF2184" s="35">
        <v>1</v>
      </c>
    </row>
    <row r="2185" spans="27:32">
      <c r="AA2185" s="34">
        <v>10248</v>
      </c>
      <c r="AB2185" s="30" t="s">
        <v>1957</v>
      </c>
      <c r="AC2185" s="35"/>
      <c r="AD2185" s="35"/>
      <c r="AE2185" s="35">
        <v>1</v>
      </c>
      <c r="AF2185" s="35">
        <v>1</v>
      </c>
    </row>
    <row r="2186" spans="27:32">
      <c r="AA2186" s="34">
        <v>10252</v>
      </c>
      <c r="AB2186" s="30" t="s">
        <v>939</v>
      </c>
      <c r="AC2186" s="35">
        <v>95</v>
      </c>
      <c r="AD2186" s="35">
        <v>12</v>
      </c>
      <c r="AE2186" s="35">
        <v>20</v>
      </c>
      <c r="AF2186" s="35">
        <v>127</v>
      </c>
    </row>
    <row r="2187" spans="27:32">
      <c r="AA2187" s="34">
        <v>10253</v>
      </c>
      <c r="AB2187" s="30" t="s">
        <v>958</v>
      </c>
      <c r="AC2187" s="35">
        <v>111</v>
      </c>
      <c r="AD2187" s="35">
        <v>16</v>
      </c>
      <c r="AE2187" s="35">
        <v>14</v>
      </c>
      <c r="AF2187" s="35">
        <v>141</v>
      </c>
    </row>
    <row r="2188" spans="27:32">
      <c r="AA2188" s="34">
        <v>10254</v>
      </c>
      <c r="AB2188" s="30" t="s">
        <v>1958</v>
      </c>
      <c r="AC2188" s="35"/>
      <c r="AD2188" s="35"/>
      <c r="AE2188" s="35">
        <v>5</v>
      </c>
      <c r="AF2188" s="35">
        <v>5</v>
      </c>
    </row>
    <row r="2189" spans="27:32">
      <c r="AA2189" s="34">
        <v>10255</v>
      </c>
      <c r="AB2189" s="30" t="s">
        <v>496</v>
      </c>
      <c r="AC2189" s="35">
        <v>1</v>
      </c>
      <c r="AD2189" s="35">
        <v>1</v>
      </c>
      <c r="AE2189" s="35"/>
      <c r="AF2189" s="35">
        <v>2</v>
      </c>
    </row>
    <row r="2190" spans="27:32">
      <c r="AA2190" s="34">
        <v>10256</v>
      </c>
      <c r="AB2190" s="30" t="s">
        <v>2536</v>
      </c>
      <c r="AC2190" s="35">
        <v>4</v>
      </c>
      <c r="AD2190" s="35"/>
      <c r="AE2190" s="35"/>
      <c r="AF2190" s="35">
        <v>4</v>
      </c>
    </row>
    <row r="2191" spans="27:32">
      <c r="AA2191" s="34">
        <v>10257</v>
      </c>
      <c r="AB2191" s="30" t="s">
        <v>741</v>
      </c>
      <c r="AC2191" s="35">
        <v>33</v>
      </c>
      <c r="AD2191" s="35">
        <v>3</v>
      </c>
      <c r="AE2191" s="35">
        <v>6</v>
      </c>
      <c r="AF2191" s="35">
        <v>42</v>
      </c>
    </row>
    <row r="2192" spans="27:32">
      <c r="AA2192" s="34">
        <v>10260</v>
      </c>
      <c r="AB2192" s="30" t="s">
        <v>2537</v>
      </c>
      <c r="AC2192" s="35">
        <v>2</v>
      </c>
      <c r="AD2192" s="35"/>
      <c r="AE2192" s="35"/>
      <c r="AF2192" s="35">
        <v>2</v>
      </c>
    </row>
    <row r="2193" spans="27:32">
      <c r="AA2193" s="34">
        <v>10267</v>
      </c>
      <c r="AB2193" s="30" t="s">
        <v>1959</v>
      </c>
      <c r="AC2193" s="35">
        <v>6</v>
      </c>
      <c r="AD2193" s="35"/>
      <c r="AE2193" s="35">
        <v>1</v>
      </c>
      <c r="AF2193" s="35">
        <v>7</v>
      </c>
    </row>
    <row r="2194" spans="27:32">
      <c r="AA2194" s="34">
        <v>10268</v>
      </c>
      <c r="AB2194" s="30" t="s">
        <v>2538</v>
      </c>
      <c r="AC2194" s="35">
        <v>1</v>
      </c>
      <c r="AD2194" s="35"/>
      <c r="AE2194" s="35"/>
      <c r="AF2194" s="35">
        <v>1</v>
      </c>
    </row>
    <row r="2195" spans="27:32">
      <c r="AA2195" s="34">
        <v>10270</v>
      </c>
      <c r="AB2195" s="30" t="s">
        <v>260</v>
      </c>
      <c r="AC2195" s="35"/>
      <c r="AD2195" s="35">
        <v>12</v>
      </c>
      <c r="AE2195" s="35">
        <v>8</v>
      </c>
      <c r="AF2195" s="35">
        <v>20</v>
      </c>
    </row>
    <row r="2196" spans="27:32">
      <c r="AA2196" s="34">
        <v>10277</v>
      </c>
      <c r="AB2196" s="30" t="s">
        <v>1048</v>
      </c>
      <c r="AC2196" s="35">
        <v>1</v>
      </c>
      <c r="AD2196" s="35">
        <v>1</v>
      </c>
      <c r="AE2196" s="35">
        <v>4</v>
      </c>
      <c r="AF2196" s="35">
        <v>6</v>
      </c>
    </row>
    <row r="2197" spans="27:32">
      <c r="AA2197" s="34">
        <v>10278</v>
      </c>
      <c r="AB2197" s="30" t="s">
        <v>154</v>
      </c>
      <c r="AC2197" s="35"/>
      <c r="AD2197" s="35">
        <v>3</v>
      </c>
      <c r="AE2197" s="35">
        <v>10</v>
      </c>
      <c r="AF2197" s="35">
        <v>13</v>
      </c>
    </row>
    <row r="2198" spans="27:32">
      <c r="AA2198" s="34">
        <v>10279</v>
      </c>
      <c r="AB2198" s="30" t="s">
        <v>99</v>
      </c>
      <c r="AC2198" s="35"/>
      <c r="AD2198" s="35">
        <v>4</v>
      </c>
      <c r="AE2198" s="35"/>
      <c r="AF2198" s="35">
        <v>4</v>
      </c>
    </row>
    <row r="2199" spans="27:32">
      <c r="AA2199" s="34">
        <v>10281</v>
      </c>
      <c r="AB2199" s="30" t="s">
        <v>1960</v>
      </c>
      <c r="AC2199" s="35">
        <v>19</v>
      </c>
      <c r="AD2199" s="35"/>
      <c r="AE2199" s="35">
        <v>1</v>
      </c>
      <c r="AF2199" s="35">
        <v>20</v>
      </c>
    </row>
    <row r="2200" spans="27:32">
      <c r="AA2200" s="34">
        <v>10282</v>
      </c>
      <c r="AB2200" s="30" t="s">
        <v>2539</v>
      </c>
      <c r="AC2200" s="35">
        <v>4</v>
      </c>
      <c r="AD2200" s="35"/>
      <c r="AE2200" s="35"/>
      <c r="AF2200" s="35">
        <v>4</v>
      </c>
    </row>
    <row r="2201" spans="27:32">
      <c r="AA2201" s="34">
        <v>10287</v>
      </c>
      <c r="AB2201" s="30" t="s">
        <v>2540</v>
      </c>
      <c r="AC2201" s="35">
        <v>3</v>
      </c>
      <c r="AD2201" s="35"/>
      <c r="AE2201" s="35"/>
      <c r="AF2201" s="35">
        <v>3</v>
      </c>
    </row>
    <row r="2202" spans="27:32">
      <c r="AA2202" s="34">
        <v>10290</v>
      </c>
      <c r="AB2202" s="30" t="s">
        <v>1961</v>
      </c>
      <c r="AC2202" s="35">
        <v>4</v>
      </c>
      <c r="AD2202" s="35"/>
      <c r="AE2202" s="35">
        <v>5</v>
      </c>
      <c r="AF2202" s="35">
        <v>9</v>
      </c>
    </row>
    <row r="2203" spans="27:32">
      <c r="AA2203" s="34">
        <v>10291</v>
      </c>
      <c r="AB2203" s="30" t="s">
        <v>2541</v>
      </c>
      <c r="AC2203" s="35">
        <v>6</v>
      </c>
      <c r="AD2203" s="35"/>
      <c r="AE2203" s="35"/>
      <c r="AF2203" s="35">
        <v>6</v>
      </c>
    </row>
    <row r="2204" spans="27:32">
      <c r="AA2204" s="34">
        <v>10292</v>
      </c>
      <c r="AB2204" s="30" t="s">
        <v>2542</v>
      </c>
      <c r="AC2204" s="35">
        <v>18</v>
      </c>
      <c r="AD2204" s="35"/>
      <c r="AE2204" s="35"/>
      <c r="AF2204" s="35">
        <v>18</v>
      </c>
    </row>
    <row r="2205" spans="27:32">
      <c r="AA2205" s="34">
        <v>10293</v>
      </c>
      <c r="AB2205" s="30" t="s">
        <v>1962</v>
      </c>
      <c r="AC2205" s="35">
        <v>4</v>
      </c>
      <c r="AD2205" s="35"/>
      <c r="AE2205" s="35">
        <v>3</v>
      </c>
      <c r="AF2205" s="35">
        <v>7</v>
      </c>
    </row>
    <row r="2206" spans="27:32">
      <c r="AA2206" s="34">
        <v>10294</v>
      </c>
      <c r="AB2206" s="30" t="s">
        <v>689</v>
      </c>
      <c r="AC2206" s="35">
        <v>35</v>
      </c>
      <c r="AD2206" s="35">
        <v>1</v>
      </c>
      <c r="AE2206" s="35">
        <v>2</v>
      </c>
      <c r="AF2206" s="35">
        <v>38</v>
      </c>
    </row>
    <row r="2207" spans="27:32">
      <c r="AA2207" s="34">
        <v>10296</v>
      </c>
      <c r="AB2207" s="30" t="s">
        <v>1963</v>
      </c>
      <c r="AC2207" s="35">
        <v>4</v>
      </c>
      <c r="AD2207" s="35"/>
      <c r="AE2207" s="35">
        <v>3</v>
      </c>
      <c r="AF2207" s="35">
        <v>7</v>
      </c>
    </row>
    <row r="2208" spans="27:32">
      <c r="AA2208" s="34">
        <v>10297</v>
      </c>
      <c r="AB2208" s="30" t="s">
        <v>1106</v>
      </c>
      <c r="AC2208" s="35">
        <v>1</v>
      </c>
      <c r="AD2208" s="35">
        <v>3</v>
      </c>
      <c r="AE2208" s="35">
        <v>3</v>
      </c>
      <c r="AF2208" s="35">
        <v>7</v>
      </c>
    </row>
    <row r="2209" spans="27:32">
      <c r="AA2209" s="34">
        <v>10302</v>
      </c>
      <c r="AB2209" s="30" t="s">
        <v>2543</v>
      </c>
      <c r="AC2209" s="35">
        <v>1</v>
      </c>
      <c r="AD2209" s="35"/>
      <c r="AE2209" s="35"/>
      <c r="AF2209" s="35">
        <v>1</v>
      </c>
    </row>
    <row r="2210" spans="27:32">
      <c r="AA2210" s="34">
        <v>10304</v>
      </c>
      <c r="AB2210" s="30" t="s">
        <v>1257</v>
      </c>
      <c r="AC2210" s="35">
        <v>5</v>
      </c>
      <c r="AD2210" s="35">
        <v>1</v>
      </c>
      <c r="AE2210" s="35"/>
      <c r="AF2210" s="35">
        <v>6</v>
      </c>
    </row>
    <row r="2211" spans="27:32">
      <c r="AA2211" s="34">
        <v>10305</v>
      </c>
      <c r="AB2211" s="30" t="s">
        <v>2544</v>
      </c>
      <c r="AC2211" s="35">
        <v>4</v>
      </c>
      <c r="AD2211" s="35"/>
      <c r="AE2211" s="35"/>
      <c r="AF2211" s="35">
        <v>4</v>
      </c>
    </row>
    <row r="2212" spans="27:32">
      <c r="AA2212" s="34">
        <v>10310</v>
      </c>
      <c r="AB2212" s="30" t="s">
        <v>1964</v>
      </c>
      <c r="AC2212" s="35">
        <v>1</v>
      </c>
      <c r="AD2212" s="35"/>
      <c r="AE2212" s="35">
        <v>6</v>
      </c>
      <c r="AF2212" s="35">
        <v>7</v>
      </c>
    </row>
    <row r="2213" spans="27:32">
      <c r="AA2213" s="34">
        <v>10312</v>
      </c>
      <c r="AB2213" s="30" t="s">
        <v>40</v>
      </c>
      <c r="AC2213" s="35">
        <v>222</v>
      </c>
      <c r="AD2213" s="35">
        <v>69</v>
      </c>
      <c r="AE2213" s="35">
        <v>13</v>
      </c>
      <c r="AF2213" s="35">
        <v>304</v>
      </c>
    </row>
    <row r="2214" spans="27:32">
      <c r="AA2214" s="34">
        <v>10318</v>
      </c>
      <c r="AB2214" s="30" t="s">
        <v>225</v>
      </c>
      <c r="AC2214" s="35">
        <v>358</v>
      </c>
      <c r="AD2214" s="35">
        <v>30</v>
      </c>
      <c r="AE2214" s="35">
        <v>87</v>
      </c>
      <c r="AF2214" s="35">
        <v>475</v>
      </c>
    </row>
    <row r="2215" spans="27:32">
      <c r="AA2215" s="34">
        <v>10322</v>
      </c>
      <c r="AB2215" s="30" t="s">
        <v>1349</v>
      </c>
      <c r="AC2215" s="35"/>
      <c r="AD2215" s="35"/>
      <c r="AE2215" s="35">
        <v>2</v>
      </c>
      <c r="AF2215" s="35">
        <v>2</v>
      </c>
    </row>
    <row r="2216" spans="27:32">
      <c r="AA2216" s="34">
        <v>10330</v>
      </c>
      <c r="AB2216" s="30" t="s">
        <v>2545</v>
      </c>
      <c r="AC2216" s="35">
        <v>4</v>
      </c>
      <c r="AD2216" s="35"/>
      <c r="AE2216" s="35"/>
      <c r="AF2216" s="35">
        <v>4</v>
      </c>
    </row>
    <row r="2217" spans="27:32">
      <c r="AA2217" s="34">
        <v>10331</v>
      </c>
      <c r="AB2217" s="30" t="s">
        <v>699</v>
      </c>
      <c r="AC2217" s="35">
        <v>50</v>
      </c>
      <c r="AD2217" s="35">
        <v>14</v>
      </c>
      <c r="AE2217" s="35">
        <v>51</v>
      </c>
      <c r="AF2217" s="35">
        <v>115</v>
      </c>
    </row>
    <row r="2218" spans="27:32">
      <c r="AA2218" s="34">
        <v>10332</v>
      </c>
      <c r="AB2218" s="30" t="s">
        <v>2546</v>
      </c>
      <c r="AC2218" s="35">
        <v>16</v>
      </c>
      <c r="AD2218" s="35"/>
      <c r="AE2218" s="35"/>
      <c r="AF2218" s="35">
        <v>16</v>
      </c>
    </row>
    <row r="2219" spans="27:32">
      <c r="AA2219" s="34">
        <v>10334</v>
      </c>
      <c r="AB2219" s="30" t="s">
        <v>2547</v>
      </c>
      <c r="AC2219" s="35">
        <v>7</v>
      </c>
      <c r="AD2219" s="35"/>
      <c r="AE2219" s="35"/>
      <c r="AF2219" s="35">
        <v>7</v>
      </c>
    </row>
    <row r="2220" spans="27:32">
      <c r="AA2220" s="34">
        <v>10345</v>
      </c>
      <c r="AB2220" s="30" t="s">
        <v>510</v>
      </c>
      <c r="AC2220" s="35">
        <v>14</v>
      </c>
      <c r="AD2220" s="35">
        <v>2</v>
      </c>
      <c r="AE2220" s="35">
        <v>1</v>
      </c>
      <c r="AF2220" s="35">
        <v>17</v>
      </c>
    </row>
    <row r="2221" spans="27:32">
      <c r="AA2221" s="34">
        <v>10346</v>
      </c>
      <c r="AB2221" s="30" t="s">
        <v>1965</v>
      </c>
      <c r="AC2221" s="35"/>
      <c r="AD2221" s="35"/>
      <c r="AE2221" s="35">
        <v>6</v>
      </c>
      <c r="AF2221" s="35">
        <v>6</v>
      </c>
    </row>
    <row r="2222" spans="27:32">
      <c r="AA2222" s="34">
        <v>10347</v>
      </c>
      <c r="AB2222" s="30" t="s">
        <v>643</v>
      </c>
      <c r="AC2222" s="35"/>
      <c r="AD2222" s="35">
        <v>3</v>
      </c>
      <c r="AE2222" s="35"/>
      <c r="AF2222" s="35">
        <v>3</v>
      </c>
    </row>
    <row r="2223" spans="27:32">
      <c r="AA2223" s="34">
        <v>10348</v>
      </c>
      <c r="AB2223" s="30" t="s">
        <v>100</v>
      </c>
      <c r="AC2223" s="35">
        <v>9</v>
      </c>
      <c r="AD2223" s="35">
        <v>3</v>
      </c>
      <c r="AE2223" s="35">
        <v>9</v>
      </c>
      <c r="AF2223" s="35">
        <v>21</v>
      </c>
    </row>
    <row r="2224" spans="27:32">
      <c r="AA2224" s="34">
        <v>10349</v>
      </c>
      <c r="AB2224" s="30" t="s">
        <v>2548</v>
      </c>
      <c r="AC2224" s="35">
        <v>11</v>
      </c>
      <c r="AD2224" s="35"/>
      <c r="AE2224" s="35"/>
      <c r="AF2224" s="35">
        <v>11</v>
      </c>
    </row>
    <row r="2225" spans="27:32">
      <c r="AA2225" s="34">
        <v>10353</v>
      </c>
      <c r="AB2225" s="30" t="s">
        <v>1966</v>
      </c>
      <c r="AC2225" s="35">
        <v>5</v>
      </c>
      <c r="AD2225" s="35"/>
      <c r="AE2225" s="35">
        <v>6</v>
      </c>
      <c r="AF2225" s="35">
        <v>11</v>
      </c>
    </row>
    <row r="2226" spans="27:32">
      <c r="AA2226" s="34">
        <v>10355</v>
      </c>
      <c r="AB2226" s="30" t="s">
        <v>631</v>
      </c>
      <c r="AC2226" s="35">
        <v>8</v>
      </c>
      <c r="AD2226" s="35">
        <v>13</v>
      </c>
      <c r="AE2226" s="35">
        <v>1</v>
      </c>
      <c r="AF2226" s="35">
        <v>22</v>
      </c>
    </row>
    <row r="2227" spans="27:32">
      <c r="AA2227" s="34">
        <v>10360</v>
      </c>
      <c r="AB2227" s="30" t="s">
        <v>589</v>
      </c>
      <c r="AC2227" s="35">
        <v>22</v>
      </c>
      <c r="AD2227" s="35">
        <v>8</v>
      </c>
      <c r="AE2227" s="35">
        <v>5</v>
      </c>
      <c r="AF2227" s="35">
        <v>35</v>
      </c>
    </row>
    <row r="2228" spans="27:32">
      <c r="AA2228" s="34">
        <v>10361</v>
      </c>
      <c r="AB2228" s="30" t="s">
        <v>595</v>
      </c>
      <c r="AC2228" s="35">
        <v>26</v>
      </c>
      <c r="AD2228" s="35">
        <v>4</v>
      </c>
      <c r="AE2228" s="35">
        <v>2</v>
      </c>
      <c r="AF2228" s="35">
        <v>32</v>
      </c>
    </row>
    <row r="2229" spans="27:32">
      <c r="AA2229" s="34">
        <v>10362</v>
      </c>
      <c r="AB2229" s="30" t="s">
        <v>2549</v>
      </c>
      <c r="AC2229" s="35">
        <v>2</v>
      </c>
      <c r="AD2229" s="35"/>
      <c r="AE2229" s="35"/>
      <c r="AF2229" s="35">
        <v>2</v>
      </c>
    </row>
    <row r="2230" spans="27:32">
      <c r="AA2230" s="34">
        <v>10364</v>
      </c>
      <c r="AB2230" s="30" t="s">
        <v>2550</v>
      </c>
      <c r="AC2230" s="35">
        <v>7</v>
      </c>
      <c r="AD2230" s="35"/>
      <c r="AE2230" s="35"/>
      <c r="AF2230" s="35">
        <v>7</v>
      </c>
    </row>
    <row r="2231" spans="27:32">
      <c r="AA2231" s="34">
        <v>10367</v>
      </c>
      <c r="AB2231" s="30" t="s">
        <v>1967</v>
      </c>
      <c r="AC2231" s="35">
        <v>7</v>
      </c>
      <c r="AD2231" s="35"/>
      <c r="AE2231" s="35">
        <v>2</v>
      </c>
      <c r="AF2231" s="35">
        <v>9</v>
      </c>
    </row>
    <row r="2232" spans="27:32">
      <c r="AA2232" s="34">
        <v>10368</v>
      </c>
      <c r="AB2232" s="30" t="s">
        <v>1968</v>
      </c>
      <c r="AC2232" s="35"/>
      <c r="AD2232" s="35"/>
      <c r="AE2232" s="35">
        <v>3</v>
      </c>
      <c r="AF2232" s="35">
        <v>3</v>
      </c>
    </row>
    <row r="2233" spans="27:32">
      <c r="AA2233" s="34">
        <v>10369</v>
      </c>
      <c r="AB2233" s="30" t="s">
        <v>1969</v>
      </c>
      <c r="AC2233" s="35">
        <v>1</v>
      </c>
      <c r="AD2233" s="35"/>
      <c r="AE2233" s="35">
        <v>1</v>
      </c>
      <c r="AF2233" s="35">
        <v>2</v>
      </c>
    </row>
    <row r="2234" spans="27:32">
      <c r="AA2234" s="34">
        <v>10372</v>
      </c>
      <c r="AB2234" s="30" t="s">
        <v>778</v>
      </c>
      <c r="AC2234" s="35">
        <v>37</v>
      </c>
      <c r="AD2234" s="35">
        <v>10</v>
      </c>
      <c r="AE2234" s="35">
        <v>10</v>
      </c>
      <c r="AF2234" s="35">
        <v>57</v>
      </c>
    </row>
    <row r="2235" spans="27:32">
      <c r="AA2235" s="34">
        <v>10373</v>
      </c>
      <c r="AB2235" s="30" t="s">
        <v>1970</v>
      </c>
      <c r="AC2235" s="35"/>
      <c r="AD2235" s="35"/>
      <c r="AE2235" s="35">
        <v>3</v>
      </c>
      <c r="AF2235" s="35">
        <v>3</v>
      </c>
    </row>
    <row r="2236" spans="27:32">
      <c r="AA2236" s="34">
        <v>10374</v>
      </c>
      <c r="AB2236" s="30" t="s">
        <v>810</v>
      </c>
      <c r="AC2236" s="35">
        <v>9</v>
      </c>
      <c r="AD2236" s="35">
        <v>6</v>
      </c>
      <c r="AE2236" s="35"/>
      <c r="AF2236" s="35">
        <v>15</v>
      </c>
    </row>
    <row r="2237" spans="27:32">
      <c r="AA2237" s="34">
        <v>10376</v>
      </c>
      <c r="AB2237" s="30" t="s">
        <v>734</v>
      </c>
      <c r="AC2237" s="35">
        <v>5</v>
      </c>
      <c r="AD2237" s="35">
        <v>3</v>
      </c>
      <c r="AE2237" s="35"/>
      <c r="AF2237" s="35">
        <v>8</v>
      </c>
    </row>
    <row r="2238" spans="27:32">
      <c r="AA2238" s="34">
        <v>10377</v>
      </c>
      <c r="AB2238" s="30" t="s">
        <v>2551</v>
      </c>
      <c r="AC2238" s="35">
        <v>1</v>
      </c>
      <c r="AD2238" s="35"/>
      <c r="AE2238" s="35"/>
      <c r="AF2238" s="35">
        <v>1</v>
      </c>
    </row>
    <row r="2239" spans="27:32">
      <c r="AA2239" s="34">
        <v>10378</v>
      </c>
      <c r="AB2239" s="30" t="s">
        <v>2552</v>
      </c>
      <c r="AC2239" s="35">
        <v>1</v>
      </c>
      <c r="AD2239" s="35"/>
      <c r="AE2239" s="35"/>
      <c r="AF2239" s="35">
        <v>1</v>
      </c>
    </row>
    <row r="2240" spans="27:32">
      <c r="AA2240" s="34">
        <v>10379</v>
      </c>
      <c r="AB2240" s="30" t="s">
        <v>2553</v>
      </c>
      <c r="AC2240" s="35">
        <v>2</v>
      </c>
      <c r="AD2240" s="35"/>
      <c r="AE2240" s="35"/>
      <c r="AF2240" s="35">
        <v>2</v>
      </c>
    </row>
    <row r="2241" spans="27:32">
      <c r="AA2241" s="34">
        <v>10380</v>
      </c>
      <c r="AB2241" s="30" t="s">
        <v>2554</v>
      </c>
      <c r="AC2241" s="35">
        <v>1</v>
      </c>
      <c r="AD2241" s="35"/>
      <c r="AE2241" s="35"/>
      <c r="AF2241" s="35">
        <v>1</v>
      </c>
    </row>
    <row r="2242" spans="27:32">
      <c r="AA2242" s="34">
        <v>10382</v>
      </c>
      <c r="AB2242" s="30" t="s">
        <v>2555</v>
      </c>
      <c r="AC2242" s="35">
        <v>3</v>
      </c>
      <c r="AD2242" s="35"/>
      <c r="AE2242" s="35"/>
      <c r="AF2242" s="35">
        <v>3</v>
      </c>
    </row>
    <row r="2243" spans="27:32">
      <c r="AA2243" s="34">
        <v>10383</v>
      </c>
      <c r="AB2243" s="30" t="s">
        <v>1187</v>
      </c>
      <c r="AC2243" s="35"/>
      <c r="AD2243" s="35">
        <v>1</v>
      </c>
      <c r="AE2243" s="35"/>
      <c r="AF2243" s="35">
        <v>1</v>
      </c>
    </row>
    <row r="2244" spans="27:32">
      <c r="AA2244" s="34">
        <v>10384</v>
      </c>
      <c r="AB2244" s="30" t="s">
        <v>2556</v>
      </c>
      <c r="AC2244" s="35">
        <v>1</v>
      </c>
      <c r="AD2244" s="35"/>
      <c r="AE2244" s="35"/>
      <c r="AF2244" s="35">
        <v>1</v>
      </c>
    </row>
    <row r="2245" spans="27:32">
      <c r="AA2245" s="34">
        <v>10387</v>
      </c>
      <c r="AB2245" s="30" t="s">
        <v>2557</v>
      </c>
      <c r="AC2245" s="35">
        <v>7</v>
      </c>
      <c r="AD2245" s="35"/>
      <c r="AE2245" s="35"/>
      <c r="AF2245" s="35">
        <v>7</v>
      </c>
    </row>
    <row r="2246" spans="27:32">
      <c r="AA2246" s="34">
        <v>10394</v>
      </c>
      <c r="AB2246" s="30" t="s">
        <v>1971</v>
      </c>
      <c r="AC2246" s="35"/>
      <c r="AD2246" s="35"/>
      <c r="AE2246" s="35">
        <v>1</v>
      </c>
      <c r="AF2246" s="35">
        <v>1</v>
      </c>
    </row>
    <row r="2247" spans="27:32">
      <c r="AA2247" s="34">
        <v>10397</v>
      </c>
      <c r="AB2247" s="30" t="s">
        <v>1171</v>
      </c>
      <c r="AC2247" s="35">
        <v>1</v>
      </c>
      <c r="AD2247" s="35">
        <v>1</v>
      </c>
      <c r="AE2247" s="35"/>
      <c r="AF2247" s="35">
        <v>2</v>
      </c>
    </row>
    <row r="2248" spans="27:32">
      <c r="AA2248" s="34">
        <v>10398</v>
      </c>
      <c r="AB2248" s="30" t="s">
        <v>552</v>
      </c>
      <c r="AC2248" s="35">
        <v>12</v>
      </c>
      <c r="AD2248" s="35">
        <v>5</v>
      </c>
      <c r="AE2248" s="35">
        <v>5</v>
      </c>
      <c r="AF2248" s="35">
        <v>22</v>
      </c>
    </row>
    <row r="2249" spans="27:32">
      <c r="AA2249" s="34">
        <v>10400</v>
      </c>
      <c r="AB2249" s="30" t="s">
        <v>1972</v>
      </c>
      <c r="AC2249" s="35">
        <v>9</v>
      </c>
      <c r="AD2249" s="35"/>
      <c r="AE2249" s="35">
        <v>4</v>
      </c>
      <c r="AF2249" s="35">
        <v>13</v>
      </c>
    </row>
    <row r="2250" spans="27:32">
      <c r="AA2250" s="34">
        <v>10401</v>
      </c>
      <c r="AB2250" s="30" t="s">
        <v>152</v>
      </c>
      <c r="AC2250" s="35">
        <v>48</v>
      </c>
      <c r="AD2250" s="35">
        <v>68</v>
      </c>
      <c r="AE2250" s="35">
        <v>5</v>
      </c>
      <c r="AF2250" s="35">
        <v>121</v>
      </c>
    </row>
    <row r="2251" spans="27:32">
      <c r="AA2251" s="34">
        <v>10402</v>
      </c>
      <c r="AB2251" s="30" t="s">
        <v>2558</v>
      </c>
      <c r="AC2251" s="35">
        <v>3</v>
      </c>
      <c r="AD2251" s="35"/>
      <c r="AE2251" s="35"/>
      <c r="AF2251" s="35">
        <v>3</v>
      </c>
    </row>
    <row r="2252" spans="27:32">
      <c r="AA2252" s="34">
        <v>10403</v>
      </c>
      <c r="AB2252" s="30" t="s">
        <v>1973</v>
      </c>
      <c r="AC2252" s="35">
        <v>4</v>
      </c>
      <c r="AD2252" s="35"/>
      <c r="AE2252" s="35">
        <v>1</v>
      </c>
      <c r="AF2252" s="35">
        <v>5</v>
      </c>
    </row>
    <row r="2253" spans="27:32">
      <c r="AA2253" s="34">
        <v>10404</v>
      </c>
      <c r="AB2253" s="30" t="s">
        <v>63</v>
      </c>
      <c r="AC2253" s="35">
        <v>15</v>
      </c>
      <c r="AD2253" s="35">
        <v>7</v>
      </c>
      <c r="AE2253" s="35">
        <v>45</v>
      </c>
      <c r="AF2253" s="35">
        <v>67</v>
      </c>
    </row>
    <row r="2254" spans="27:32">
      <c r="AA2254" s="34">
        <v>10407</v>
      </c>
      <c r="AB2254" s="30" t="s">
        <v>2559</v>
      </c>
      <c r="AC2254" s="35">
        <v>19</v>
      </c>
      <c r="AD2254" s="35"/>
      <c r="AE2254" s="35"/>
      <c r="AF2254" s="35">
        <v>19</v>
      </c>
    </row>
    <row r="2255" spans="27:32">
      <c r="AA2255" s="34">
        <v>10408</v>
      </c>
      <c r="AB2255" s="30" t="s">
        <v>2560</v>
      </c>
      <c r="AC2255" s="35">
        <v>11</v>
      </c>
      <c r="AD2255" s="35"/>
      <c r="AE2255" s="35"/>
      <c r="AF2255" s="35">
        <v>11</v>
      </c>
    </row>
    <row r="2256" spans="27:32">
      <c r="AA2256" s="34">
        <v>10410</v>
      </c>
      <c r="AB2256" s="30" t="s">
        <v>1168</v>
      </c>
      <c r="AC2256" s="35">
        <v>43</v>
      </c>
      <c r="AD2256" s="35">
        <v>5</v>
      </c>
      <c r="AE2256" s="35">
        <v>11</v>
      </c>
      <c r="AF2256" s="35">
        <v>59</v>
      </c>
    </row>
    <row r="2257" spans="27:32">
      <c r="AA2257" s="34">
        <v>10412</v>
      </c>
      <c r="AB2257" s="30" t="s">
        <v>438</v>
      </c>
      <c r="AC2257" s="35">
        <v>19</v>
      </c>
      <c r="AD2257" s="35">
        <v>5</v>
      </c>
      <c r="AE2257" s="35">
        <v>9</v>
      </c>
      <c r="AF2257" s="35">
        <v>33</v>
      </c>
    </row>
    <row r="2258" spans="27:32">
      <c r="AA2258" s="34">
        <v>10413</v>
      </c>
      <c r="AB2258" s="30" t="s">
        <v>627</v>
      </c>
      <c r="AC2258" s="35">
        <v>7</v>
      </c>
      <c r="AD2258" s="35">
        <v>2</v>
      </c>
      <c r="AE2258" s="35">
        <v>5</v>
      </c>
      <c r="AF2258" s="35">
        <v>14</v>
      </c>
    </row>
    <row r="2259" spans="27:32">
      <c r="AA2259" s="34">
        <v>10414</v>
      </c>
      <c r="AB2259" s="30" t="s">
        <v>292</v>
      </c>
      <c r="AC2259" s="35">
        <v>178</v>
      </c>
      <c r="AD2259" s="35">
        <v>18</v>
      </c>
      <c r="AE2259" s="35">
        <v>67</v>
      </c>
      <c r="AF2259" s="35">
        <v>263</v>
      </c>
    </row>
    <row r="2260" spans="27:32">
      <c r="AA2260" s="34">
        <v>10416</v>
      </c>
      <c r="AB2260" s="30" t="s">
        <v>306</v>
      </c>
      <c r="AC2260" s="35">
        <v>86</v>
      </c>
      <c r="AD2260" s="35">
        <v>18</v>
      </c>
      <c r="AE2260" s="35">
        <v>29</v>
      </c>
      <c r="AF2260" s="35">
        <v>133</v>
      </c>
    </row>
    <row r="2261" spans="27:32">
      <c r="AA2261" s="34">
        <v>10424</v>
      </c>
      <c r="AB2261" s="30" t="s">
        <v>1974</v>
      </c>
      <c r="AC2261" s="35"/>
      <c r="AD2261" s="35"/>
      <c r="AE2261" s="35">
        <v>5</v>
      </c>
      <c r="AF2261" s="35">
        <v>5</v>
      </c>
    </row>
    <row r="2262" spans="27:32">
      <c r="AA2262" s="34">
        <v>10425</v>
      </c>
      <c r="AB2262" s="30" t="s">
        <v>1225</v>
      </c>
      <c r="AC2262" s="35">
        <v>14</v>
      </c>
      <c r="AD2262" s="35">
        <v>1</v>
      </c>
      <c r="AE2262" s="35"/>
      <c r="AF2262" s="35">
        <v>15</v>
      </c>
    </row>
    <row r="2263" spans="27:32">
      <c r="AA2263" s="34">
        <v>10427</v>
      </c>
      <c r="AB2263" s="30" t="s">
        <v>2561</v>
      </c>
      <c r="AC2263" s="35">
        <v>7</v>
      </c>
      <c r="AD2263" s="35"/>
      <c r="AE2263" s="35"/>
      <c r="AF2263" s="35">
        <v>7</v>
      </c>
    </row>
    <row r="2264" spans="27:32">
      <c r="AA2264" s="34">
        <v>10428</v>
      </c>
      <c r="AB2264" s="30" t="s">
        <v>2562</v>
      </c>
      <c r="AC2264" s="35">
        <v>5</v>
      </c>
      <c r="AD2264" s="35"/>
      <c r="AE2264" s="35"/>
      <c r="AF2264" s="35">
        <v>5</v>
      </c>
    </row>
    <row r="2265" spans="27:32">
      <c r="AA2265" s="34">
        <v>10429</v>
      </c>
      <c r="AB2265" s="30" t="s">
        <v>2563</v>
      </c>
      <c r="AC2265" s="35">
        <v>14</v>
      </c>
      <c r="AD2265" s="35"/>
      <c r="AE2265" s="35"/>
      <c r="AF2265" s="35">
        <v>14</v>
      </c>
    </row>
    <row r="2266" spans="27:32">
      <c r="AA2266" s="34">
        <v>10430</v>
      </c>
      <c r="AB2266" s="30" t="s">
        <v>2564</v>
      </c>
      <c r="AC2266" s="35">
        <v>12</v>
      </c>
      <c r="AD2266" s="35"/>
      <c r="AE2266" s="35"/>
      <c r="AF2266" s="35">
        <v>12</v>
      </c>
    </row>
    <row r="2267" spans="27:32">
      <c r="AA2267" s="34">
        <v>10431</v>
      </c>
      <c r="AB2267" s="30" t="s">
        <v>1975</v>
      </c>
      <c r="AC2267" s="35">
        <v>8</v>
      </c>
      <c r="AD2267" s="35"/>
      <c r="AE2267" s="35">
        <v>4</v>
      </c>
      <c r="AF2267" s="35">
        <v>12</v>
      </c>
    </row>
    <row r="2268" spans="27:32">
      <c r="AA2268" s="34">
        <v>10432</v>
      </c>
      <c r="AB2268" s="30" t="s">
        <v>1300</v>
      </c>
      <c r="AC2268" s="35">
        <v>11</v>
      </c>
      <c r="AD2268" s="35"/>
      <c r="AE2268" s="35">
        <v>4</v>
      </c>
      <c r="AF2268" s="35">
        <v>15</v>
      </c>
    </row>
    <row r="2269" spans="27:32">
      <c r="AA2269" s="34">
        <v>10433</v>
      </c>
      <c r="AB2269" s="30" t="s">
        <v>2565</v>
      </c>
      <c r="AC2269" s="35">
        <v>24</v>
      </c>
      <c r="AD2269" s="35"/>
      <c r="AE2269" s="35"/>
      <c r="AF2269" s="35">
        <v>24</v>
      </c>
    </row>
    <row r="2270" spans="27:32">
      <c r="AA2270" s="34">
        <v>10434</v>
      </c>
      <c r="AB2270" s="30" t="s">
        <v>1104</v>
      </c>
      <c r="AC2270" s="35">
        <v>58</v>
      </c>
      <c r="AD2270" s="35">
        <v>1</v>
      </c>
      <c r="AE2270" s="35"/>
      <c r="AF2270" s="35">
        <v>59</v>
      </c>
    </row>
    <row r="2271" spans="27:32">
      <c r="AA2271" s="34">
        <v>10441</v>
      </c>
      <c r="AB2271" s="30" t="s">
        <v>1976</v>
      </c>
      <c r="AC2271" s="35"/>
      <c r="AD2271" s="35"/>
      <c r="AE2271" s="35">
        <v>159</v>
      </c>
      <c r="AF2271" s="35">
        <v>159</v>
      </c>
    </row>
    <row r="2272" spans="27:32">
      <c r="AA2272" s="34">
        <v>10442</v>
      </c>
      <c r="AB2272" s="30" t="s">
        <v>1977</v>
      </c>
      <c r="AC2272" s="35"/>
      <c r="AD2272" s="35"/>
      <c r="AE2272" s="35">
        <v>2</v>
      </c>
      <c r="AF2272" s="35">
        <v>2</v>
      </c>
    </row>
    <row r="2273" spans="27:32">
      <c r="AA2273" s="34">
        <v>10443</v>
      </c>
      <c r="AB2273" s="30" t="s">
        <v>1978</v>
      </c>
      <c r="AC2273" s="35"/>
      <c r="AD2273" s="35"/>
      <c r="AE2273" s="35">
        <v>4</v>
      </c>
      <c r="AF2273" s="35">
        <v>4</v>
      </c>
    </row>
    <row r="2274" spans="27:32">
      <c r="AA2274" s="34">
        <v>10444</v>
      </c>
      <c r="AB2274" s="30" t="s">
        <v>1979</v>
      </c>
      <c r="AC2274" s="35"/>
      <c r="AD2274" s="35"/>
      <c r="AE2274" s="35">
        <v>6</v>
      </c>
      <c r="AF2274" s="35">
        <v>6</v>
      </c>
    </row>
    <row r="2275" spans="27:32">
      <c r="AA2275" s="34">
        <v>10446</v>
      </c>
      <c r="AB2275" s="30" t="s">
        <v>1980</v>
      </c>
      <c r="AC2275" s="35"/>
      <c r="AD2275" s="35"/>
      <c r="AE2275" s="35">
        <v>22</v>
      </c>
      <c r="AF2275" s="35">
        <v>22</v>
      </c>
    </row>
    <row r="2276" spans="27:32">
      <c r="AA2276" s="34">
        <v>10460</v>
      </c>
      <c r="AB2276" s="30" t="s">
        <v>110</v>
      </c>
      <c r="AC2276" s="35">
        <v>66</v>
      </c>
      <c r="AD2276" s="35">
        <v>13</v>
      </c>
      <c r="AE2276" s="35">
        <v>29</v>
      </c>
      <c r="AF2276" s="35">
        <v>108</v>
      </c>
    </row>
    <row r="2277" spans="27:32">
      <c r="AA2277" s="34">
        <v>10461</v>
      </c>
      <c r="AB2277" s="30" t="s">
        <v>479</v>
      </c>
      <c r="AC2277" s="35">
        <v>27</v>
      </c>
      <c r="AD2277" s="35">
        <v>5</v>
      </c>
      <c r="AE2277" s="35">
        <v>9</v>
      </c>
      <c r="AF2277" s="35">
        <v>41</v>
      </c>
    </row>
    <row r="2278" spans="27:32">
      <c r="AA2278" s="34">
        <v>10462</v>
      </c>
      <c r="AB2278" s="30" t="s">
        <v>401</v>
      </c>
      <c r="AC2278" s="35">
        <v>123</v>
      </c>
      <c r="AD2278" s="35">
        <v>13</v>
      </c>
      <c r="AE2278" s="35">
        <v>9</v>
      </c>
      <c r="AF2278" s="35">
        <v>145</v>
      </c>
    </row>
    <row r="2279" spans="27:32">
      <c r="AA2279" s="34">
        <v>10464</v>
      </c>
      <c r="AB2279" s="30" t="s">
        <v>1981</v>
      </c>
      <c r="AC2279" s="35"/>
      <c r="AD2279" s="35"/>
      <c r="AE2279" s="35">
        <v>1</v>
      </c>
      <c r="AF2279" s="35">
        <v>1</v>
      </c>
    </row>
    <row r="2280" spans="27:32">
      <c r="AA2280" s="34">
        <v>10465</v>
      </c>
      <c r="AB2280" s="30" t="s">
        <v>345</v>
      </c>
      <c r="AC2280" s="35">
        <v>348</v>
      </c>
      <c r="AD2280" s="35">
        <v>41</v>
      </c>
      <c r="AE2280" s="35">
        <v>82</v>
      </c>
      <c r="AF2280" s="35">
        <v>471</v>
      </c>
    </row>
    <row r="2281" spans="27:32">
      <c r="AA2281" s="34">
        <v>10466</v>
      </c>
      <c r="AB2281" s="30" t="s">
        <v>2566</v>
      </c>
      <c r="AC2281" s="35">
        <v>3</v>
      </c>
      <c r="AD2281" s="35"/>
      <c r="AE2281" s="35"/>
      <c r="AF2281" s="35">
        <v>3</v>
      </c>
    </row>
    <row r="2282" spans="27:32">
      <c r="AA2282" s="34">
        <v>10467</v>
      </c>
      <c r="AB2282" s="30" t="s">
        <v>978</v>
      </c>
      <c r="AC2282" s="35">
        <v>8</v>
      </c>
      <c r="AD2282" s="35">
        <v>7</v>
      </c>
      <c r="AE2282" s="35">
        <v>1</v>
      </c>
      <c r="AF2282" s="35">
        <v>16</v>
      </c>
    </row>
    <row r="2283" spans="27:32">
      <c r="AA2283" s="34">
        <v>10468</v>
      </c>
      <c r="AB2283" s="30" t="s">
        <v>1982</v>
      </c>
      <c r="AC2283" s="35">
        <v>9</v>
      </c>
      <c r="AD2283" s="35"/>
      <c r="AE2283" s="35">
        <v>13</v>
      </c>
      <c r="AF2283" s="35">
        <v>22</v>
      </c>
    </row>
    <row r="2284" spans="27:32">
      <c r="AA2284" s="34">
        <v>10469</v>
      </c>
      <c r="AB2284" s="30" t="s">
        <v>1983</v>
      </c>
      <c r="AC2284" s="35">
        <v>8</v>
      </c>
      <c r="AD2284" s="35"/>
      <c r="AE2284" s="35">
        <v>10</v>
      </c>
      <c r="AF2284" s="35">
        <v>18</v>
      </c>
    </row>
    <row r="2285" spans="27:32">
      <c r="AA2285" s="34">
        <v>10470</v>
      </c>
      <c r="AB2285" s="30" t="s">
        <v>1984</v>
      </c>
      <c r="AC2285" s="35">
        <v>4</v>
      </c>
      <c r="AD2285" s="35"/>
      <c r="AE2285" s="35">
        <v>6</v>
      </c>
      <c r="AF2285" s="35">
        <v>10</v>
      </c>
    </row>
    <row r="2286" spans="27:32">
      <c r="AA2286" s="34">
        <v>10471</v>
      </c>
      <c r="AB2286" s="30" t="s">
        <v>1985</v>
      </c>
      <c r="AC2286" s="35">
        <v>14</v>
      </c>
      <c r="AD2286" s="35"/>
      <c r="AE2286" s="35">
        <v>12</v>
      </c>
      <c r="AF2286" s="35">
        <v>26</v>
      </c>
    </row>
    <row r="2287" spans="27:32">
      <c r="AA2287" s="34">
        <v>10472</v>
      </c>
      <c r="AB2287" s="30" t="s">
        <v>1986</v>
      </c>
      <c r="AC2287" s="35">
        <v>1</v>
      </c>
      <c r="AD2287" s="35"/>
      <c r="AE2287" s="35">
        <v>2</v>
      </c>
      <c r="AF2287" s="35">
        <v>3</v>
      </c>
    </row>
    <row r="2288" spans="27:32">
      <c r="AA2288" s="34">
        <v>10473</v>
      </c>
      <c r="AB2288" s="30" t="s">
        <v>2567</v>
      </c>
      <c r="AC2288" s="35">
        <v>3</v>
      </c>
      <c r="AD2288" s="35"/>
      <c r="AE2288" s="35"/>
      <c r="AF2288" s="35">
        <v>3</v>
      </c>
    </row>
    <row r="2289" spans="27:32">
      <c r="AA2289" s="34">
        <v>10474</v>
      </c>
      <c r="AB2289" s="30" t="s">
        <v>660</v>
      </c>
      <c r="AC2289" s="35">
        <v>2</v>
      </c>
      <c r="AD2289" s="35">
        <v>1</v>
      </c>
      <c r="AE2289" s="35"/>
      <c r="AF2289" s="35">
        <v>3</v>
      </c>
    </row>
    <row r="2290" spans="27:32">
      <c r="AA2290" s="34">
        <v>10476</v>
      </c>
      <c r="AB2290" s="30" t="s">
        <v>2568</v>
      </c>
      <c r="AC2290" s="35">
        <v>1</v>
      </c>
      <c r="AD2290" s="35"/>
      <c r="AE2290" s="35"/>
      <c r="AF2290" s="35">
        <v>1</v>
      </c>
    </row>
    <row r="2291" spans="27:32">
      <c r="AA2291" s="34">
        <v>10477</v>
      </c>
      <c r="AB2291" s="30" t="s">
        <v>2569</v>
      </c>
      <c r="AC2291" s="35">
        <v>2</v>
      </c>
      <c r="AD2291" s="35"/>
      <c r="AE2291" s="35"/>
      <c r="AF2291" s="35">
        <v>2</v>
      </c>
    </row>
    <row r="2292" spans="27:32">
      <c r="AA2292" s="34">
        <v>10478</v>
      </c>
      <c r="AB2292" s="30" t="s">
        <v>1987</v>
      </c>
      <c r="AC2292" s="35"/>
      <c r="AD2292" s="35"/>
      <c r="AE2292" s="35">
        <v>1</v>
      </c>
      <c r="AF2292" s="35">
        <v>1</v>
      </c>
    </row>
    <row r="2293" spans="27:32">
      <c r="AA2293" s="34">
        <v>10481</v>
      </c>
      <c r="AB2293" s="30" t="s">
        <v>2570</v>
      </c>
      <c r="AC2293" s="35">
        <v>1</v>
      </c>
      <c r="AD2293" s="35"/>
      <c r="AE2293" s="35"/>
      <c r="AF2293" s="35">
        <v>1</v>
      </c>
    </row>
    <row r="2294" spans="27:32">
      <c r="AA2294" s="34">
        <v>10482</v>
      </c>
      <c r="AB2294" s="30" t="s">
        <v>6</v>
      </c>
      <c r="AC2294" s="35">
        <v>3</v>
      </c>
      <c r="AD2294" s="35">
        <v>5</v>
      </c>
      <c r="AE2294" s="35"/>
      <c r="AF2294" s="35">
        <v>8</v>
      </c>
    </row>
    <row r="2295" spans="27:32">
      <c r="AA2295" s="34">
        <v>10485</v>
      </c>
      <c r="AB2295" s="30" t="s">
        <v>2571</v>
      </c>
      <c r="AC2295" s="35">
        <v>1</v>
      </c>
      <c r="AD2295" s="35"/>
      <c r="AE2295" s="35"/>
      <c r="AF2295" s="35">
        <v>1</v>
      </c>
    </row>
    <row r="2296" spans="27:32">
      <c r="AA2296" s="34">
        <v>10486</v>
      </c>
      <c r="AB2296" s="30" t="s">
        <v>2572</v>
      </c>
      <c r="AC2296" s="35">
        <v>5</v>
      </c>
      <c r="AD2296" s="35"/>
      <c r="AE2296" s="35"/>
      <c r="AF2296" s="35">
        <v>5</v>
      </c>
    </row>
    <row r="2297" spans="27:32">
      <c r="AA2297" s="34">
        <v>10487</v>
      </c>
      <c r="AB2297" s="30" t="s">
        <v>818</v>
      </c>
      <c r="AC2297" s="35">
        <v>9</v>
      </c>
      <c r="AD2297" s="35">
        <v>1</v>
      </c>
      <c r="AE2297" s="35"/>
      <c r="AF2297" s="35">
        <v>10</v>
      </c>
    </row>
    <row r="2298" spans="27:32">
      <c r="AA2298" s="34">
        <v>10488</v>
      </c>
      <c r="AB2298" s="30" t="s">
        <v>2573</v>
      </c>
      <c r="AC2298" s="35">
        <v>6</v>
      </c>
      <c r="AD2298" s="35"/>
      <c r="AE2298" s="35"/>
      <c r="AF2298" s="35">
        <v>6</v>
      </c>
    </row>
    <row r="2299" spans="27:32">
      <c r="AA2299" s="34">
        <v>10490</v>
      </c>
      <c r="AB2299" s="30" t="s">
        <v>215</v>
      </c>
      <c r="AC2299" s="35">
        <v>7</v>
      </c>
      <c r="AD2299" s="35">
        <v>4</v>
      </c>
      <c r="AE2299" s="35">
        <v>3</v>
      </c>
      <c r="AF2299" s="35">
        <v>14</v>
      </c>
    </row>
    <row r="2300" spans="27:32">
      <c r="AA2300" s="34">
        <v>10491</v>
      </c>
      <c r="AB2300" s="30" t="s">
        <v>1988</v>
      </c>
      <c r="AC2300" s="35">
        <v>1</v>
      </c>
      <c r="AD2300" s="35"/>
      <c r="AE2300" s="35">
        <v>1</v>
      </c>
      <c r="AF2300" s="35">
        <v>2</v>
      </c>
    </row>
    <row r="2301" spans="27:32">
      <c r="AA2301" s="34">
        <v>10492</v>
      </c>
      <c r="AB2301" s="30" t="s">
        <v>640</v>
      </c>
      <c r="AC2301" s="35">
        <v>5</v>
      </c>
      <c r="AD2301" s="35">
        <v>4</v>
      </c>
      <c r="AE2301" s="35">
        <v>1</v>
      </c>
      <c r="AF2301" s="35">
        <v>10</v>
      </c>
    </row>
    <row r="2302" spans="27:32">
      <c r="AA2302" s="34">
        <v>10493</v>
      </c>
      <c r="AB2302" s="30" t="s">
        <v>713</v>
      </c>
      <c r="AC2302" s="35">
        <v>7</v>
      </c>
      <c r="AD2302" s="35">
        <v>5</v>
      </c>
      <c r="AE2302" s="35">
        <v>2</v>
      </c>
      <c r="AF2302" s="35">
        <v>14</v>
      </c>
    </row>
    <row r="2303" spans="27:32">
      <c r="AA2303" s="34">
        <v>10494</v>
      </c>
      <c r="AB2303" s="30" t="s">
        <v>1989</v>
      </c>
      <c r="AC2303" s="35">
        <v>3</v>
      </c>
      <c r="AD2303" s="35"/>
      <c r="AE2303" s="35">
        <v>4</v>
      </c>
      <c r="AF2303" s="35">
        <v>7</v>
      </c>
    </row>
    <row r="2304" spans="27:32">
      <c r="AA2304" s="34">
        <v>10495</v>
      </c>
      <c r="AB2304" s="30" t="s">
        <v>2574</v>
      </c>
      <c r="AC2304" s="35">
        <v>1</v>
      </c>
      <c r="AD2304" s="35"/>
      <c r="AE2304" s="35"/>
      <c r="AF2304" s="35">
        <v>1</v>
      </c>
    </row>
    <row r="2305" spans="27:32">
      <c r="AA2305" s="34">
        <v>10496</v>
      </c>
      <c r="AB2305" s="30" t="s">
        <v>649</v>
      </c>
      <c r="AC2305" s="35">
        <v>3</v>
      </c>
      <c r="AD2305" s="35">
        <v>3</v>
      </c>
      <c r="AE2305" s="35"/>
      <c r="AF2305" s="35">
        <v>6</v>
      </c>
    </row>
    <row r="2306" spans="27:32">
      <c r="AA2306" s="34">
        <v>10499</v>
      </c>
      <c r="AB2306" s="30" t="s">
        <v>2575</v>
      </c>
      <c r="AC2306" s="35">
        <v>1</v>
      </c>
      <c r="AD2306" s="35"/>
      <c r="AE2306" s="35"/>
      <c r="AF2306" s="35">
        <v>1</v>
      </c>
    </row>
    <row r="2307" spans="27:32">
      <c r="AA2307" s="34">
        <v>10501</v>
      </c>
      <c r="AB2307" s="30" t="s">
        <v>2576</v>
      </c>
      <c r="AC2307" s="35">
        <v>4</v>
      </c>
      <c r="AD2307" s="35"/>
      <c r="AE2307" s="35"/>
      <c r="AF2307" s="35">
        <v>4</v>
      </c>
    </row>
    <row r="2308" spans="27:32">
      <c r="AA2308" s="34">
        <v>10502</v>
      </c>
      <c r="AB2308" s="30" t="s">
        <v>2577</v>
      </c>
      <c r="AC2308" s="35">
        <v>2</v>
      </c>
      <c r="AD2308" s="35"/>
      <c r="AE2308" s="35"/>
      <c r="AF2308" s="35">
        <v>2</v>
      </c>
    </row>
    <row r="2309" spans="27:32">
      <c r="AA2309" s="34">
        <v>10503</v>
      </c>
      <c r="AB2309" s="30" t="s">
        <v>2578</v>
      </c>
      <c r="AC2309" s="35">
        <v>6</v>
      </c>
      <c r="AD2309" s="35"/>
      <c r="AE2309" s="35"/>
      <c r="AF2309" s="35">
        <v>6</v>
      </c>
    </row>
    <row r="2310" spans="27:32">
      <c r="AA2310" s="34">
        <v>10504</v>
      </c>
      <c r="AB2310" s="30" t="s">
        <v>1990</v>
      </c>
      <c r="AC2310" s="35">
        <v>4</v>
      </c>
      <c r="AD2310" s="35"/>
      <c r="AE2310" s="35">
        <v>2</v>
      </c>
      <c r="AF2310" s="35">
        <v>6</v>
      </c>
    </row>
    <row r="2311" spans="27:32">
      <c r="AA2311" s="34">
        <v>10506</v>
      </c>
      <c r="AB2311" s="30" t="s">
        <v>1279</v>
      </c>
      <c r="AC2311" s="35">
        <v>3</v>
      </c>
      <c r="AD2311" s="35">
        <v>1</v>
      </c>
      <c r="AE2311" s="35"/>
      <c r="AF2311" s="35">
        <v>4</v>
      </c>
    </row>
    <row r="2312" spans="27:32">
      <c r="AA2312" s="34">
        <v>10507</v>
      </c>
      <c r="AB2312" s="30" t="s">
        <v>2579</v>
      </c>
      <c r="AC2312" s="35">
        <v>2</v>
      </c>
      <c r="AD2312" s="35"/>
      <c r="AE2312" s="35"/>
      <c r="AF2312" s="35">
        <v>2</v>
      </c>
    </row>
    <row r="2313" spans="27:32">
      <c r="AA2313" s="34">
        <v>10508</v>
      </c>
      <c r="AB2313" s="30" t="s">
        <v>1236</v>
      </c>
      <c r="AC2313" s="35">
        <v>1</v>
      </c>
      <c r="AD2313" s="35">
        <v>1</v>
      </c>
      <c r="AE2313" s="35"/>
      <c r="AF2313" s="35">
        <v>2</v>
      </c>
    </row>
    <row r="2314" spans="27:32">
      <c r="AA2314" s="34">
        <v>10509</v>
      </c>
      <c r="AB2314" s="30" t="s">
        <v>2580</v>
      </c>
      <c r="AC2314" s="35">
        <v>2</v>
      </c>
      <c r="AD2314" s="35"/>
      <c r="AE2314" s="35"/>
      <c r="AF2314" s="35">
        <v>2</v>
      </c>
    </row>
    <row r="2315" spans="27:32">
      <c r="AA2315" s="34">
        <v>10510</v>
      </c>
      <c r="AB2315" s="30" t="s">
        <v>2581</v>
      </c>
      <c r="AC2315" s="35">
        <v>1</v>
      </c>
      <c r="AD2315" s="35"/>
      <c r="AE2315" s="35"/>
      <c r="AF2315" s="35">
        <v>1</v>
      </c>
    </row>
    <row r="2316" spans="27:32">
      <c r="AA2316" s="34">
        <v>10512</v>
      </c>
      <c r="AB2316" s="30" t="s">
        <v>1252</v>
      </c>
      <c r="AC2316" s="35">
        <v>4</v>
      </c>
      <c r="AD2316" s="35">
        <v>1</v>
      </c>
      <c r="AE2316" s="35"/>
      <c r="AF2316" s="35">
        <v>5</v>
      </c>
    </row>
    <row r="2317" spans="27:32">
      <c r="AA2317" s="34">
        <v>10513</v>
      </c>
      <c r="AB2317" s="30" t="s">
        <v>2582</v>
      </c>
      <c r="AC2317" s="35">
        <v>3</v>
      </c>
      <c r="AD2317" s="35"/>
      <c r="AE2317" s="35"/>
      <c r="AF2317" s="35">
        <v>3</v>
      </c>
    </row>
    <row r="2318" spans="27:32">
      <c r="AA2318" s="34">
        <v>10515</v>
      </c>
      <c r="AB2318" s="30" t="s">
        <v>2583</v>
      </c>
      <c r="AC2318" s="35">
        <v>2</v>
      </c>
      <c r="AD2318" s="35"/>
      <c r="AE2318" s="35"/>
      <c r="AF2318" s="35">
        <v>2</v>
      </c>
    </row>
    <row r="2319" spans="27:32">
      <c r="AA2319" s="34">
        <v>10517</v>
      </c>
      <c r="AB2319" s="30" t="s">
        <v>1359</v>
      </c>
      <c r="AC2319" s="35">
        <v>3</v>
      </c>
      <c r="AD2319" s="35"/>
      <c r="AE2319" s="35">
        <v>8</v>
      </c>
      <c r="AF2319" s="35">
        <v>11</v>
      </c>
    </row>
    <row r="2320" spans="27:32">
      <c r="AA2320" s="34">
        <v>10519</v>
      </c>
      <c r="AB2320" s="30" t="s">
        <v>1351</v>
      </c>
      <c r="AC2320" s="35">
        <v>6</v>
      </c>
      <c r="AD2320" s="35"/>
      <c r="AE2320" s="35">
        <v>7</v>
      </c>
      <c r="AF2320" s="35">
        <v>13</v>
      </c>
    </row>
    <row r="2321" spans="27:32">
      <c r="AA2321" s="34">
        <v>10520</v>
      </c>
      <c r="AB2321" s="30" t="s">
        <v>1417</v>
      </c>
      <c r="AC2321" s="35">
        <v>20</v>
      </c>
      <c r="AD2321" s="35"/>
      <c r="AE2321" s="35">
        <v>58</v>
      </c>
      <c r="AF2321" s="35">
        <v>78</v>
      </c>
    </row>
    <row r="2322" spans="27:32">
      <c r="AA2322" s="34">
        <v>10521</v>
      </c>
      <c r="AB2322" s="30" t="s">
        <v>2584</v>
      </c>
      <c r="AC2322" s="35">
        <v>9</v>
      </c>
      <c r="AD2322" s="35"/>
      <c r="AE2322" s="35"/>
      <c r="AF2322" s="35">
        <v>9</v>
      </c>
    </row>
    <row r="2323" spans="27:32">
      <c r="AA2323" s="34">
        <v>10522</v>
      </c>
      <c r="AB2323" s="30" t="s">
        <v>2585</v>
      </c>
      <c r="AC2323" s="35">
        <v>10</v>
      </c>
      <c r="AD2323" s="35"/>
      <c r="AE2323" s="35"/>
      <c r="AF2323" s="35">
        <v>10</v>
      </c>
    </row>
    <row r="2324" spans="27:32">
      <c r="AA2324" s="34">
        <v>10523</v>
      </c>
      <c r="AB2324" s="30" t="s">
        <v>2586</v>
      </c>
      <c r="AC2324" s="35">
        <v>17</v>
      </c>
      <c r="AD2324" s="35"/>
      <c r="AE2324" s="35"/>
      <c r="AF2324" s="35">
        <v>17</v>
      </c>
    </row>
    <row r="2325" spans="27:32">
      <c r="AA2325" s="34">
        <v>10524</v>
      </c>
      <c r="AB2325" s="30" t="s">
        <v>2587</v>
      </c>
      <c r="AC2325" s="35">
        <v>16</v>
      </c>
      <c r="AD2325" s="35"/>
      <c r="AE2325" s="35"/>
      <c r="AF2325" s="35">
        <v>16</v>
      </c>
    </row>
    <row r="2326" spans="27:32">
      <c r="AA2326" s="34">
        <v>10525</v>
      </c>
      <c r="AB2326" s="30" t="s">
        <v>2588</v>
      </c>
      <c r="AC2326" s="35">
        <v>18</v>
      </c>
      <c r="AD2326" s="35"/>
      <c r="AE2326" s="35"/>
      <c r="AF2326" s="35">
        <v>18</v>
      </c>
    </row>
    <row r="2327" spans="27:32">
      <c r="AA2327" s="34">
        <v>10526</v>
      </c>
      <c r="AB2327" s="30" t="s">
        <v>2589</v>
      </c>
      <c r="AC2327" s="35">
        <v>15</v>
      </c>
      <c r="AD2327" s="35"/>
      <c r="AE2327" s="35"/>
      <c r="AF2327" s="35">
        <v>15</v>
      </c>
    </row>
    <row r="2328" spans="27:32">
      <c r="AA2328" s="34">
        <v>10527</v>
      </c>
      <c r="AB2328" s="30" t="s">
        <v>757</v>
      </c>
      <c r="AC2328" s="35">
        <v>28</v>
      </c>
      <c r="AD2328" s="35">
        <v>4</v>
      </c>
      <c r="AE2328" s="35">
        <v>1</v>
      </c>
      <c r="AF2328" s="35">
        <v>33</v>
      </c>
    </row>
    <row r="2329" spans="27:32">
      <c r="AA2329" s="34">
        <v>10528</v>
      </c>
      <c r="AB2329" s="30" t="s">
        <v>1991</v>
      </c>
      <c r="AC2329" s="35"/>
      <c r="AD2329" s="35"/>
      <c r="AE2329" s="35">
        <v>15</v>
      </c>
      <c r="AF2329" s="35">
        <v>15</v>
      </c>
    </row>
    <row r="2330" spans="27:32">
      <c r="AA2330" s="34">
        <v>10529</v>
      </c>
      <c r="AB2330" s="30" t="s">
        <v>1992</v>
      </c>
      <c r="AC2330" s="35"/>
      <c r="AD2330" s="35"/>
      <c r="AE2330" s="35">
        <v>1</v>
      </c>
      <c r="AF2330" s="35">
        <v>1</v>
      </c>
    </row>
    <row r="2331" spans="27:32">
      <c r="AA2331" s="34">
        <v>10530</v>
      </c>
      <c r="AB2331" s="30" t="s">
        <v>2590</v>
      </c>
      <c r="AC2331" s="35">
        <v>3</v>
      </c>
      <c r="AD2331" s="35"/>
      <c r="AE2331" s="35"/>
      <c r="AF2331" s="35">
        <v>3</v>
      </c>
    </row>
    <row r="2332" spans="27:32">
      <c r="AA2332" s="34">
        <v>10531</v>
      </c>
      <c r="AB2332" s="30" t="s">
        <v>2591</v>
      </c>
      <c r="AC2332" s="35">
        <v>1</v>
      </c>
      <c r="AD2332" s="35"/>
      <c r="AE2332" s="35"/>
      <c r="AF2332" s="35">
        <v>1</v>
      </c>
    </row>
    <row r="2333" spans="27:32">
      <c r="AA2333" s="34">
        <v>10532</v>
      </c>
      <c r="AB2333" s="30" t="s">
        <v>798</v>
      </c>
      <c r="AC2333" s="35">
        <v>5</v>
      </c>
      <c r="AD2333" s="35">
        <v>1</v>
      </c>
      <c r="AE2333" s="35">
        <v>1</v>
      </c>
      <c r="AF2333" s="35">
        <v>7</v>
      </c>
    </row>
    <row r="2334" spans="27:32">
      <c r="AA2334" s="34">
        <v>10533</v>
      </c>
      <c r="AB2334" s="30" t="s">
        <v>2592</v>
      </c>
      <c r="AC2334" s="35">
        <v>5</v>
      </c>
      <c r="AD2334" s="35"/>
      <c r="AE2334" s="35"/>
      <c r="AF2334" s="35">
        <v>5</v>
      </c>
    </row>
    <row r="2335" spans="27:32">
      <c r="AA2335" s="34">
        <v>10535</v>
      </c>
      <c r="AB2335" s="30" t="s">
        <v>1993</v>
      </c>
      <c r="AC2335" s="35">
        <v>22</v>
      </c>
      <c r="AD2335" s="35"/>
      <c r="AE2335" s="35">
        <v>6</v>
      </c>
      <c r="AF2335" s="35">
        <v>28</v>
      </c>
    </row>
    <row r="2336" spans="27:32">
      <c r="AA2336" s="34">
        <v>10544</v>
      </c>
      <c r="AB2336" s="30" t="s">
        <v>1994</v>
      </c>
      <c r="AC2336" s="35">
        <v>6</v>
      </c>
      <c r="AD2336" s="35"/>
      <c r="AE2336" s="35">
        <v>15</v>
      </c>
      <c r="AF2336" s="35">
        <v>21</v>
      </c>
    </row>
    <row r="2337" spans="27:32">
      <c r="AA2337" s="34">
        <v>10545</v>
      </c>
      <c r="AB2337" s="30" t="s">
        <v>2593</v>
      </c>
      <c r="AC2337" s="35">
        <v>1</v>
      </c>
      <c r="AD2337" s="35"/>
      <c r="AE2337" s="35"/>
      <c r="AF2337" s="35">
        <v>1</v>
      </c>
    </row>
    <row r="2338" spans="27:32">
      <c r="AA2338" s="34">
        <v>10546</v>
      </c>
      <c r="AB2338" s="30" t="s">
        <v>877</v>
      </c>
      <c r="AC2338" s="35">
        <v>1</v>
      </c>
      <c r="AD2338" s="35">
        <v>1</v>
      </c>
      <c r="AE2338" s="35">
        <v>1</v>
      </c>
      <c r="AF2338" s="35">
        <v>3</v>
      </c>
    </row>
    <row r="2339" spans="27:32">
      <c r="AA2339" s="34">
        <v>10547</v>
      </c>
      <c r="AB2339" s="30" t="s">
        <v>769</v>
      </c>
      <c r="AC2339" s="35">
        <v>1</v>
      </c>
      <c r="AD2339" s="35">
        <v>1</v>
      </c>
      <c r="AE2339" s="35">
        <v>9</v>
      </c>
      <c r="AF2339" s="35">
        <v>11</v>
      </c>
    </row>
    <row r="2340" spans="27:32">
      <c r="AA2340" s="34">
        <v>10548</v>
      </c>
      <c r="AB2340" s="30" t="s">
        <v>933</v>
      </c>
      <c r="AC2340" s="35">
        <v>41</v>
      </c>
      <c r="AD2340" s="35">
        <v>8</v>
      </c>
      <c r="AE2340" s="35">
        <v>11</v>
      </c>
      <c r="AF2340" s="35">
        <v>60</v>
      </c>
    </row>
    <row r="2341" spans="27:32">
      <c r="AA2341" s="34">
        <v>10550</v>
      </c>
      <c r="AB2341" s="30" t="s">
        <v>1012</v>
      </c>
      <c r="AC2341" s="35">
        <v>23</v>
      </c>
      <c r="AD2341" s="35">
        <v>4</v>
      </c>
      <c r="AE2341" s="35">
        <v>24</v>
      </c>
      <c r="AF2341" s="35">
        <v>51</v>
      </c>
    </row>
    <row r="2342" spans="27:32">
      <c r="AA2342" s="34">
        <v>10551</v>
      </c>
      <c r="AB2342" s="30" t="s">
        <v>1995</v>
      </c>
      <c r="AC2342" s="35"/>
      <c r="AD2342" s="35"/>
      <c r="AE2342" s="35">
        <v>1</v>
      </c>
      <c r="AF2342" s="35">
        <v>1</v>
      </c>
    </row>
    <row r="2343" spans="27:32">
      <c r="AA2343" s="34">
        <v>10552</v>
      </c>
      <c r="AB2343" s="30" t="s">
        <v>1996</v>
      </c>
      <c r="AC2343" s="35"/>
      <c r="AD2343" s="35"/>
      <c r="AE2343" s="35">
        <v>16</v>
      </c>
      <c r="AF2343" s="35">
        <v>16</v>
      </c>
    </row>
    <row r="2344" spans="27:32">
      <c r="AA2344" s="34">
        <v>10553</v>
      </c>
      <c r="AB2344" s="30" t="s">
        <v>796</v>
      </c>
      <c r="AC2344" s="35">
        <v>5</v>
      </c>
      <c r="AD2344" s="35">
        <v>1</v>
      </c>
      <c r="AE2344" s="35"/>
      <c r="AF2344" s="35">
        <v>6</v>
      </c>
    </row>
    <row r="2345" spans="27:32">
      <c r="AA2345" s="34">
        <v>10554</v>
      </c>
      <c r="AB2345" s="30" t="s">
        <v>2594</v>
      </c>
      <c r="AC2345" s="35">
        <v>2</v>
      </c>
      <c r="AD2345" s="35"/>
      <c r="AE2345" s="35"/>
      <c r="AF2345" s="35">
        <v>2</v>
      </c>
    </row>
    <row r="2346" spans="27:32">
      <c r="AA2346" s="34">
        <v>10555</v>
      </c>
      <c r="AB2346" s="30" t="s">
        <v>624</v>
      </c>
      <c r="AC2346" s="35"/>
      <c r="AD2346" s="35">
        <v>1</v>
      </c>
      <c r="AE2346" s="35"/>
      <c r="AF2346" s="35">
        <v>1</v>
      </c>
    </row>
    <row r="2347" spans="27:32">
      <c r="AA2347" s="34">
        <v>10556</v>
      </c>
      <c r="AB2347" s="30" t="s">
        <v>791</v>
      </c>
      <c r="AC2347" s="35">
        <v>3</v>
      </c>
      <c r="AD2347" s="35">
        <v>1</v>
      </c>
      <c r="AE2347" s="35"/>
      <c r="AF2347" s="35">
        <v>4</v>
      </c>
    </row>
    <row r="2348" spans="27:32">
      <c r="AA2348" s="34">
        <v>10559</v>
      </c>
      <c r="AB2348" s="30" t="s">
        <v>647</v>
      </c>
      <c r="AC2348" s="35">
        <v>3</v>
      </c>
      <c r="AD2348" s="35">
        <v>3</v>
      </c>
      <c r="AE2348" s="35"/>
      <c r="AF2348" s="35">
        <v>6</v>
      </c>
    </row>
    <row r="2349" spans="27:32">
      <c r="AA2349" s="34">
        <v>10560</v>
      </c>
      <c r="AB2349" s="30" t="s">
        <v>635</v>
      </c>
      <c r="AC2349" s="35">
        <v>7</v>
      </c>
      <c r="AD2349" s="35">
        <v>2</v>
      </c>
      <c r="AE2349" s="35"/>
      <c r="AF2349" s="35">
        <v>9</v>
      </c>
    </row>
    <row r="2350" spans="27:32">
      <c r="AA2350" s="34">
        <v>10561</v>
      </c>
      <c r="AB2350" s="30" t="s">
        <v>2595</v>
      </c>
      <c r="AC2350" s="35">
        <v>1</v>
      </c>
      <c r="AD2350" s="35"/>
      <c r="AE2350" s="35"/>
      <c r="AF2350" s="35">
        <v>1</v>
      </c>
    </row>
    <row r="2351" spans="27:32">
      <c r="AA2351" s="34">
        <v>10562</v>
      </c>
      <c r="AB2351" s="30" t="s">
        <v>2596</v>
      </c>
      <c r="AC2351" s="35">
        <v>3</v>
      </c>
      <c r="AD2351" s="35"/>
      <c r="AE2351" s="35"/>
      <c r="AF2351" s="35">
        <v>3</v>
      </c>
    </row>
    <row r="2352" spans="27:32">
      <c r="AA2352" s="34">
        <v>10564</v>
      </c>
      <c r="AB2352" s="30" t="s">
        <v>2597</v>
      </c>
      <c r="AC2352" s="35">
        <v>15</v>
      </c>
      <c r="AD2352" s="35"/>
      <c r="AE2352" s="35"/>
      <c r="AF2352" s="35">
        <v>15</v>
      </c>
    </row>
    <row r="2353" spans="27:32">
      <c r="AA2353" s="34">
        <v>10565</v>
      </c>
      <c r="AB2353" s="30" t="s">
        <v>1997</v>
      </c>
      <c r="AC2353" s="35">
        <v>17</v>
      </c>
      <c r="AD2353" s="35"/>
      <c r="AE2353" s="35">
        <v>1</v>
      </c>
      <c r="AF2353" s="35">
        <v>18</v>
      </c>
    </row>
    <row r="2354" spans="27:32">
      <c r="AA2354" s="34">
        <v>10566</v>
      </c>
      <c r="AB2354" s="30" t="s">
        <v>2598</v>
      </c>
      <c r="AC2354" s="35">
        <v>16</v>
      </c>
      <c r="AD2354" s="35"/>
      <c r="AE2354" s="35"/>
      <c r="AF2354" s="35">
        <v>16</v>
      </c>
    </row>
    <row r="2355" spans="27:32">
      <c r="AA2355" s="34">
        <v>10567</v>
      </c>
      <c r="AB2355" s="30" t="s">
        <v>2599</v>
      </c>
      <c r="AC2355" s="35">
        <v>13</v>
      </c>
      <c r="AD2355" s="35"/>
      <c r="AE2355" s="35"/>
      <c r="AF2355" s="35">
        <v>13</v>
      </c>
    </row>
    <row r="2356" spans="27:32">
      <c r="AA2356" s="34">
        <v>10568</v>
      </c>
      <c r="AB2356" s="30" t="s">
        <v>2600</v>
      </c>
      <c r="AC2356" s="35">
        <v>3</v>
      </c>
      <c r="AD2356" s="35"/>
      <c r="AE2356" s="35"/>
      <c r="AF2356" s="35">
        <v>3</v>
      </c>
    </row>
    <row r="2357" spans="27:32">
      <c r="AA2357" s="34">
        <v>10569</v>
      </c>
      <c r="AB2357" s="30" t="s">
        <v>1998</v>
      </c>
      <c r="AC2357" s="35"/>
      <c r="AD2357" s="35"/>
      <c r="AE2357" s="35">
        <v>75</v>
      </c>
      <c r="AF2357" s="35">
        <v>75</v>
      </c>
    </row>
    <row r="2358" spans="27:32">
      <c r="AA2358" s="34">
        <v>10574</v>
      </c>
      <c r="AB2358" s="30" t="s">
        <v>1999</v>
      </c>
      <c r="AC2358" s="35"/>
      <c r="AD2358" s="35"/>
      <c r="AE2358" s="35">
        <v>1</v>
      </c>
      <c r="AF2358" s="35">
        <v>1</v>
      </c>
    </row>
    <row r="2359" spans="27:32">
      <c r="AA2359" s="34">
        <v>10575</v>
      </c>
      <c r="AB2359" s="30" t="s">
        <v>2000</v>
      </c>
      <c r="AC2359" s="35"/>
      <c r="AD2359" s="35"/>
      <c r="AE2359" s="35">
        <v>1</v>
      </c>
      <c r="AF2359" s="35">
        <v>1</v>
      </c>
    </row>
    <row r="2360" spans="27:32">
      <c r="AA2360" s="34">
        <v>10577</v>
      </c>
      <c r="AB2360" s="30" t="s">
        <v>2601</v>
      </c>
      <c r="AC2360" s="35">
        <v>2</v>
      </c>
      <c r="AD2360" s="35"/>
      <c r="AE2360" s="35"/>
      <c r="AF2360" s="35">
        <v>2</v>
      </c>
    </row>
    <row r="2361" spans="27:32">
      <c r="AA2361" s="34">
        <v>10578</v>
      </c>
      <c r="AB2361" s="30" t="s">
        <v>2602</v>
      </c>
      <c r="AC2361" s="35">
        <v>6</v>
      </c>
      <c r="AD2361" s="35"/>
      <c r="AE2361" s="35"/>
      <c r="AF2361" s="35">
        <v>6</v>
      </c>
    </row>
    <row r="2362" spans="27:32">
      <c r="AA2362" s="34">
        <v>10579</v>
      </c>
      <c r="AB2362" s="30" t="s">
        <v>2603</v>
      </c>
      <c r="AC2362" s="35">
        <v>3</v>
      </c>
      <c r="AD2362" s="35"/>
      <c r="AE2362" s="35"/>
      <c r="AF2362" s="35">
        <v>3</v>
      </c>
    </row>
    <row r="2363" spans="27:32">
      <c r="AA2363" s="34">
        <v>10580</v>
      </c>
      <c r="AB2363" s="30" t="s">
        <v>2001</v>
      </c>
      <c r="AC2363" s="35">
        <v>37</v>
      </c>
      <c r="AD2363" s="35"/>
      <c r="AE2363" s="35">
        <v>15</v>
      </c>
      <c r="AF2363" s="35">
        <v>52</v>
      </c>
    </row>
    <row r="2364" spans="27:32">
      <c r="AA2364" s="34">
        <v>10581</v>
      </c>
      <c r="AB2364" s="30" t="s">
        <v>2002</v>
      </c>
      <c r="AC2364" s="35">
        <v>48</v>
      </c>
      <c r="AD2364" s="35"/>
      <c r="AE2364" s="35">
        <v>20</v>
      </c>
      <c r="AF2364" s="35">
        <v>68</v>
      </c>
    </row>
    <row r="2365" spans="27:32">
      <c r="AA2365" s="34">
        <v>10582</v>
      </c>
      <c r="AB2365" s="30" t="s">
        <v>973</v>
      </c>
      <c r="AC2365" s="35">
        <v>81</v>
      </c>
      <c r="AD2365" s="35">
        <v>2</v>
      </c>
      <c r="AE2365" s="35">
        <v>1</v>
      </c>
      <c r="AF2365" s="35">
        <v>84</v>
      </c>
    </row>
    <row r="2366" spans="27:32">
      <c r="AA2366" s="34">
        <v>10583</v>
      </c>
      <c r="AB2366" s="30" t="s">
        <v>2003</v>
      </c>
      <c r="AC2366" s="35">
        <v>38</v>
      </c>
      <c r="AD2366" s="35"/>
      <c r="AE2366" s="35">
        <v>60</v>
      </c>
      <c r="AF2366" s="35">
        <v>98</v>
      </c>
    </row>
    <row r="2367" spans="27:32">
      <c r="AA2367" s="34">
        <v>10584</v>
      </c>
      <c r="AB2367" s="30" t="s">
        <v>2004</v>
      </c>
      <c r="AC2367" s="35">
        <v>4</v>
      </c>
      <c r="AD2367" s="35"/>
      <c r="AE2367" s="35">
        <v>8</v>
      </c>
      <c r="AF2367" s="35">
        <v>12</v>
      </c>
    </row>
    <row r="2368" spans="27:32">
      <c r="AA2368" s="34">
        <v>10585</v>
      </c>
      <c r="AB2368" s="30" t="s">
        <v>2005</v>
      </c>
      <c r="AC2368" s="35"/>
      <c r="AD2368" s="35"/>
      <c r="AE2368" s="35">
        <v>1</v>
      </c>
      <c r="AF2368" s="35">
        <v>1</v>
      </c>
    </row>
    <row r="2369" spans="27:32">
      <c r="AA2369" s="34">
        <v>10586</v>
      </c>
      <c r="AB2369" s="30" t="s">
        <v>856</v>
      </c>
      <c r="AC2369" s="35">
        <v>4</v>
      </c>
      <c r="AD2369" s="35">
        <v>3</v>
      </c>
      <c r="AE2369" s="35">
        <v>2</v>
      </c>
      <c r="AF2369" s="35">
        <v>9</v>
      </c>
    </row>
    <row r="2370" spans="27:32">
      <c r="AA2370" s="34">
        <v>10587</v>
      </c>
      <c r="AB2370" s="30" t="s">
        <v>2604</v>
      </c>
      <c r="AC2370" s="35">
        <v>12</v>
      </c>
      <c r="AD2370" s="35"/>
      <c r="AE2370" s="35"/>
      <c r="AF2370" s="35">
        <v>12</v>
      </c>
    </row>
    <row r="2371" spans="27:32">
      <c r="AA2371" s="34">
        <v>10589</v>
      </c>
      <c r="AB2371" s="30" t="s">
        <v>2605</v>
      </c>
      <c r="AC2371" s="35">
        <v>7</v>
      </c>
      <c r="AD2371" s="35"/>
      <c r="AE2371" s="35"/>
      <c r="AF2371" s="35">
        <v>7</v>
      </c>
    </row>
    <row r="2372" spans="27:32">
      <c r="AA2372" s="34">
        <v>10590</v>
      </c>
      <c r="AB2372" s="30" t="s">
        <v>2006</v>
      </c>
      <c r="AC2372" s="35">
        <v>5</v>
      </c>
      <c r="AD2372" s="35"/>
      <c r="AE2372" s="35">
        <v>1</v>
      </c>
      <c r="AF2372" s="35">
        <v>6</v>
      </c>
    </row>
    <row r="2373" spans="27:32">
      <c r="AA2373" s="34">
        <v>10591</v>
      </c>
      <c r="AB2373" s="30" t="s">
        <v>945</v>
      </c>
      <c r="AC2373" s="35">
        <v>8</v>
      </c>
      <c r="AD2373" s="35">
        <v>2</v>
      </c>
      <c r="AE2373" s="35">
        <v>1</v>
      </c>
      <c r="AF2373" s="35">
        <v>11</v>
      </c>
    </row>
    <row r="2374" spans="27:32">
      <c r="AA2374" s="34">
        <v>10592</v>
      </c>
      <c r="AB2374" s="30" t="s">
        <v>2007</v>
      </c>
      <c r="AC2374" s="35">
        <v>5</v>
      </c>
      <c r="AD2374" s="35"/>
      <c r="AE2374" s="35">
        <v>1</v>
      </c>
      <c r="AF2374" s="35">
        <v>6</v>
      </c>
    </row>
    <row r="2375" spans="27:32">
      <c r="AA2375" s="34">
        <v>10593</v>
      </c>
      <c r="AB2375" s="30" t="s">
        <v>938</v>
      </c>
      <c r="AC2375" s="35">
        <v>7</v>
      </c>
      <c r="AD2375" s="35">
        <v>1</v>
      </c>
      <c r="AE2375" s="35">
        <v>1</v>
      </c>
      <c r="AF2375" s="35">
        <v>9</v>
      </c>
    </row>
    <row r="2376" spans="27:32">
      <c r="AA2376" s="34">
        <v>10594</v>
      </c>
      <c r="AB2376" s="30" t="s">
        <v>1070</v>
      </c>
      <c r="AC2376" s="35">
        <v>8</v>
      </c>
      <c r="AD2376" s="35">
        <v>2</v>
      </c>
      <c r="AE2376" s="35">
        <v>1</v>
      </c>
      <c r="AF2376" s="35">
        <v>11</v>
      </c>
    </row>
    <row r="2377" spans="27:32">
      <c r="AA2377" s="34">
        <v>10595</v>
      </c>
      <c r="AB2377" s="30" t="s">
        <v>1069</v>
      </c>
      <c r="AC2377" s="35">
        <v>8</v>
      </c>
      <c r="AD2377" s="35">
        <v>2</v>
      </c>
      <c r="AE2377" s="35">
        <v>2</v>
      </c>
      <c r="AF2377" s="35">
        <v>12</v>
      </c>
    </row>
    <row r="2378" spans="27:32">
      <c r="AA2378" s="34">
        <v>10596</v>
      </c>
      <c r="AB2378" s="30" t="s">
        <v>1016</v>
      </c>
      <c r="AC2378" s="35">
        <v>18</v>
      </c>
      <c r="AD2378" s="35">
        <v>1</v>
      </c>
      <c r="AE2378" s="35">
        <v>13</v>
      </c>
      <c r="AF2378" s="35">
        <v>32</v>
      </c>
    </row>
    <row r="2379" spans="27:32">
      <c r="AA2379" s="34">
        <v>10597</v>
      </c>
      <c r="AB2379" s="30" t="s">
        <v>854</v>
      </c>
      <c r="AC2379" s="35">
        <v>8</v>
      </c>
      <c r="AD2379" s="35">
        <v>8</v>
      </c>
      <c r="AE2379" s="35">
        <v>8</v>
      </c>
      <c r="AF2379" s="35">
        <v>24</v>
      </c>
    </row>
    <row r="2380" spans="27:32">
      <c r="AA2380" s="34">
        <v>10598</v>
      </c>
      <c r="AB2380" s="30" t="s">
        <v>2008</v>
      </c>
      <c r="AC2380" s="35">
        <v>4</v>
      </c>
      <c r="AD2380" s="35"/>
      <c r="AE2380" s="35">
        <v>10</v>
      </c>
      <c r="AF2380" s="35">
        <v>14</v>
      </c>
    </row>
    <row r="2381" spans="27:32">
      <c r="AA2381" s="34">
        <v>10600</v>
      </c>
      <c r="AB2381" s="30" t="s">
        <v>2009</v>
      </c>
      <c r="AC2381" s="35"/>
      <c r="AD2381" s="35"/>
      <c r="AE2381" s="35">
        <v>7</v>
      </c>
      <c r="AF2381" s="35">
        <v>7</v>
      </c>
    </row>
    <row r="2382" spans="27:32">
      <c r="AA2382" s="34">
        <v>10602</v>
      </c>
      <c r="AB2382" s="30" t="s">
        <v>779</v>
      </c>
      <c r="AC2382" s="35">
        <v>65</v>
      </c>
      <c r="AD2382" s="35">
        <v>2</v>
      </c>
      <c r="AE2382" s="35">
        <v>11</v>
      </c>
      <c r="AF2382" s="35">
        <v>78</v>
      </c>
    </row>
    <row r="2383" spans="27:32">
      <c r="AA2383" s="34">
        <v>10603</v>
      </c>
      <c r="AB2383" s="30" t="s">
        <v>2606</v>
      </c>
      <c r="AC2383" s="35">
        <v>9</v>
      </c>
      <c r="AD2383" s="35"/>
      <c r="AE2383" s="35"/>
      <c r="AF2383" s="35">
        <v>9</v>
      </c>
    </row>
    <row r="2384" spans="27:32">
      <c r="AA2384" s="34">
        <v>10606</v>
      </c>
      <c r="AB2384" s="30" t="s">
        <v>929</v>
      </c>
      <c r="AC2384" s="35">
        <v>90</v>
      </c>
      <c r="AD2384" s="35">
        <v>4</v>
      </c>
      <c r="AE2384" s="35">
        <v>21</v>
      </c>
      <c r="AF2384" s="35">
        <v>115</v>
      </c>
    </row>
    <row r="2385" spans="27:32">
      <c r="AA2385" s="34">
        <v>10608</v>
      </c>
      <c r="AB2385" s="30" t="s">
        <v>792</v>
      </c>
      <c r="AC2385" s="35">
        <v>100</v>
      </c>
      <c r="AD2385" s="35">
        <v>16</v>
      </c>
      <c r="AE2385" s="35">
        <v>8</v>
      </c>
      <c r="AF2385" s="35">
        <v>124</v>
      </c>
    </row>
    <row r="2386" spans="27:32">
      <c r="AA2386" s="34">
        <v>10609</v>
      </c>
      <c r="AB2386" s="30" t="s">
        <v>869</v>
      </c>
      <c r="AC2386" s="35">
        <v>8</v>
      </c>
      <c r="AD2386" s="35">
        <v>7</v>
      </c>
      <c r="AE2386" s="35">
        <v>3</v>
      </c>
      <c r="AF2386" s="35">
        <v>18</v>
      </c>
    </row>
    <row r="2387" spans="27:32">
      <c r="AA2387" s="34">
        <v>10610</v>
      </c>
      <c r="AB2387" s="30" t="s">
        <v>878</v>
      </c>
      <c r="AC2387" s="35">
        <v>24</v>
      </c>
      <c r="AD2387" s="35">
        <v>3</v>
      </c>
      <c r="AE2387" s="35">
        <v>18</v>
      </c>
      <c r="AF2387" s="35">
        <v>45</v>
      </c>
    </row>
    <row r="2388" spans="27:32">
      <c r="AA2388" s="34">
        <v>10611</v>
      </c>
      <c r="AB2388" s="30" t="s">
        <v>740</v>
      </c>
      <c r="AC2388" s="35">
        <v>58</v>
      </c>
      <c r="AD2388" s="35">
        <v>4</v>
      </c>
      <c r="AE2388" s="35">
        <v>32</v>
      </c>
      <c r="AF2388" s="35">
        <v>94</v>
      </c>
    </row>
    <row r="2389" spans="27:32">
      <c r="AA2389" s="34">
        <v>10613</v>
      </c>
      <c r="AB2389" s="30" t="s">
        <v>1032</v>
      </c>
      <c r="AC2389" s="35">
        <v>110</v>
      </c>
      <c r="AD2389" s="35">
        <v>14</v>
      </c>
      <c r="AE2389" s="35">
        <v>27</v>
      </c>
      <c r="AF2389" s="35">
        <v>151</v>
      </c>
    </row>
    <row r="2390" spans="27:32">
      <c r="AA2390" s="34">
        <v>10618</v>
      </c>
      <c r="AB2390" s="30" t="s">
        <v>2010</v>
      </c>
      <c r="AC2390" s="35">
        <v>3</v>
      </c>
      <c r="AD2390" s="35"/>
      <c r="AE2390" s="35">
        <v>4</v>
      </c>
      <c r="AF2390" s="35">
        <v>7</v>
      </c>
    </row>
    <row r="2391" spans="27:32">
      <c r="AA2391" s="34">
        <v>10619</v>
      </c>
      <c r="AB2391" s="30" t="s">
        <v>2011</v>
      </c>
      <c r="AC2391" s="35">
        <v>38</v>
      </c>
      <c r="AD2391" s="35"/>
      <c r="AE2391" s="35">
        <v>10</v>
      </c>
      <c r="AF2391" s="35">
        <v>48</v>
      </c>
    </row>
    <row r="2392" spans="27:32">
      <c r="AA2392" s="34">
        <v>10620</v>
      </c>
      <c r="AB2392" s="30" t="s">
        <v>2607</v>
      </c>
      <c r="AC2392" s="35">
        <v>1</v>
      </c>
      <c r="AD2392" s="35"/>
      <c r="AE2392" s="35"/>
      <c r="AF2392" s="35">
        <v>1</v>
      </c>
    </row>
    <row r="2393" spans="27:32">
      <c r="AA2393" s="34">
        <v>10621</v>
      </c>
      <c r="AB2393" s="30" t="s">
        <v>2608</v>
      </c>
      <c r="AC2393" s="35">
        <v>6</v>
      </c>
      <c r="AD2393" s="35"/>
      <c r="AE2393" s="35"/>
      <c r="AF2393" s="35">
        <v>6</v>
      </c>
    </row>
    <row r="2394" spans="27:32">
      <c r="AA2394" s="34">
        <v>10623</v>
      </c>
      <c r="AB2394" s="30" t="s">
        <v>2609</v>
      </c>
      <c r="AC2394" s="35">
        <v>4</v>
      </c>
      <c r="AD2394" s="35"/>
      <c r="AE2394" s="35"/>
      <c r="AF2394" s="35">
        <v>4</v>
      </c>
    </row>
    <row r="2395" spans="27:32">
      <c r="AA2395" s="34">
        <v>10624</v>
      </c>
      <c r="AB2395" s="30" t="s">
        <v>2610</v>
      </c>
      <c r="AC2395" s="35">
        <v>6</v>
      </c>
      <c r="AD2395" s="35"/>
      <c r="AE2395" s="35"/>
      <c r="AF2395" s="35">
        <v>6</v>
      </c>
    </row>
    <row r="2396" spans="27:32">
      <c r="AA2396" s="34">
        <v>10626</v>
      </c>
      <c r="AB2396" s="30" t="s">
        <v>2611</v>
      </c>
      <c r="AC2396" s="35">
        <v>2</v>
      </c>
      <c r="AD2396" s="35"/>
      <c r="AE2396" s="35"/>
      <c r="AF2396" s="35">
        <v>2</v>
      </c>
    </row>
    <row r="2397" spans="27:32">
      <c r="AA2397" s="34">
        <v>10627</v>
      </c>
      <c r="AB2397" s="30" t="s">
        <v>2612</v>
      </c>
      <c r="AC2397" s="35">
        <v>1</v>
      </c>
      <c r="AD2397" s="35"/>
      <c r="AE2397" s="35"/>
      <c r="AF2397" s="35">
        <v>1</v>
      </c>
    </row>
    <row r="2398" spans="27:32">
      <c r="AA2398" s="34">
        <v>10628</v>
      </c>
      <c r="AB2398" s="30" t="s">
        <v>2613</v>
      </c>
      <c r="AC2398" s="35">
        <v>3</v>
      </c>
      <c r="AD2398" s="35"/>
      <c r="AE2398" s="35"/>
      <c r="AF2398" s="35">
        <v>3</v>
      </c>
    </row>
    <row r="2399" spans="27:32">
      <c r="AA2399" s="34">
        <v>10632</v>
      </c>
      <c r="AB2399" s="30" t="s">
        <v>2614</v>
      </c>
      <c r="AC2399" s="35">
        <v>2</v>
      </c>
      <c r="AD2399" s="35"/>
      <c r="AE2399" s="35"/>
      <c r="AF2399" s="35">
        <v>2</v>
      </c>
    </row>
    <row r="2400" spans="27:32">
      <c r="AA2400" s="34">
        <v>10635</v>
      </c>
      <c r="AB2400" s="30" t="s">
        <v>2615</v>
      </c>
      <c r="AC2400" s="35">
        <v>1</v>
      </c>
      <c r="AD2400" s="35"/>
      <c r="AE2400" s="35"/>
      <c r="AF2400" s="35">
        <v>1</v>
      </c>
    </row>
    <row r="2401" spans="27:32">
      <c r="AA2401" s="34">
        <v>10636</v>
      </c>
      <c r="AB2401" s="30" t="s">
        <v>1267</v>
      </c>
      <c r="AC2401" s="35"/>
      <c r="AD2401" s="35">
        <v>1</v>
      </c>
      <c r="AE2401" s="35"/>
      <c r="AF2401" s="35">
        <v>1</v>
      </c>
    </row>
    <row r="2402" spans="27:32">
      <c r="AA2402" s="34">
        <v>10638</v>
      </c>
      <c r="AB2402" s="30" t="s">
        <v>2616</v>
      </c>
      <c r="AC2402" s="35">
        <v>2</v>
      </c>
      <c r="AD2402" s="35"/>
      <c r="AE2402" s="35"/>
      <c r="AF2402" s="35">
        <v>2</v>
      </c>
    </row>
    <row r="2403" spans="27:32">
      <c r="AA2403" s="34">
        <v>10639</v>
      </c>
      <c r="AB2403" s="30" t="s">
        <v>2617</v>
      </c>
      <c r="AC2403" s="35">
        <v>2</v>
      </c>
      <c r="AD2403" s="35"/>
      <c r="AE2403" s="35"/>
      <c r="AF2403" s="35">
        <v>2</v>
      </c>
    </row>
    <row r="2404" spans="27:32">
      <c r="AA2404" s="34">
        <v>10644</v>
      </c>
      <c r="AB2404" s="30" t="s">
        <v>2618</v>
      </c>
      <c r="AC2404" s="35">
        <v>8</v>
      </c>
      <c r="AD2404" s="35"/>
      <c r="AE2404" s="35"/>
      <c r="AF2404" s="35">
        <v>8</v>
      </c>
    </row>
    <row r="2405" spans="27:32">
      <c r="AA2405" s="34">
        <v>10645</v>
      </c>
      <c r="AB2405" s="30" t="s">
        <v>2619</v>
      </c>
      <c r="AC2405" s="35">
        <v>3</v>
      </c>
      <c r="AD2405" s="35"/>
      <c r="AE2405" s="35"/>
      <c r="AF2405" s="35">
        <v>3</v>
      </c>
    </row>
    <row r="2406" spans="27:32">
      <c r="AA2406" s="34">
        <v>10646</v>
      </c>
      <c r="AB2406" s="30" t="s">
        <v>2620</v>
      </c>
      <c r="AC2406" s="35">
        <v>8</v>
      </c>
      <c r="AD2406" s="35"/>
      <c r="AE2406" s="35"/>
      <c r="AF2406" s="35">
        <v>8</v>
      </c>
    </row>
    <row r="2407" spans="27:32">
      <c r="AA2407" s="34">
        <v>10650</v>
      </c>
      <c r="AB2407" s="30" t="s">
        <v>1150</v>
      </c>
      <c r="AC2407" s="35">
        <v>1</v>
      </c>
      <c r="AD2407" s="35">
        <v>1</v>
      </c>
      <c r="AE2407" s="35"/>
      <c r="AF2407" s="35">
        <v>2</v>
      </c>
    </row>
    <row r="2408" spans="27:32">
      <c r="AA2408" s="34">
        <v>10652</v>
      </c>
      <c r="AB2408" s="30" t="s">
        <v>2621</v>
      </c>
      <c r="AC2408" s="35">
        <v>1</v>
      </c>
      <c r="AD2408" s="35"/>
      <c r="AE2408" s="35"/>
      <c r="AF2408" s="35">
        <v>1</v>
      </c>
    </row>
    <row r="2409" spans="27:32">
      <c r="AA2409" s="34">
        <v>10654</v>
      </c>
      <c r="AB2409" s="30" t="s">
        <v>2622</v>
      </c>
      <c r="AC2409" s="35">
        <v>1</v>
      </c>
      <c r="AD2409" s="35"/>
      <c r="AE2409" s="35"/>
      <c r="AF2409" s="35">
        <v>1</v>
      </c>
    </row>
    <row r="2410" spans="27:32">
      <c r="AA2410" s="34">
        <v>10655</v>
      </c>
      <c r="AB2410" s="30" t="s">
        <v>1030</v>
      </c>
      <c r="AC2410" s="35">
        <v>4</v>
      </c>
      <c r="AD2410" s="35">
        <v>8</v>
      </c>
      <c r="AE2410" s="35"/>
      <c r="AF2410" s="35">
        <v>12</v>
      </c>
    </row>
    <row r="2411" spans="27:32">
      <c r="AA2411" s="34">
        <v>10656</v>
      </c>
      <c r="AB2411" s="30" t="s">
        <v>2623</v>
      </c>
      <c r="AC2411" s="35">
        <v>6</v>
      </c>
      <c r="AD2411" s="35"/>
      <c r="AE2411" s="35"/>
      <c r="AF2411" s="35">
        <v>6</v>
      </c>
    </row>
    <row r="2412" spans="27:32">
      <c r="AA2412" s="34">
        <v>10658</v>
      </c>
      <c r="AB2412" s="30" t="s">
        <v>2624</v>
      </c>
      <c r="AC2412" s="35">
        <v>6</v>
      </c>
      <c r="AD2412" s="35"/>
      <c r="AE2412" s="35"/>
      <c r="AF2412" s="35">
        <v>6</v>
      </c>
    </row>
    <row r="2413" spans="27:32">
      <c r="AA2413" s="34">
        <v>10660</v>
      </c>
      <c r="AB2413" s="30" t="s">
        <v>2625</v>
      </c>
      <c r="AC2413" s="35">
        <v>6</v>
      </c>
      <c r="AD2413" s="35"/>
      <c r="AE2413" s="35"/>
      <c r="AF2413" s="35">
        <v>6</v>
      </c>
    </row>
    <row r="2414" spans="27:32">
      <c r="AA2414" s="34">
        <v>10662</v>
      </c>
      <c r="AB2414" s="30" t="s">
        <v>2626</v>
      </c>
      <c r="AC2414" s="35">
        <v>1</v>
      </c>
      <c r="AD2414" s="35"/>
      <c r="AE2414" s="35"/>
      <c r="AF2414" s="35">
        <v>1</v>
      </c>
    </row>
    <row r="2415" spans="27:32">
      <c r="AA2415" s="34">
        <v>10664</v>
      </c>
      <c r="AB2415" s="30" t="s">
        <v>1360</v>
      </c>
      <c r="AC2415" s="35">
        <v>6</v>
      </c>
      <c r="AD2415" s="35"/>
      <c r="AE2415" s="35">
        <v>1</v>
      </c>
      <c r="AF2415" s="35">
        <v>7</v>
      </c>
    </row>
    <row r="2416" spans="27:32">
      <c r="AA2416" s="34">
        <v>10665</v>
      </c>
      <c r="AB2416" s="30" t="s">
        <v>1311</v>
      </c>
      <c r="AC2416" s="35">
        <v>7</v>
      </c>
      <c r="AD2416" s="35"/>
      <c r="AE2416" s="35">
        <v>1</v>
      </c>
      <c r="AF2416" s="35">
        <v>8</v>
      </c>
    </row>
    <row r="2417" spans="27:32">
      <c r="AA2417" s="34">
        <v>10668</v>
      </c>
      <c r="AB2417" s="30" t="s">
        <v>2627</v>
      </c>
      <c r="AC2417" s="35">
        <v>1</v>
      </c>
      <c r="AD2417" s="35"/>
      <c r="AE2417" s="35"/>
      <c r="AF2417" s="35">
        <v>1</v>
      </c>
    </row>
    <row r="2418" spans="27:32">
      <c r="AA2418" s="34">
        <v>10669</v>
      </c>
      <c r="AB2418" s="30" t="s">
        <v>2628</v>
      </c>
      <c r="AC2418" s="35">
        <v>1</v>
      </c>
      <c r="AD2418" s="35"/>
      <c r="AE2418" s="35"/>
      <c r="AF2418" s="35">
        <v>1</v>
      </c>
    </row>
    <row r="2419" spans="27:32">
      <c r="AA2419" s="34">
        <v>10670</v>
      </c>
      <c r="AB2419" s="30" t="s">
        <v>2629</v>
      </c>
      <c r="AC2419" s="35">
        <v>1</v>
      </c>
      <c r="AD2419" s="35"/>
      <c r="AE2419" s="35"/>
      <c r="AF2419" s="35">
        <v>1</v>
      </c>
    </row>
    <row r="2420" spans="27:32">
      <c r="AA2420" s="34">
        <v>10671</v>
      </c>
      <c r="AB2420" s="30" t="s">
        <v>2630</v>
      </c>
      <c r="AC2420" s="35">
        <v>1</v>
      </c>
      <c r="AD2420" s="35"/>
      <c r="AE2420" s="35"/>
      <c r="AF2420" s="35">
        <v>1</v>
      </c>
    </row>
    <row r="2421" spans="27:32">
      <c r="AA2421" s="34">
        <v>10672</v>
      </c>
      <c r="AB2421" s="30" t="s">
        <v>2631</v>
      </c>
      <c r="AC2421" s="35">
        <v>1</v>
      </c>
      <c r="AD2421" s="35"/>
      <c r="AE2421" s="35"/>
      <c r="AF2421" s="35">
        <v>1</v>
      </c>
    </row>
    <row r="2422" spans="27:32">
      <c r="AA2422" s="34">
        <v>10673</v>
      </c>
      <c r="AB2422" s="30" t="s">
        <v>2632</v>
      </c>
      <c r="AC2422" s="35">
        <v>1</v>
      </c>
      <c r="AD2422" s="35"/>
      <c r="AE2422" s="35"/>
      <c r="AF2422" s="35">
        <v>1</v>
      </c>
    </row>
    <row r="2423" spans="27:32">
      <c r="AA2423" s="34">
        <v>10675</v>
      </c>
      <c r="AB2423" s="30" t="s">
        <v>2633</v>
      </c>
      <c r="AC2423" s="35">
        <v>2</v>
      </c>
      <c r="AD2423" s="35"/>
      <c r="AE2423" s="35"/>
      <c r="AF2423" s="35">
        <v>2</v>
      </c>
    </row>
    <row r="2424" spans="27:32">
      <c r="AA2424" s="34">
        <v>10676</v>
      </c>
      <c r="AB2424" s="30" t="s">
        <v>1204</v>
      </c>
      <c r="AC2424" s="35">
        <v>37</v>
      </c>
      <c r="AD2424" s="35">
        <v>1</v>
      </c>
      <c r="AE2424" s="35"/>
      <c r="AF2424" s="35">
        <v>38</v>
      </c>
    </row>
    <row r="2425" spans="27:32">
      <c r="AA2425" s="34">
        <v>10677</v>
      </c>
      <c r="AB2425" s="30" t="s">
        <v>1354</v>
      </c>
      <c r="AC2425" s="35">
        <v>3</v>
      </c>
      <c r="AD2425" s="35"/>
      <c r="AE2425" s="35"/>
      <c r="AF2425" s="35">
        <v>3</v>
      </c>
    </row>
    <row r="2426" spans="27:32">
      <c r="AA2426" s="34">
        <v>10678</v>
      </c>
      <c r="AB2426" s="30" t="s">
        <v>2634</v>
      </c>
      <c r="AC2426" s="35">
        <v>3</v>
      </c>
      <c r="AD2426" s="35"/>
      <c r="AE2426" s="35"/>
      <c r="AF2426" s="35">
        <v>3</v>
      </c>
    </row>
    <row r="2427" spans="27:32">
      <c r="AA2427" s="34">
        <v>10679</v>
      </c>
      <c r="AB2427" s="30" t="s">
        <v>2635</v>
      </c>
      <c r="AC2427" s="35">
        <v>2</v>
      </c>
      <c r="AD2427" s="35"/>
      <c r="AE2427" s="35"/>
      <c r="AF2427" s="35">
        <v>2</v>
      </c>
    </row>
    <row r="2428" spans="27:32">
      <c r="AA2428" s="34">
        <v>10680</v>
      </c>
      <c r="AB2428" s="30" t="s">
        <v>935</v>
      </c>
      <c r="AC2428" s="35">
        <v>296</v>
      </c>
      <c r="AD2428" s="35">
        <v>152</v>
      </c>
      <c r="AE2428" s="35">
        <v>291</v>
      </c>
      <c r="AF2428" s="35">
        <v>739</v>
      </c>
    </row>
    <row r="2429" spans="27:32">
      <c r="AA2429" s="34">
        <v>10682</v>
      </c>
      <c r="AB2429" s="30" t="s">
        <v>2636</v>
      </c>
      <c r="AC2429" s="35">
        <v>3</v>
      </c>
      <c r="AD2429" s="35"/>
      <c r="AE2429" s="35"/>
      <c r="AF2429" s="35">
        <v>3</v>
      </c>
    </row>
    <row r="2430" spans="27:32">
      <c r="AA2430" s="34">
        <v>10683</v>
      </c>
      <c r="AB2430" s="30" t="s">
        <v>2637</v>
      </c>
      <c r="AC2430" s="35">
        <v>1</v>
      </c>
      <c r="AD2430" s="35"/>
      <c r="AE2430" s="35"/>
      <c r="AF2430" s="35">
        <v>1</v>
      </c>
    </row>
    <row r="2431" spans="27:32">
      <c r="AA2431" s="34">
        <v>10684</v>
      </c>
      <c r="AB2431" s="30" t="s">
        <v>2638</v>
      </c>
      <c r="AC2431" s="35">
        <v>3</v>
      </c>
      <c r="AD2431" s="35"/>
      <c r="AE2431" s="35"/>
      <c r="AF2431" s="35">
        <v>3</v>
      </c>
    </row>
    <row r="2432" spans="27:32">
      <c r="AA2432" s="34">
        <v>10685</v>
      </c>
      <c r="AB2432" s="30" t="s">
        <v>2639</v>
      </c>
      <c r="AC2432" s="35">
        <v>1</v>
      </c>
      <c r="AD2432" s="35"/>
      <c r="AE2432" s="35"/>
      <c r="AF2432" s="35">
        <v>1</v>
      </c>
    </row>
    <row r="2433" spans="27:32">
      <c r="AA2433" s="34">
        <v>10686</v>
      </c>
      <c r="AB2433" s="30" t="s">
        <v>2640</v>
      </c>
      <c r="AC2433" s="35">
        <v>1</v>
      </c>
      <c r="AD2433" s="35"/>
      <c r="AE2433" s="35"/>
      <c r="AF2433" s="35">
        <v>1</v>
      </c>
    </row>
    <row r="2434" spans="27:32">
      <c r="AA2434" s="34">
        <v>10687</v>
      </c>
      <c r="AB2434" s="30" t="s">
        <v>2641</v>
      </c>
      <c r="AC2434" s="35">
        <v>2</v>
      </c>
      <c r="AD2434" s="35"/>
      <c r="AE2434" s="35"/>
      <c r="AF2434" s="35">
        <v>2</v>
      </c>
    </row>
    <row r="2435" spans="27:32">
      <c r="AA2435" s="34">
        <v>10688</v>
      </c>
      <c r="AB2435" s="30" t="s">
        <v>2642</v>
      </c>
      <c r="AC2435" s="35">
        <v>3</v>
      </c>
      <c r="AD2435" s="35"/>
      <c r="AE2435" s="35"/>
      <c r="AF2435" s="35">
        <v>3</v>
      </c>
    </row>
    <row r="2436" spans="27:32">
      <c r="AA2436" s="34">
        <v>10689</v>
      </c>
      <c r="AB2436" s="30" t="s">
        <v>2643</v>
      </c>
      <c r="AC2436" s="35">
        <v>1</v>
      </c>
      <c r="AD2436" s="35"/>
      <c r="AE2436" s="35"/>
      <c r="AF2436" s="35">
        <v>1</v>
      </c>
    </row>
    <row r="2437" spans="27:32">
      <c r="AA2437" s="34">
        <v>10690</v>
      </c>
      <c r="AB2437" s="30" t="s">
        <v>2644</v>
      </c>
      <c r="AC2437" s="35">
        <v>1</v>
      </c>
      <c r="AD2437" s="35"/>
      <c r="AE2437" s="35"/>
      <c r="AF2437" s="35">
        <v>1</v>
      </c>
    </row>
    <row r="2438" spans="27:32">
      <c r="AA2438" s="34">
        <v>10691</v>
      </c>
      <c r="AB2438" s="30" t="s">
        <v>2645</v>
      </c>
      <c r="AC2438" s="35">
        <v>1</v>
      </c>
      <c r="AD2438" s="35"/>
      <c r="AE2438" s="35"/>
      <c r="AF2438" s="35">
        <v>1</v>
      </c>
    </row>
    <row r="2439" spans="27:32">
      <c r="AA2439" s="34">
        <v>10692</v>
      </c>
      <c r="AB2439" s="30" t="s">
        <v>2646</v>
      </c>
      <c r="AC2439" s="35">
        <v>1</v>
      </c>
      <c r="AD2439" s="35"/>
      <c r="AE2439" s="35"/>
      <c r="AF2439" s="35">
        <v>1</v>
      </c>
    </row>
    <row r="2440" spans="27:32">
      <c r="AA2440" s="34">
        <v>10693</v>
      </c>
      <c r="AB2440" s="30" t="s">
        <v>2647</v>
      </c>
      <c r="AC2440" s="35">
        <v>1</v>
      </c>
      <c r="AD2440" s="35"/>
      <c r="AE2440" s="35"/>
      <c r="AF2440" s="35">
        <v>1</v>
      </c>
    </row>
    <row r="2441" spans="27:32">
      <c r="AA2441" s="34">
        <v>10694</v>
      </c>
      <c r="AB2441" s="30" t="s">
        <v>2648</v>
      </c>
      <c r="AC2441" s="35">
        <v>1</v>
      </c>
      <c r="AD2441" s="35"/>
      <c r="AE2441" s="35"/>
      <c r="AF2441" s="35">
        <v>1</v>
      </c>
    </row>
    <row r="2442" spans="27:32">
      <c r="AA2442" s="34">
        <v>10695</v>
      </c>
      <c r="AB2442" s="30" t="s">
        <v>2649</v>
      </c>
      <c r="AC2442" s="35">
        <v>6</v>
      </c>
      <c r="AD2442" s="35"/>
      <c r="AE2442" s="35"/>
      <c r="AF2442" s="35">
        <v>6</v>
      </c>
    </row>
    <row r="2443" spans="27:32">
      <c r="AA2443" s="34">
        <v>10697</v>
      </c>
      <c r="AB2443" s="30" t="s">
        <v>2650</v>
      </c>
      <c r="AC2443" s="35">
        <v>2</v>
      </c>
      <c r="AD2443" s="35"/>
      <c r="AE2443" s="35"/>
      <c r="AF2443" s="35">
        <v>2</v>
      </c>
    </row>
    <row r="2444" spans="27:32">
      <c r="AA2444" s="34">
        <v>10698</v>
      </c>
      <c r="AB2444" s="30" t="s">
        <v>1055</v>
      </c>
      <c r="AC2444" s="35">
        <v>159</v>
      </c>
      <c r="AD2444" s="35">
        <v>2</v>
      </c>
      <c r="AE2444" s="35">
        <v>21</v>
      </c>
      <c r="AF2444" s="35">
        <v>182</v>
      </c>
    </row>
    <row r="2445" spans="27:32">
      <c r="AA2445" s="34">
        <v>10700</v>
      </c>
      <c r="AB2445" s="30" t="s">
        <v>2651</v>
      </c>
      <c r="AC2445" s="35">
        <v>48</v>
      </c>
      <c r="AD2445" s="35"/>
      <c r="AE2445" s="35"/>
      <c r="AF2445" s="35">
        <v>48</v>
      </c>
    </row>
    <row r="2446" spans="27:32">
      <c r="AA2446" s="34">
        <v>10701</v>
      </c>
      <c r="AB2446" s="30" t="s">
        <v>2012</v>
      </c>
      <c r="AC2446" s="35">
        <v>71</v>
      </c>
      <c r="AD2446" s="35"/>
      <c r="AE2446" s="35">
        <v>38</v>
      </c>
      <c r="AF2446" s="35">
        <v>109</v>
      </c>
    </row>
    <row r="2447" spans="27:32">
      <c r="AA2447" s="34">
        <v>10702</v>
      </c>
      <c r="AB2447" s="30" t="s">
        <v>1101</v>
      </c>
      <c r="AC2447" s="35">
        <v>227</v>
      </c>
      <c r="AD2447" s="35">
        <v>23</v>
      </c>
      <c r="AE2447" s="35">
        <v>52</v>
      </c>
      <c r="AF2447" s="35">
        <v>302</v>
      </c>
    </row>
    <row r="2448" spans="27:32">
      <c r="AA2448" s="34">
        <v>10703</v>
      </c>
      <c r="AB2448" s="30" t="s">
        <v>1100</v>
      </c>
      <c r="AC2448" s="35">
        <v>88</v>
      </c>
      <c r="AD2448" s="35">
        <v>8</v>
      </c>
      <c r="AE2448" s="35">
        <v>17</v>
      </c>
      <c r="AF2448" s="35">
        <v>113</v>
      </c>
    </row>
    <row r="2449" spans="27:32">
      <c r="AA2449" s="34">
        <v>10704</v>
      </c>
      <c r="AB2449" s="30" t="s">
        <v>1089</v>
      </c>
      <c r="AC2449" s="35">
        <v>165</v>
      </c>
      <c r="AD2449" s="35">
        <v>15</v>
      </c>
      <c r="AE2449" s="35">
        <v>23</v>
      </c>
      <c r="AF2449" s="35">
        <v>203</v>
      </c>
    </row>
    <row r="2450" spans="27:32">
      <c r="AA2450" s="34">
        <v>10705</v>
      </c>
      <c r="AB2450" s="30" t="s">
        <v>2013</v>
      </c>
      <c r="AC2450" s="35">
        <v>10</v>
      </c>
      <c r="AD2450" s="35"/>
      <c r="AE2450" s="35">
        <v>2</v>
      </c>
      <c r="AF2450" s="35">
        <v>12</v>
      </c>
    </row>
    <row r="2451" spans="27:32">
      <c r="AA2451" s="34">
        <v>10706</v>
      </c>
      <c r="AB2451" s="30" t="s">
        <v>2652</v>
      </c>
      <c r="AC2451" s="35">
        <v>13</v>
      </c>
      <c r="AD2451" s="35"/>
      <c r="AE2451" s="35"/>
      <c r="AF2451" s="35">
        <v>13</v>
      </c>
    </row>
    <row r="2452" spans="27:32">
      <c r="AA2452" s="34">
        <v>10707</v>
      </c>
      <c r="AB2452" s="30" t="s">
        <v>2653</v>
      </c>
      <c r="AC2452" s="35">
        <v>18</v>
      </c>
      <c r="AD2452" s="35"/>
      <c r="AE2452" s="35"/>
      <c r="AF2452" s="35">
        <v>18</v>
      </c>
    </row>
    <row r="2453" spans="27:32">
      <c r="AA2453" s="34">
        <v>10708</v>
      </c>
      <c r="AB2453" s="30" t="s">
        <v>2654</v>
      </c>
      <c r="AC2453" s="35">
        <v>10</v>
      </c>
      <c r="AD2453" s="35"/>
      <c r="AE2453" s="35"/>
      <c r="AF2453" s="35">
        <v>10</v>
      </c>
    </row>
    <row r="2454" spans="27:32">
      <c r="AA2454" s="34">
        <v>10709</v>
      </c>
      <c r="AB2454" s="30" t="s">
        <v>2014</v>
      </c>
      <c r="AC2454" s="35">
        <v>44</v>
      </c>
      <c r="AD2454" s="35"/>
      <c r="AE2454" s="35">
        <v>30</v>
      </c>
      <c r="AF2454" s="35">
        <v>74</v>
      </c>
    </row>
    <row r="2455" spans="27:32">
      <c r="AA2455" s="34">
        <v>10711</v>
      </c>
      <c r="AB2455" s="30" t="s">
        <v>1298</v>
      </c>
      <c r="AC2455" s="35"/>
      <c r="AD2455" s="35"/>
      <c r="AE2455" s="35">
        <v>2</v>
      </c>
      <c r="AF2455" s="35">
        <v>2</v>
      </c>
    </row>
    <row r="2456" spans="27:32">
      <c r="AA2456" s="34">
        <v>10713</v>
      </c>
      <c r="AB2456" s="30" t="s">
        <v>1260</v>
      </c>
      <c r="AC2456" s="35">
        <v>14</v>
      </c>
      <c r="AD2456" s="35">
        <v>1</v>
      </c>
      <c r="AE2456" s="35">
        <v>39</v>
      </c>
      <c r="AF2456" s="35">
        <v>54</v>
      </c>
    </row>
    <row r="2457" spans="27:32">
      <c r="AA2457" s="34">
        <v>10714</v>
      </c>
      <c r="AB2457" s="30" t="s">
        <v>1243</v>
      </c>
      <c r="AC2457" s="35">
        <v>3</v>
      </c>
      <c r="AD2457" s="35">
        <v>2</v>
      </c>
      <c r="AE2457" s="35">
        <v>31</v>
      </c>
      <c r="AF2457" s="35">
        <v>36</v>
      </c>
    </row>
    <row r="2458" spans="27:32">
      <c r="AA2458" s="34">
        <v>10715</v>
      </c>
      <c r="AB2458" s="30" t="s">
        <v>1295</v>
      </c>
      <c r="AC2458" s="35">
        <v>1</v>
      </c>
      <c r="AD2458" s="35"/>
      <c r="AE2458" s="35"/>
      <c r="AF2458" s="35">
        <v>1</v>
      </c>
    </row>
    <row r="2459" spans="27:32">
      <c r="AA2459" s="34">
        <v>10716</v>
      </c>
      <c r="AB2459" s="30" t="s">
        <v>2655</v>
      </c>
      <c r="AC2459" s="35">
        <v>14</v>
      </c>
      <c r="AD2459" s="35"/>
      <c r="AE2459" s="35"/>
      <c r="AF2459" s="35">
        <v>14</v>
      </c>
    </row>
    <row r="2460" spans="27:32">
      <c r="AA2460" s="34">
        <v>10717</v>
      </c>
      <c r="AB2460" s="30" t="s">
        <v>1214</v>
      </c>
      <c r="AC2460" s="35">
        <v>21</v>
      </c>
      <c r="AD2460" s="35">
        <v>6</v>
      </c>
      <c r="AE2460" s="35">
        <v>1</v>
      </c>
      <c r="AF2460" s="35">
        <v>28</v>
      </c>
    </row>
    <row r="2461" spans="27:32">
      <c r="AA2461" s="34">
        <v>10718</v>
      </c>
      <c r="AB2461" s="30" t="s">
        <v>1213</v>
      </c>
      <c r="AC2461" s="35">
        <v>22</v>
      </c>
      <c r="AD2461" s="35">
        <v>6</v>
      </c>
      <c r="AE2461" s="35">
        <v>1</v>
      </c>
      <c r="AF2461" s="35">
        <v>29</v>
      </c>
    </row>
    <row r="2462" spans="27:32">
      <c r="AA2462" s="34">
        <v>10719</v>
      </c>
      <c r="AB2462" s="30" t="s">
        <v>1217</v>
      </c>
      <c r="AC2462" s="35">
        <v>41</v>
      </c>
      <c r="AD2462" s="35">
        <v>16</v>
      </c>
      <c r="AE2462" s="35">
        <v>1</v>
      </c>
      <c r="AF2462" s="35">
        <v>58</v>
      </c>
    </row>
    <row r="2463" spans="27:32">
      <c r="AA2463" s="34">
        <v>10720</v>
      </c>
      <c r="AB2463" s="30" t="s">
        <v>1205</v>
      </c>
      <c r="AC2463" s="35">
        <v>23</v>
      </c>
      <c r="AD2463" s="35">
        <v>6</v>
      </c>
      <c r="AE2463" s="35"/>
      <c r="AF2463" s="35">
        <v>29</v>
      </c>
    </row>
    <row r="2464" spans="27:32">
      <c r="AA2464" s="34">
        <v>10721</v>
      </c>
      <c r="AB2464" s="30" t="s">
        <v>1208</v>
      </c>
      <c r="AC2464" s="35">
        <v>18</v>
      </c>
      <c r="AD2464" s="35">
        <v>13</v>
      </c>
      <c r="AE2464" s="35">
        <v>3</v>
      </c>
      <c r="AF2464" s="35">
        <v>34</v>
      </c>
    </row>
    <row r="2465" spans="27:32">
      <c r="AA2465" s="34">
        <v>10722</v>
      </c>
      <c r="AB2465" s="30" t="s">
        <v>1212</v>
      </c>
      <c r="AC2465" s="35">
        <v>22</v>
      </c>
      <c r="AD2465" s="35">
        <v>6</v>
      </c>
      <c r="AE2465" s="35">
        <v>2</v>
      </c>
      <c r="AF2465" s="35">
        <v>30</v>
      </c>
    </row>
    <row r="2466" spans="27:32">
      <c r="AA2466" s="34">
        <v>10723</v>
      </c>
      <c r="AB2466" s="30" t="s">
        <v>2656</v>
      </c>
      <c r="AC2466" s="35">
        <v>3</v>
      </c>
      <c r="AD2466" s="35"/>
      <c r="AE2466" s="35"/>
      <c r="AF2466" s="35">
        <v>3</v>
      </c>
    </row>
    <row r="2467" spans="27:32">
      <c r="AA2467" s="34">
        <v>10724</v>
      </c>
      <c r="AB2467" s="30" t="s">
        <v>2657</v>
      </c>
      <c r="AC2467" s="35">
        <v>4</v>
      </c>
      <c r="AD2467" s="35"/>
      <c r="AE2467" s="35"/>
      <c r="AF2467" s="35">
        <v>4</v>
      </c>
    </row>
    <row r="2468" spans="27:32">
      <c r="AA2468" s="34">
        <v>10725</v>
      </c>
      <c r="AB2468" s="30" t="s">
        <v>2658</v>
      </c>
      <c r="AC2468" s="35">
        <v>6</v>
      </c>
      <c r="AD2468" s="35"/>
      <c r="AE2468" s="35"/>
      <c r="AF2468" s="35">
        <v>6</v>
      </c>
    </row>
    <row r="2469" spans="27:32">
      <c r="AA2469" s="34">
        <v>10726</v>
      </c>
      <c r="AB2469" s="30" t="s">
        <v>2659</v>
      </c>
      <c r="AC2469" s="35">
        <v>6</v>
      </c>
      <c r="AD2469" s="35"/>
      <c r="AE2469" s="35"/>
      <c r="AF2469" s="35">
        <v>6</v>
      </c>
    </row>
    <row r="2470" spans="27:32">
      <c r="AA2470" s="34">
        <v>10727</v>
      </c>
      <c r="AB2470" s="30" t="s">
        <v>2660</v>
      </c>
      <c r="AC2470" s="35">
        <v>10</v>
      </c>
      <c r="AD2470" s="35"/>
      <c r="AE2470" s="35"/>
      <c r="AF2470" s="35">
        <v>10</v>
      </c>
    </row>
    <row r="2471" spans="27:32">
      <c r="AA2471" s="34">
        <v>10728</v>
      </c>
      <c r="AB2471" s="30" t="s">
        <v>2661</v>
      </c>
      <c r="AC2471" s="35">
        <v>17</v>
      </c>
      <c r="AD2471" s="35"/>
      <c r="AE2471" s="35"/>
      <c r="AF2471" s="35">
        <v>17</v>
      </c>
    </row>
    <row r="2472" spans="27:32">
      <c r="AA2472" s="34">
        <v>10730</v>
      </c>
      <c r="AB2472" s="30" t="s">
        <v>2662</v>
      </c>
      <c r="AC2472" s="35">
        <v>13</v>
      </c>
      <c r="AD2472" s="35"/>
      <c r="AE2472" s="35"/>
      <c r="AF2472" s="35">
        <v>13</v>
      </c>
    </row>
    <row r="2473" spans="27:32">
      <c r="AA2473" s="34">
        <v>10731</v>
      </c>
      <c r="AB2473" s="30" t="s">
        <v>2015</v>
      </c>
      <c r="AC2473" s="35"/>
      <c r="AD2473" s="35"/>
      <c r="AE2473" s="35">
        <v>1</v>
      </c>
      <c r="AF2473" s="35">
        <v>1</v>
      </c>
    </row>
    <row r="2474" spans="27:32">
      <c r="AA2474" s="34">
        <v>10734</v>
      </c>
      <c r="AB2474" s="30" t="s">
        <v>2016</v>
      </c>
      <c r="AC2474" s="35">
        <v>3</v>
      </c>
      <c r="AD2474" s="35"/>
      <c r="AE2474" s="35">
        <v>1</v>
      </c>
      <c r="AF2474" s="35">
        <v>4</v>
      </c>
    </row>
    <row r="2475" spans="27:32">
      <c r="AA2475" s="34">
        <v>10735</v>
      </c>
      <c r="AB2475" s="30" t="s">
        <v>2017</v>
      </c>
      <c r="AC2475" s="35">
        <v>2</v>
      </c>
      <c r="AD2475" s="35"/>
      <c r="AE2475" s="35">
        <v>5</v>
      </c>
      <c r="AF2475" s="35">
        <v>7</v>
      </c>
    </row>
    <row r="2476" spans="27:32">
      <c r="AA2476" s="34">
        <v>10736</v>
      </c>
      <c r="AB2476" s="30" t="s">
        <v>2018</v>
      </c>
      <c r="AC2476" s="35"/>
      <c r="AD2476" s="35"/>
      <c r="AE2476" s="35">
        <v>1</v>
      </c>
      <c r="AF2476" s="35">
        <v>1</v>
      </c>
    </row>
    <row r="2477" spans="27:32">
      <c r="AA2477" s="34">
        <v>10737</v>
      </c>
      <c r="AB2477" s="30" t="s">
        <v>2019</v>
      </c>
      <c r="AC2477" s="35"/>
      <c r="AD2477" s="35"/>
      <c r="AE2477" s="35">
        <v>2</v>
      </c>
      <c r="AF2477" s="35">
        <v>2</v>
      </c>
    </row>
    <row r="2478" spans="27:32">
      <c r="AA2478" s="34">
        <v>10738</v>
      </c>
      <c r="AB2478" s="30" t="s">
        <v>2663</v>
      </c>
      <c r="AC2478" s="35">
        <v>12</v>
      </c>
      <c r="AD2478" s="35"/>
      <c r="AE2478" s="35"/>
      <c r="AF2478" s="35">
        <v>12</v>
      </c>
    </row>
    <row r="2479" spans="27:32">
      <c r="AA2479" s="34">
        <v>10739</v>
      </c>
      <c r="AB2479" s="30" t="s">
        <v>2664</v>
      </c>
      <c r="AC2479" s="35">
        <v>8</v>
      </c>
      <c r="AD2479" s="35"/>
      <c r="AE2479" s="35"/>
      <c r="AF2479" s="35">
        <v>8</v>
      </c>
    </row>
    <row r="2480" spans="27:32">
      <c r="AA2480" s="34">
        <v>10740</v>
      </c>
      <c r="AB2480" s="30" t="s">
        <v>2665</v>
      </c>
      <c r="AC2480" s="35">
        <v>3</v>
      </c>
      <c r="AD2480" s="35"/>
      <c r="AE2480" s="35"/>
      <c r="AF2480" s="35">
        <v>3</v>
      </c>
    </row>
    <row r="2481" spans="27:32">
      <c r="AA2481" s="34">
        <v>10742</v>
      </c>
      <c r="AB2481" s="30" t="s">
        <v>2666</v>
      </c>
      <c r="AC2481" s="35">
        <v>6</v>
      </c>
      <c r="AD2481" s="35"/>
      <c r="AE2481" s="35"/>
      <c r="AF2481" s="35">
        <v>6</v>
      </c>
    </row>
    <row r="2482" spans="27:32">
      <c r="AA2482" s="34">
        <v>10743</v>
      </c>
      <c r="AB2482" s="30" t="s">
        <v>2667</v>
      </c>
      <c r="AC2482" s="35">
        <v>23</v>
      </c>
      <c r="AD2482" s="35"/>
      <c r="AE2482" s="35"/>
      <c r="AF2482" s="35">
        <v>23</v>
      </c>
    </row>
    <row r="2483" spans="27:32">
      <c r="AA2483" s="34">
        <v>10751</v>
      </c>
      <c r="AB2483" s="30" t="s">
        <v>2020</v>
      </c>
      <c r="AC2483" s="35"/>
      <c r="AD2483" s="35"/>
      <c r="AE2483" s="35">
        <v>20</v>
      </c>
      <c r="AF2483" s="35">
        <v>20</v>
      </c>
    </row>
    <row r="2484" spans="27:32">
      <c r="AA2484" s="34">
        <v>10752</v>
      </c>
      <c r="AB2484" s="30" t="s">
        <v>2021</v>
      </c>
      <c r="AC2484" s="35"/>
      <c r="AD2484" s="35"/>
      <c r="AE2484" s="35">
        <v>15</v>
      </c>
      <c r="AF2484" s="35">
        <v>15</v>
      </c>
    </row>
    <row r="2485" spans="27:32">
      <c r="AA2485" s="34">
        <v>10753</v>
      </c>
      <c r="AB2485" s="30" t="s">
        <v>2022</v>
      </c>
      <c r="AC2485" s="35"/>
      <c r="AD2485" s="35"/>
      <c r="AE2485" s="35">
        <v>20</v>
      </c>
      <c r="AF2485" s="35">
        <v>20</v>
      </c>
    </row>
    <row r="2486" spans="27:32">
      <c r="AA2486" s="34">
        <v>10754</v>
      </c>
      <c r="AB2486" s="30" t="s">
        <v>2023</v>
      </c>
      <c r="AC2486" s="35"/>
      <c r="AD2486" s="35"/>
      <c r="AE2486" s="35">
        <v>15</v>
      </c>
      <c r="AF2486" s="35">
        <v>15</v>
      </c>
    </row>
  </sheetData>
  <autoFilter ref="A2:AN172">
    <filterColumn colId="20">
      <filters>
        <filter val="1"/>
        <filter val="2"/>
        <filter val="3"/>
        <filter val="4"/>
        <filter val="5"/>
      </filters>
    </filterColumn>
    <filterColumn colId="22">
      <filters>
        <filter val="DISPONIBLE"/>
      </filters>
    </filterColumn>
  </autoFilter>
  <pageMargins left="0.70866141732283472" right="0.70866141732283472" top="0" bottom="0" header="0.31496062992125984" footer="0.31496062992125984"/>
  <pageSetup orientation="portrait" horizontalDpi="360" verticalDpi="360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>
  <dimension ref="A1:U2544"/>
  <sheetViews>
    <sheetView workbookViewId="0">
      <pane xSplit="2" topLeftCell="C1" activePane="topRight" state="frozen"/>
      <selection activeCell="A13" sqref="A13"/>
      <selection pane="topRight" activeCell="G20" sqref="G20"/>
    </sheetView>
  </sheetViews>
  <sheetFormatPr baseColWidth="10" defaultRowHeight="15"/>
  <cols>
    <col min="1" max="1" width="6.42578125" style="33" customWidth="1"/>
    <col min="2" max="2" width="52.140625" style="33" customWidth="1"/>
    <col min="3" max="3" width="16.85546875" style="33" customWidth="1"/>
    <col min="4" max="6" width="10.7109375" style="33" customWidth="1"/>
    <col min="7" max="7" width="11.42578125" style="33" customWidth="1"/>
    <col min="8" max="8" width="0" style="33" hidden="1" customWidth="1"/>
    <col min="9" max="9" width="28.28515625" style="33" hidden="1" customWidth="1"/>
    <col min="10" max="10" width="14.28515625" style="33" hidden="1" customWidth="1"/>
    <col min="11" max="11" width="15" style="33" hidden="1" customWidth="1"/>
    <col min="12" max="15" width="0" style="33" hidden="1" customWidth="1"/>
    <col min="16" max="16" width="11.42578125" style="33" hidden="1" customWidth="1"/>
    <col min="17" max="17" width="47.85546875" style="33" hidden="1" customWidth="1"/>
    <col min="18" max="18" width="11.42578125" style="33" hidden="1" customWidth="1"/>
    <col min="19" max="19" width="12.42578125" style="33" hidden="1" customWidth="1"/>
    <col min="20" max="20" width="11.42578125" style="33" hidden="1" customWidth="1"/>
    <col min="21" max="21" width="14.7109375" style="33" hidden="1" customWidth="1"/>
    <col min="22" max="16384" width="11.42578125" style="33"/>
  </cols>
  <sheetData>
    <row r="1" spans="1:21">
      <c r="I1" s="33" t="s">
        <v>2</v>
      </c>
      <c r="R1" s="43" t="s">
        <v>2690</v>
      </c>
    </row>
    <row r="2" spans="1:21" ht="29.25" customHeight="1">
      <c r="A2" s="36" t="s">
        <v>1282</v>
      </c>
      <c r="B2" s="36" t="s">
        <v>1283</v>
      </c>
      <c r="C2" s="40" t="s">
        <v>2705</v>
      </c>
      <c r="D2" s="40"/>
      <c r="E2" s="40"/>
      <c r="F2" s="40"/>
      <c r="H2" s="43" t="s">
        <v>0</v>
      </c>
      <c r="I2" s="43" t="s">
        <v>1</v>
      </c>
      <c r="J2" s="43" t="s">
        <v>2668</v>
      </c>
      <c r="K2" s="43" t="s">
        <v>2670</v>
      </c>
      <c r="L2" s="43" t="s">
        <v>2024</v>
      </c>
      <c r="M2" s="43" t="s">
        <v>2669</v>
      </c>
      <c r="P2" s="30" t="s">
        <v>2675</v>
      </c>
      <c r="Q2" s="30" t="s">
        <v>1</v>
      </c>
      <c r="R2" s="30" t="s">
        <v>2668</v>
      </c>
      <c r="S2" s="30" t="s">
        <v>2689</v>
      </c>
      <c r="T2" s="30" t="s">
        <v>2024</v>
      </c>
      <c r="U2" s="30" t="s">
        <v>2669</v>
      </c>
    </row>
    <row r="3" spans="1:21">
      <c r="A3" s="30">
        <v>9632</v>
      </c>
      <c r="B3" s="30" t="s">
        <v>1322</v>
      </c>
      <c r="C3" s="41" t="s">
        <v>2753</v>
      </c>
      <c r="D3" s="41"/>
      <c r="E3" s="41"/>
      <c r="F3" s="41"/>
      <c r="H3" s="34">
        <v>1</v>
      </c>
      <c r="I3" s="30" t="s">
        <v>279</v>
      </c>
      <c r="J3" s="35">
        <v>536.29999999999961</v>
      </c>
      <c r="K3" s="35">
        <v>18.87</v>
      </c>
      <c r="L3" s="35">
        <v>50.134999999999998</v>
      </c>
      <c r="M3" s="35">
        <v>605.30499999999961</v>
      </c>
      <c r="P3" s="30">
        <v>765</v>
      </c>
      <c r="Q3" s="30" t="s">
        <v>1418</v>
      </c>
      <c r="R3" s="35"/>
      <c r="S3" s="35"/>
      <c r="T3" s="35">
        <v>15</v>
      </c>
      <c r="U3" s="35">
        <v>15</v>
      </c>
    </row>
    <row r="4" spans="1:21">
      <c r="A4" s="30">
        <v>9591</v>
      </c>
      <c r="B4" s="30" t="s">
        <v>1335</v>
      </c>
      <c r="C4" s="41" t="s">
        <v>2708</v>
      </c>
      <c r="D4" s="41"/>
      <c r="E4" s="41"/>
      <c r="F4" s="41"/>
      <c r="H4" s="34">
        <v>2</v>
      </c>
      <c r="I4" s="30" t="s">
        <v>7</v>
      </c>
      <c r="J4" s="35">
        <v>31.015000000000004</v>
      </c>
      <c r="K4" s="35">
        <v>4.7899999999999991</v>
      </c>
      <c r="L4" s="35">
        <v>6.2769999999999992</v>
      </c>
      <c r="M4" s="35">
        <v>42.082000000000008</v>
      </c>
      <c r="P4" s="30">
        <v>774</v>
      </c>
      <c r="Q4" s="30" t="s">
        <v>390</v>
      </c>
      <c r="R4" s="35">
        <v>1</v>
      </c>
      <c r="S4" s="35"/>
      <c r="T4" s="35"/>
      <c r="U4" s="35">
        <v>1</v>
      </c>
    </row>
    <row r="5" spans="1:21">
      <c r="A5" s="30">
        <v>9521</v>
      </c>
      <c r="B5" s="30" t="s">
        <v>1287</v>
      </c>
      <c r="C5" s="13" t="s">
        <v>1878</v>
      </c>
      <c r="D5" s="41"/>
      <c r="E5" s="41"/>
      <c r="F5" s="41"/>
      <c r="H5" s="34">
        <v>3</v>
      </c>
      <c r="I5" s="30" t="s">
        <v>2025</v>
      </c>
      <c r="J5" s="35">
        <v>0.72499999999999998</v>
      </c>
      <c r="K5" s="35"/>
      <c r="L5" s="35"/>
      <c r="M5" s="35">
        <v>0.72499999999999998</v>
      </c>
      <c r="P5" s="30">
        <v>783</v>
      </c>
      <c r="Q5" s="30" t="s">
        <v>632</v>
      </c>
      <c r="R5" s="35">
        <v>2</v>
      </c>
      <c r="S5" s="35">
        <v>9</v>
      </c>
      <c r="T5" s="35"/>
      <c r="U5" s="35">
        <v>11</v>
      </c>
    </row>
    <row r="6" spans="1:21">
      <c r="A6" s="30">
        <v>9629</v>
      </c>
      <c r="B6" s="30" t="s">
        <v>983</v>
      </c>
      <c r="C6" s="41" t="s">
        <v>2708</v>
      </c>
      <c r="D6" s="41"/>
      <c r="E6" s="41"/>
      <c r="F6" s="41"/>
      <c r="H6" s="34">
        <v>4</v>
      </c>
      <c r="I6" s="30" t="s">
        <v>66</v>
      </c>
      <c r="J6" s="35">
        <v>86.70999999999998</v>
      </c>
      <c r="K6" s="35">
        <v>2.5999999999999996</v>
      </c>
      <c r="L6" s="35">
        <v>16.784999999999997</v>
      </c>
      <c r="M6" s="35">
        <v>106.09499999999997</v>
      </c>
      <c r="P6" s="30">
        <v>786</v>
      </c>
      <c r="Q6" s="30" t="s">
        <v>246</v>
      </c>
      <c r="R6" s="35">
        <v>0</v>
      </c>
      <c r="S6" s="35">
        <v>25</v>
      </c>
      <c r="T6" s="35"/>
      <c r="U6" s="35">
        <v>25</v>
      </c>
    </row>
    <row r="7" spans="1:21">
      <c r="A7" s="30">
        <v>6400</v>
      </c>
      <c r="B7" s="30" t="s">
        <v>751</v>
      </c>
      <c r="C7" s="13" t="s">
        <v>1878</v>
      </c>
      <c r="D7" s="41"/>
      <c r="E7" s="41"/>
      <c r="F7" s="41"/>
      <c r="H7" s="34">
        <v>6</v>
      </c>
      <c r="I7" s="30" t="s">
        <v>299</v>
      </c>
      <c r="J7" s="35">
        <v>39.479999999999997</v>
      </c>
      <c r="K7" s="35">
        <v>2.9250000000000003</v>
      </c>
      <c r="L7" s="35">
        <v>6.6449999999999987</v>
      </c>
      <c r="M7" s="35">
        <v>49.04999999999999</v>
      </c>
      <c r="P7" s="30">
        <v>822</v>
      </c>
      <c r="Q7" s="30" t="s">
        <v>1356</v>
      </c>
      <c r="R7" s="35">
        <v>26</v>
      </c>
      <c r="S7" s="35"/>
      <c r="T7" s="35"/>
      <c r="U7" s="35">
        <v>26</v>
      </c>
    </row>
    <row r="8" spans="1:21">
      <c r="A8" s="30">
        <v>9589</v>
      </c>
      <c r="B8" s="30" t="s">
        <v>1138</v>
      </c>
      <c r="C8" s="41" t="s">
        <v>2708</v>
      </c>
      <c r="D8" s="41"/>
      <c r="E8" s="41"/>
      <c r="F8" s="41"/>
      <c r="H8" s="34">
        <v>7</v>
      </c>
      <c r="I8" s="30" t="s">
        <v>19</v>
      </c>
      <c r="J8" s="35">
        <v>204.83500000000004</v>
      </c>
      <c r="K8" s="35">
        <v>20.484999999999999</v>
      </c>
      <c r="L8" s="35">
        <v>32.074000000000005</v>
      </c>
      <c r="M8" s="35">
        <v>257.39400000000006</v>
      </c>
      <c r="P8" s="30">
        <v>898</v>
      </c>
      <c r="Q8" s="30" t="s">
        <v>1242</v>
      </c>
      <c r="R8" s="35">
        <v>3</v>
      </c>
      <c r="S8" s="35"/>
      <c r="T8" s="35"/>
      <c r="U8" s="35">
        <v>3</v>
      </c>
    </row>
    <row r="9" spans="1:21">
      <c r="A9" s="30">
        <v>9588</v>
      </c>
      <c r="B9" s="30" t="s">
        <v>703</v>
      </c>
      <c r="C9" s="41" t="s">
        <v>2708</v>
      </c>
      <c r="D9" s="41"/>
      <c r="E9" s="41"/>
      <c r="F9" s="41"/>
      <c r="H9" s="34">
        <v>61</v>
      </c>
      <c r="I9" s="30" t="s">
        <v>1116</v>
      </c>
      <c r="J9" s="35">
        <v>331.02500000000009</v>
      </c>
      <c r="K9" s="35">
        <v>20.529999999999998</v>
      </c>
      <c r="L9" s="35">
        <v>59.360000000000007</v>
      </c>
      <c r="M9" s="35">
        <v>410.91500000000008</v>
      </c>
      <c r="P9" s="30">
        <v>6454</v>
      </c>
      <c r="Q9" s="30" t="s">
        <v>1390</v>
      </c>
      <c r="R9" s="35"/>
      <c r="S9" s="35"/>
      <c r="T9" s="35">
        <v>0</v>
      </c>
      <c r="U9" s="35">
        <v>0</v>
      </c>
    </row>
    <row r="10" spans="1:21">
      <c r="A10" s="30">
        <v>6748</v>
      </c>
      <c r="B10" s="30" t="s">
        <v>551</v>
      </c>
      <c r="C10" s="13" t="s">
        <v>1878</v>
      </c>
      <c r="D10" s="41"/>
      <c r="E10" s="41"/>
      <c r="F10" s="41"/>
      <c r="H10" s="34">
        <v>63</v>
      </c>
      <c r="I10" s="30" t="s">
        <v>287</v>
      </c>
      <c r="J10" s="35">
        <v>164.36</v>
      </c>
      <c r="K10" s="35">
        <v>7.69</v>
      </c>
      <c r="L10" s="35">
        <v>22.5</v>
      </c>
      <c r="M10" s="35">
        <v>194.55</v>
      </c>
      <c r="P10" s="30">
        <v>6591</v>
      </c>
      <c r="Q10" s="30" t="s">
        <v>2680</v>
      </c>
      <c r="R10" s="35"/>
      <c r="S10" s="35"/>
      <c r="T10" s="35">
        <v>0</v>
      </c>
      <c r="U10" s="35">
        <v>0</v>
      </c>
    </row>
    <row r="11" spans="1:21">
      <c r="A11" s="30">
        <v>9587</v>
      </c>
      <c r="B11" s="30" t="s">
        <v>940</v>
      </c>
      <c r="C11" s="13" t="s">
        <v>1878</v>
      </c>
      <c r="D11" s="41"/>
      <c r="E11" s="41"/>
      <c r="F11" s="41"/>
      <c r="H11" s="34">
        <v>64</v>
      </c>
      <c r="I11" s="30" t="s">
        <v>2030</v>
      </c>
      <c r="J11" s="35">
        <v>5.84</v>
      </c>
      <c r="K11" s="35"/>
      <c r="L11" s="35"/>
      <c r="M11" s="35">
        <v>5.84</v>
      </c>
      <c r="P11" s="30">
        <v>6747</v>
      </c>
      <c r="Q11" s="30" t="s">
        <v>2681</v>
      </c>
      <c r="R11" s="35"/>
      <c r="S11" s="35">
        <v>0</v>
      </c>
      <c r="T11" s="35"/>
      <c r="U11" s="35">
        <v>0</v>
      </c>
    </row>
    <row r="12" spans="1:21">
      <c r="A12" s="30">
        <v>8720</v>
      </c>
      <c r="B12" s="30" t="s">
        <v>1337</v>
      </c>
      <c r="C12" s="41" t="s">
        <v>2708</v>
      </c>
      <c r="D12" s="41"/>
      <c r="E12" s="41"/>
      <c r="F12" s="41"/>
      <c r="H12" s="34">
        <v>251</v>
      </c>
      <c r="I12" s="30" t="s">
        <v>1169</v>
      </c>
      <c r="J12" s="35">
        <v>5</v>
      </c>
      <c r="K12" s="35">
        <v>1</v>
      </c>
      <c r="L12" s="35"/>
      <c r="M12" s="35">
        <v>6</v>
      </c>
    </row>
    <row r="13" spans="1:21">
      <c r="A13" s="30">
        <v>7028</v>
      </c>
      <c r="B13" s="30" t="s">
        <v>1403</v>
      </c>
      <c r="C13" s="41" t="s">
        <v>2708</v>
      </c>
      <c r="D13" s="41"/>
      <c r="E13" s="41"/>
      <c r="F13" s="41"/>
      <c r="H13" s="34">
        <v>55</v>
      </c>
      <c r="I13" s="30" t="s">
        <v>430</v>
      </c>
      <c r="J13" s="35">
        <v>305.80000000000007</v>
      </c>
      <c r="K13" s="35">
        <v>12.959999999999999</v>
      </c>
      <c r="L13" s="35">
        <v>40.491999999999997</v>
      </c>
      <c r="M13" s="35">
        <v>359.25200000000007</v>
      </c>
      <c r="P13" s="30">
        <v>6400</v>
      </c>
      <c r="Q13" s="30" t="s">
        <v>751</v>
      </c>
      <c r="R13" s="35"/>
      <c r="S13" s="35">
        <v>25</v>
      </c>
      <c r="T13" s="35"/>
      <c r="U13" s="35">
        <v>25</v>
      </c>
    </row>
    <row r="14" spans="1:21">
      <c r="A14" s="30">
        <v>952</v>
      </c>
      <c r="B14" s="30" t="s">
        <v>203</v>
      </c>
      <c r="C14" s="41" t="s">
        <v>1878</v>
      </c>
      <c r="D14" s="41"/>
      <c r="E14" s="41"/>
      <c r="F14" s="41"/>
      <c r="H14" s="34">
        <v>58</v>
      </c>
      <c r="I14" s="30" t="s">
        <v>786</v>
      </c>
      <c r="J14" s="35">
        <v>111.82499999999997</v>
      </c>
      <c r="K14" s="35">
        <v>0.63</v>
      </c>
      <c r="L14" s="35">
        <v>9.9499999999999993</v>
      </c>
      <c r="M14" s="35">
        <v>122.40499999999997</v>
      </c>
      <c r="P14" s="30">
        <v>6401</v>
      </c>
      <c r="Q14" s="30" t="s">
        <v>948</v>
      </c>
      <c r="R14" s="35"/>
      <c r="S14" s="35">
        <v>2</v>
      </c>
      <c r="T14" s="35">
        <v>0</v>
      </c>
      <c r="U14" s="35">
        <v>2</v>
      </c>
    </row>
    <row r="15" spans="1:21">
      <c r="A15" s="30">
        <v>9087</v>
      </c>
      <c r="B15" s="30" t="s">
        <v>312</v>
      </c>
      <c r="C15" s="41" t="s">
        <v>1878</v>
      </c>
      <c r="D15" s="41"/>
      <c r="E15" s="41"/>
      <c r="F15" s="41"/>
      <c r="H15" s="34">
        <v>59</v>
      </c>
      <c r="I15" s="30" t="s">
        <v>266</v>
      </c>
      <c r="J15" s="35">
        <v>28.77</v>
      </c>
      <c r="K15" s="35">
        <v>1.45</v>
      </c>
      <c r="L15" s="35">
        <v>7.1550000000000002</v>
      </c>
      <c r="M15" s="35">
        <v>37.375</v>
      </c>
      <c r="P15" s="30">
        <v>6402</v>
      </c>
      <c r="Q15" s="30" t="s">
        <v>2679</v>
      </c>
      <c r="R15" s="35"/>
      <c r="S15" s="35"/>
      <c r="T15" s="35">
        <v>0</v>
      </c>
      <c r="U15" s="35">
        <v>0</v>
      </c>
    </row>
    <row r="16" spans="1:21">
      <c r="A16" s="30">
        <v>8600</v>
      </c>
      <c r="B16" s="30" t="s">
        <v>1140</v>
      </c>
      <c r="C16" s="41" t="s">
        <v>1878</v>
      </c>
      <c r="D16" s="41"/>
      <c r="E16" s="41"/>
      <c r="F16" s="41"/>
      <c r="H16" s="34">
        <v>60</v>
      </c>
      <c r="I16" s="30" t="s">
        <v>477</v>
      </c>
      <c r="J16" s="35">
        <v>108.30000000000001</v>
      </c>
      <c r="K16" s="35">
        <v>8.3550000000000004</v>
      </c>
      <c r="L16" s="35">
        <v>17.400000000000002</v>
      </c>
      <c r="M16" s="35">
        <v>134.05500000000001</v>
      </c>
      <c r="P16" s="30">
        <v>6441</v>
      </c>
      <c r="Q16" s="30" t="s">
        <v>411</v>
      </c>
      <c r="R16" s="35">
        <v>59</v>
      </c>
      <c r="S16" s="35"/>
      <c r="T16" s="35"/>
      <c r="U16" s="35">
        <v>59</v>
      </c>
    </row>
    <row r="17" spans="1:21">
      <c r="A17" s="30">
        <v>4072</v>
      </c>
      <c r="B17" s="30" t="s">
        <v>1411</v>
      </c>
      <c r="C17" s="41" t="s">
        <v>2708</v>
      </c>
      <c r="D17" s="41"/>
      <c r="E17" s="41"/>
      <c r="F17" s="41"/>
      <c r="H17" s="34">
        <v>13</v>
      </c>
      <c r="I17" s="30" t="s">
        <v>794</v>
      </c>
      <c r="J17" s="35">
        <v>149.48000000000005</v>
      </c>
      <c r="K17" s="35">
        <v>3.7900000000000005</v>
      </c>
      <c r="L17" s="35">
        <v>25.605</v>
      </c>
      <c r="M17" s="35">
        <v>178.87500000000003</v>
      </c>
      <c r="P17" s="30">
        <v>1320</v>
      </c>
      <c r="Q17" s="30" t="s">
        <v>615</v>
      </c>
      <c r="R17" s="35">
        <v>8</v>
      </c>
      <c r="S17" s="35"/>
      <c r="T17" s="35"/>
      <c r="U17" s="35">
        <v>8</v>
      </c>
    </row>
    <row r="18" spans="1:21">
      <c r="A18" s="30">
        <v>3582</v>
      </c>
      <c r="B18" s="30" t="s">
        <v>1412</v>
      </c>
      <c r="C18" s="41" t="s">
        <v>1878</v>
      </c>
      <c r="D18" s="41"/>
      <c r="E18" s="41"/>
      <c r="F18" s="41"/>
      <c r="H18" s="34">
        <v>14</v>
      </c>
      <c r="I18" s="30" t="s">
        <v>602</v>
      </c>
      <c r="J18" s="35">
        <v>104.41</v>
      </c>
      <c r="K18" s="35">
        <v>3.2749999999999999</v>
      </c>
      <c r="L18" s="35">
        <v>8.2100000000000009</v>
      </c>
      <c r="M18" s="35">
        <v>115.89500000000001</v>
      </c>
      <c r="P18" s="30">
        <v>1391</v>
      </c>
      <c r="Q18" s="30" t="s">
        <v>1370</v>
      </c>
      <c r="R18" s="35">
        <v>17</v>
      </c>
      <c r="S18" s="35">
        <v>1</v>
      </c>
      <c r="T18" s="35"/>
      <c r="U18" s="35">
        <v>18</v>
      </c>
    </row>
    <row r="19" spans="1:21">
      <c r="A19" s="30">
        <v>9970</v>
      </c>
      <c r="B19" s="30" t="s">
        <v>1328</v>
      </c>
      <c r="C19" s="41" t="s">
        <v>1878</v>
      </c>
      <c r="D19" s="41"/>
      <c r="E19" s="41"/>
      <c r="F19" s="41"/>
      <c r="H19" s="34">
        <v>26</v>
      </c>
      <c r="I19" s="30" t="s">
        <v>75</v>
      </c>
      <c r="J19" s="35">
        <v>2669.9099999999994</v>
      </c>
      <c r="K19" s="35">
        <v>506.60000000000008</v>
      </c>
      <c r="L19" s="35">
        <v>929.803</v>
      </c>
      <c r="M19" s="35">
        <v>4106.3129999999992</v>
      </c>
      <c r="P19" s="30">
        <v>4979</v>
      </c>
      <c r="Q19" s="30" t="s">
        <v>1301</v>
      </c>
      <c r="R19" s="35">
        <v>0</v>
      </c>
      <c r="S19" s="35"/>
      <c r="T19" s="35"/>
      <c r="U19" s="35">
        <v>0</v>
      </c>
    </row>
    <row r="20" spans="1:21">
      <c r="A20" s="30">
        <v>10225</v>
      </c>
      <c r="B20" s="30" t="s">
        <v>1330</v>
      </c>
      <c r="C20" s="41" t="s">
        <v>2708</v>
      </c>
      <c r="D20" s="41"/>
      <c r="E20" s="41"/>
      <c r="F20" s="41"/>
      <c r="H20" s="34">
        <v>28</v>
      </c>
      <c r="I20" s="30" t="s">
        <v>447</v>
      </c>
      <c r="J20" s="35">
        <v>257.04000000000013</v>
      </c>
      <c r="K20" s="35">
        <v>10.68</v>
      </c>
      <c r="L20" s="35">
        <v>23.959999999999994</v>
      </c>
      <c r="M20" s="35">
        <v>291.68000000000012</v>
      </c>
      <c r="P20" s="30">
        <v>5083</v>
      </c>
      <c r="Q20" s="30" t="s">
        <v>1421</v>
      </c>
      <c r="R20" s="35">
        <v>0</v>
      </c>
      <c r="S20" s="35">
        <v>0</v>
      </c>
      <c r="T20" s="35"/>
      <c r="U20" s="35">
        <v>0</v>
      </c>
    </row>
    <row r="21" spans="1:21">
      <c r="A21" s="30">
        <v>10665</v>
      </c>
      <c r="B21" s="30" t="s">
        <v>1311</v>
      </c>
      <c r="C21" s="41" t="s">
        <v>1878</v>
      </c>
      <c r="D21" s="41"/>
      <c r="E21" s="41"/>
      <c r="F21" s="41"/>
      <c r="H21" s="34">
        <v>30</v>
      </c>
      <c r="I21" s="30" t="s">
        <v>1423</v>
      </c>
      <c r="J21" s="35">
        <v>6.4550000000000018</v>
      </c>
      <c r="K21" s="35"/>
      <c r="L21" s="35">
        <v>1.05</v>
      </c>
      <c r="M21" s="35">
        <v>7.5050000000000017</v>
      </c>
      <c r="P21" s="30">
        <v>5192</v>
      </c>
      <c r="Q21" s="30" t="s">
        <v>2677</v>
      </c>
      <c r="R21" s="35"/>
      <c r="S21" s="35">
        <v>0</v>
      </c>
      <c r="T21" s="35">
        <v>0</v>
      </c>
      <c r="U21" s="35">
        <v>0</v>
      </c>
    </row>
    <row r="22" spans="1:21" s="14" customFormat="1">
      <c r="A22" s="10">
        <v>9093</v>
      </c>
      <c r="B22" s="10" t="s">
        <v>1291</v>
      </c>
      <c r="C22" s="13" t="s">
        <v>1878</v>
      </c>
      <c r="D22" s="13"/>
      <c r="E22" s="13"/>
      <c r="F22" s="13"/>
      <c r="H22" s="34">
        <v>32</v>
      </c>
      <c r="I22" s="30" t="s">
        <v>2027</v>
      </c>
      <c r="J22" s="35">
        <v>3.2250000000000001</v>
      </c>
      <c r="K22" s="35"/>
      <c r="L22" s="35"/>
      <c r="M22" s="35">
        <v>3.2250000000000001</v>
      </c>
      <c r="N22" s="33"/>
      <c r="O22" s="33"/>
      <c r="P22" s="30">
        <v>5233</v>
      </c>
      <c r="Q22" s="30" t="s">
        <v>318</v>
      </c>
      <c r="R22" s="35">
        <v>33</v>
      </c>
      <c r="S22" s="35"/>
      <c r="T22" s="35"/>
      <c r="U22" s="35">
        <v>33</v>
      </c>
    </row>
    <row r="23" spans="1:21">
      <c r="A23" s="30">
        <v>10322</v>
      </c>
      <c r="B23" s="30" t="s">
        <v>2710</v>
      </c>
      <c r="C23" s="41" t="s">
        <v>1878</v>
      </c>
      <c r="D23" s="41"/>
      <c r="E23" s="41"/>
      <c r="F23" s="41"/>
      <c r="H23" s="34">
        <v>33</v>
      </c>
      <c r="I23" s="30" t="s">
        <v>1424</v>
      </c>
      <c r="J23" s="35">
        <v>49.234999999999992</v>
      </c>
      <c r="K23" s="35"/>
      <c r="L23" s="35">
        <v>2.86</v>
      </c>
      <c r="M23" s="35">
        <v>52.094999999999992</v>
      </c>
      <c r="P23" s="30">
        <v>5729</v>
      </c>
      <c r="Q23" s="30" t="s">
        <v>1189</v>
      </c>
      <c r="R23" s="35">
        <v>16</v>
      </c>
      <c r="S23" s="35">
        <v>9</v>
      </c>
      <c r="T23" s="35"/>
      <c r="U23" s="35">
        <v>25</v>
      </c>
    </row>
    <row r="24" spans="1:21">
      <c r="A24" s="30">
        <v>10519</v>
      </c>
      <c r="B24" s="30" t="s">
        <v>1351</v>
      </c>
      <c r="C24" s="41" t="s">
        <v>1878</v>
      </c>
      <c r="D24" s="41"/>
      <c r="E24" s="41"/>
      <c r="F24" s="41"/>
      <c r="H24" s="34">
        <v>37</v>
      </c>
      <c r="I24" s="30" t="s">
        <v>2028</v>
      </c>
      <c r="J24" s="35">
        <v>24</v>
      </c>
      <c r="K24" s="35"/>
      <c r="L24" s="35"/>
      <c r="M24" s="35">
        <v>24</v>
      </c>
      <c r="P24" s="30">
        <v>5730</v>
      </c>
      <c r="Q24" s="30" t="s">
        <v>1315</v>
      </c>
      <c r="R24" s="35">
        <v>23</v>
      </c>
      <c r="S24" s="35"/>
      <c r="T24" s="35"/>
      <c r="U24" s="35">
        <v>23</v>
      </c>
    </row>
    <row r="25" spans="1:21">
      <c r="A25" s="30">
        <v>6072</v>
      </c>
      <c r="B25" s="30" t="s">
        <v>1382</v>
      </c>
      <c r="C25" s="41" t="s">
        <v>1878</v>
      </c>
      <c r="D25" s="41"/>
      <c r="E25" s="41"/>
      <c r="F25" s="41"/>
      <c r="H25" s="34">
        <v>38</v>
      </c>
      <c r="I25" s="30" t="s">
        <v>1425</v>
      </c>
      <c r="J25" s="35">
        <v>15.364999999999995</v>
      </c>
      <c r="K25" s="35"/>
      <c r="L25" s="35">
        <v>0.67999999999999994</v>
      </c>
      <c r="M25" s="35">
        <v>16.044999999999995</v>
      </c>
      <c r="P25" s="30">
        <v>5731</v>
      </c>
      <c r="Q25" s="30" t="s">
        <v>1316</v>
      </c>
      <c r="R25" s="35"/>
      <c r="S25" s="35">
        <v>23</v>
      </c>
      <c r="T25" s="35"/>
      <c r="U25" s="35">
        <v>23</v>
      </c>
    </row>
    <row r="26" spans="1:21">
      <c r="A26" s="30">
        <v>10345</v>
      </c>
      <c r="B26" s="30" t="s">
        <v>510</v>
      </c>
      <c r="C26" s="13" t="s">
        <v>1878</v>
      </c>
      <c r="D26" s="41"/>
      <c r="E26" s="41"/>
      <c r="F26" s="41"/>
      <c r="H26" s="34">
        <v>39</v>
      </c>
      <c r="I26" s="30" t="s">
        <v>2029</v>
      </c>
      <c r="J26" s="35">
        <v>22.71</v>
      </c>
      <c r="K26" s="35"/>
      <c r="L26" s="35"/>
      <c r="M26" s="35">
        <v>22.71</v>
      </c>
      <c r="P26" s="30">
        <v>5732</v>
      </c>
      <c r="Q26" s="30" t="s">
        <v>746</v>
      </c>
      <c r="R26" s="35"/>
      <c r="S26" s="35">
        <v>2</v>
      </c>
      <c r="T26" s="35"/>
      <c r="U26" s="35">
        <v>2</v>
      </c>
    </row>
    <row r="27" spans="1:21">
      <c r="A27" s="30">
        <v>8516</v>
      </c>
      <c r="B27" s="30" t="s">
        <v>1331</v>
      </c>
      <c r="C27" s="41" t="s">
        <v>2708</v>
      </c>
      <c r="D27" s="41"/>
      <c r="E27" s="41"/>
      <c r="F27" s="41"/>
      <c r="H27" s="34">
        <v>40</v>
      </c>
      <c r="I27" s="30" t="s">
        <v>276</v>
      </c>
      <c r="J27" s="35">
        <v>200.31999999999988</v>
      </c>
      <c r="K27" s="35">
        <v>6.9600000000000017</v>
      </c>
      <c r="L27" s="35">
        <v>33.566000000000003</v>
      </c>
      <c r="M27" s="35">
        <v>240.84599999999989</v>
      </c>
      <c r="P27" s="30">
        <v>5733</v>
      </c>
      <c r="Q27" s="30" t="s">
        <v>371</v>
      </c>
      <c r="R27" s="35">
        <v>46</v>
      </c>
      <c r="S27" s="35"/>
      <c r="T27" s="35"/>
      <c r="U27" s="35">
        <v>46</v>
      </c>
    </row>
    <row r="28" spans="1:21">
      <c r="A28" s="30">
        <v>9969</v>
      </c>
      <c r="B28" s="30" t="s">
        <v>425</v>
      </c>
      <c r="C28" s="41" t="s">
        <v>1878</v>
      </c>
      <c r="D28" s="41"/>
      <c r="E28" s="41"/>
      <c r="F28" s="41"/>
      <c r="H28" s="34">
        <v>46</v>
      </c>
      <c r="I28" s="30" t="s">
        <v>1426</v>
      </c>
      <c r="J28" s="35">
        <v>53.275000000000006</v>
      </c>
      <c r="K28" s="35"/>
      <c r="L28" s="35">
        <v>18.764999999999997</v>
      </c>
      <c r="M28" s="35">
        <v>72.040000000000006</v>
      </c>
      <c r="P28" s="30">
        <v>5740</v>
      </c>
      <c r="Q28" s="30" t="s">
        <v>1379</v>
      </c>
      <c r="R28" s="35"/>
      <c r="S28" s="35">
        <v>0</v>
      </c>
      <c r="T28" s="35"/>
      <c r="U28" s="35">
        <v>0</v>
      </c>
    </row>
    <row r="29" spans="1:21">
      <c r="A29" s="30">
        <v>10741</v>
      </c>
      <c r="B29" s="30" t="s">
        <v>1352</v>
      </c>
      <c r="C29" s="13" t="s">
        <v>1878</v>
      </c>
      <c r="D29" s="41"/>
      <c r="E29" s="41"/>
      <c r="F29" s="41"/>
      <c r="H29" s="34">
        <v>48</v>
      </c>
      <c r="I29" s="30" t="s">
        <v>1427</v>
      </c>
      <c r="J29" s="35">
        <v>26.054999999999996</v>
      </c>
      <c r="K29" s="35"/>
      <c r="L29" s="35">
        <v>5.41</v>
      </c>
      <c r="M29" s="35">
        <v>31.464999999999996</v>
      </c>
      <c r="P29" s="30">
        <v>5864</v>
      </c>
      <c r="Q29" s="30" t="s">
        <v>459</v>
      </c>
      <c r="R29" s="35"/>
      <c r="S29" s="35"/>
      <c r="T29" s="35">
        <v>66</v>
      </c>
      <c r="U29" s="35">
        <v>66</v>
      </c>
    </row>
    <row r="30" spans="1:21" s="14" customFormat="1" ht="14.25" customHeight="1">
      <c r="A30" s="10">
        <v>892</v>
      </c>
      <c r="B30" s="10" t="s">
        <v>984</v>
      </c>
      <c r="C30" s="13" t="s">
        <v>1878</v>
      </c>
      <c r="D30" s="13"/>
      <c r="E30" s="13"/>
      <c r="F30" s="13"/>
      <c r="H30" s="34">
        <v>49</v>
      </c>
      <c r="I30" s="30" t="s">
        <v>374</v>
      </c>
      <c r="J30" s="35">
        <v>246.70000000000005</v>
      </c>
      <c r="K30" s="35">
        <v>6.8550000000000004</v>
      </c>
      <c r="L30" s="35">
        <v>29.952000000000005</v>
      </c>
      <c r="M30" s="35">
        <v>283.50700000000006</v>
      </c>
      <c r="N30" s="33"/>
      <c r="O30" s="33"/>
      <c r="P30" s="30">
        <v>6072</v>
      </c>
      <c r="Q30" s="30" t="s">
        <v>1382</v>
      </c>
      <c r="R30" s="35"/>
      <c r="S30" s="35"/>
      <c r="T30" s="35">
        <v>1</v>
      </c>
      <c r="U30" s="35">
        <v>1</v>
      </c>
    </row>
    <row r="31" spans="1:21">
      <c r="A31" s="30">
        <v>10327</v>
      </c>
      <c r="B31" s="30" t="s">
        <v>1353</v>
      </c>
      <c r="C31" s="41" t="s">
        <v>1878</v>
      </c>
      <c r="D31" s="41"/>
      <c r="E31" s="41"/>
      <c r="F31" s="41"/>
      <c r="H31" s="34">
        <v>65</v>
      </c>
      <c r="I31" s="30" t="s">
        <v>1428</v>
      </c>
      <c r="J31" s="35">
        <v>10.295000000000007</v>
      </c>
      <c r="K31" s="35"/>
      <c r="L31" s="35">
        <v>1.0860000000000001</v>
      </c>
      <c r="M31" s="35">
        <v>11.381000000000007</v>
      </c>
      <c r="P31" s="30">
        <v>6748</v>
      </c>
      <c r="Q31" s="30" t="s">
        <v>551</v>
      </c>
      <c r="R31" s="35"/>
      <c r="S31" s="35">
        <v>28</v>
      </c>
      <c r="T31" s="35"/>
      <c r="U31" s="35">
        <v>28</v>
      </c>
    </row>
    <row r="32" spans="1:21" s="14" customFormat="1">
      <c r="A32" s="10">
        <v>898</v>
      </c>
      <c r="B32" s="10" t="s">
        <v>1242</v>
      </c>
      <c r="C32" s="13" t="s">
        <v>1878</v>
      </c>
      <c r="D32" s="13"/>
      <c r="E32" s="13"/>
      <c r="F32" s="13"/>
      <c r="H32" s="34">
        <v>66</v>
      </c>
      <c r="I32" s="30" t="s">
        <v>1429</v>
      </c>
      <c r="J32" s="35">
        <v>10.96</v>
      </c>
      <c r="K32" s="35"/>
      <c r="L32" s="35">
        <v>0.24</v>
      </c>
      <c r="M32" s="35">
        <v>11.200000000000001</v>
      </c>
      <c r="N32" s="33"/>
      <c r="O32" s="33"/>
      <c r="P32" s="30">
        <v>6750</v>
      </c>
      <c r="Q32" s="30" t="s">
        <v>1378</v>
      </c>
      <c r="R32" s="35"/>
      <c r="S32" s="35">
        <v>0</v>
      </c>
      <c r="T32" s="35"/>
      <c r="U32" s="35">
        <v>0</v>
      </c>
    </row>
    <row r="33" spans="1:21">
      <c r="A33" s="30">
        <v>9630</v>
      </c>
      <c r="B33" s="30" t="s">
        <v>103</v>
      </c>
      <c r="C33" s="41" t="s">
        <v>2708</v>
      </c>
      <c r="D33" s="41"/>
      <c r="E33" s="41"/>
      <c r="F33" s="41"/>
      <c r="H33" s="34">
        <v>67</v>
      </c>
      <c r="I33" s="30" t="s">
        <v>53</v>
      </c>
      <c r="J33" s="35">
        <v>317.9249999999999</v>
      </c>
      <c r="K33" s="35">
        <v>19.165000000000006</v>
      </c>
      <c r="L33" s="35">
        <v>46.648999999999994</v>
      </c>
      <c r="M33" s="35">
        <v>383.73899999999992</v>
      </c>
      <c r="P33" s="30">
        <v>6751</v>
      </c>
      <c r="Q33" s="30" t="s">
        <v>2682</v>
      </c>
      <c r="R33" s="35"/>
      <c r="S33" s="35">
        <v>0</v>
      </c>
      <c r="T33" s="35"/>
      <c r="U33" s="35">
        <v>0</v>
      </c>
    </row>
    <row r="34" spans="1:21">
      <c r="A34" s="30">
        <v>10677</v>
      </c>
      <c r="B34" s="30" t="s">
        <v>1354</v>
      </c>
      <c r="C34" s="13" t="s">
        <v>1878</v>
      </c>
      <c r="D34" s="41"/>
      <c r="E34" s="41"/>
      <c r="F34" s="41"/>
      <c r="H34" s="34">
        <v>31</v>
      </c>
      <c r="I34" s="30" t="s">
        <v>8</v>
      </c>
      <c r="J34" s="35">
        <v>127.77999999999997</v>
      </c>
      <c r="K34" s="35">
        <v>11.069999999999997</v>
      </c>
      <c r="L34" s="35">
        <v>20.165000000000006</v>
      </c>
      <c r="M34" s="35">
        <v>159.01499999999999</v>
      </c>
      <c r="P34" s="30">
        <v>5223</v>
      </c>
      <c r="Q34" s="30" t="s">
        <v>1381</v>
      </c>
      <c r="R34" s="35">
        <v>0</v>
      </c>
      <c r="S34" s="35"/>
      <c r="T34" s="35">
        <v>8</v>
      </c>
      <c r="U34" s="35">
        <v>8</v>
      </c>
    </row>
    <row r="35" spans="1:21">
      <c r="A35" s="30">
        <v>834</v>
      </c>
      <c r="B35" s="30" t="s">
        <v>1355</v>
      </c>
      <c r="C35" s="41" t="s">
        <v>1878</v>
      </c>
      <c r="D35" s="41"/>
      <c r="E35" s="41"/>
      <c r="F35" s="41"/>
      <c r="H35" s="34">
        <v>44</v>
      </c>
      <c r="I35" s="30" t="s">
        <v>534</v>
      </c>
      <c r="J35" s="35">
        <v>511.79500000000002</v>
      </c>
      <c r="K35" s="35">
        <v>18.844999999999999</v>
      </c>
      <c r="L35" s="35">
        <v>81.826000000000008</v>
      </c>
      <c r="M35" s="35">
        <v>612.46600000000001</v>
      </c>
      <c r="P35" s="30">
        <v>5735</v>
      </c>
      <c r="Q35" s="30" t="s">
        <v>281</v>
      </c>
      <c r="R35" s="35">
        <v>41</v>
      </c>
      <c r="S35" s="35"/>
      <c r="T35" s="35"/>
      <c r="U35" s="35">
        <v>41</v>
      </c>
    </row>
    <row r="36" spans="1:21">
      <c r="A36" s="30">
        <v>822</v>
      </c>
      <c r="B36" s="30" t="s">
        <v>1356</v>
      </c>
      <c r="C36" s="41" t="s">
        <v>1878</v>
      </c>
      <c r="D36" s="41"/>
      <c r="E36" s="41"/>
      <c r="F36" s="41"/>
      <c r="H36" s="34">
        <v>50</v>
      </c>
      <c r="I36" s="30" t="s">
        <v>229</v>
      </c>
      <c r="J36" s="35">
        <v>777.77499999999998</v>
      </c>
      <c r="K36" s="35">
        <v>43.815000000000005</v>
      </c>
      <c r="L36" s="35">
        <v>96.024999999999963</v>
      </c>
      <c r="M36" s="35">
        <v>917.61500000000001</v>
      </c>
      <c r="P36" s="30">
        <v>6272</v>
      </c>
      <c r="Q36" s="30" t="s">
        <v>571</v>
      </c>
      <c r="R36" s="35"/>
      <c r="S36" s="35"/>
      <c r="T36" s="35">
        <v>37</v>
      </c>
      <c r="U36" s="35">
        <v>37</v>
      </c>
    </row>
    <row r="37" spans="1:21">
      <c r="A37" s="30">
        <v>8506</v>
      </c>
      <c r="B37" s="30" t="s">
        <v>1357</v>
      </c>
      <c r="C37" s="41" t="s">
        <v>1878</v>
      </c>
      <c r="D37" s="41"/>
      <c r="E37" s="41"/>
      <c r="F37" s="41"/>
      <c r="H37" s="34">
        <v>51</v>
      </c>
      <c r="I37" s="30" t="s">
        <v>251</v>
      </c>
      <c r="J37" s="35">
        <v>283.24000000000007</v>
      </c>
      <c r="K37" s="35">
        <v>21.384999999999998</v>
      </c>
      <c r="L37" s="35">
        <v>48.186999999999998</v>
      </c>
      <c r="M37" s="35">
        <v>352.81200000000007</v>
      </c>
      <c r="P37" s="30">
        <v>6360</v>
      </c>
      <c r="Q37" s="30" t="s">
        <v>1333</v>
      </c>
      <c r="R37" s="35">
        <v>26</v>
      </c>
      <c r="S37" s="35"/>
      <c r="T37" s="35"/>
      <c r="U37" s="35">
        <v>26</v>
      </c>
    </row>
    <row r="38" spans="1:21" s="14" customFormat="1">
      <c r="A38" s="10">
        <v>894</v>
      </c>
      <c r="B38" s="10" t="s">
        <v>1293</v>
      </c>
      <c r="C38" s="13" t="s">
        <v>1878</v>
      </c>
      <c r="D38" s="13"/>
      <c r="E38" s="13"/>
      <c r="F38" s="13"/>
      <c r="H38" s="34">
        <v>69</v>
      </c>
      <c r="I38" s="30" t="s">
        <v>1430</v>
      </c>
      <c r="J38" s="35">
        <v>5.0450000000000008</v>
      </c>
      <c r="K38" s="35"/>
      <c r="L38" s="35">
        <v>0.76</v>
      </c>
      <c r="M38" s="35">
        <v>5.8050000000000006</v>
      </c>
      <c r="N38" s="33"/>
      <c r="O38" s="33"/>
      <c r="P38" s="30">
        <v>6955</v>
      </c>
      <c r="Q38" s="30" t="s">
        <v>2683</v>
      </c>
      <c r="R38" s="35">
        <v>0</v>
      </c>
      <c r="S38" s="35"/>
      <c r="T38" s="35"/>
      <c r="U38" s="35">
        <v>0</v>
      </c>
    </row>
    <row r="39" spans="1:21">
      <c r="A39" s="30">
        <v>826</v>
      </c>
      <c r="B39" s="30" t="s">
        <v>1358</v>
      </c>
      <c r="C39" s="41" t="s">
        <v>1878</v>
      </c>
      <c r="D39" s="41"/>
      <c r="E39" s="41"/>
      <c r="F39" s="41"/>
      <c r="H39" s="34">
        <v>70</v>
      </c>
      <c r="I39" s="30" t="s">
        <v>381</v>
      </c>
      <c r="J39" s="35">
        <v>94.675000000000054</v>
      </c>
      <c r="K39" s="35">
        <v>1.35</v>
      </c>
      <c r="L39" s="35">
        <v>2.0149999999999997</v>
      </c>
      <c r="M39" s="35">
        <v>98.040000000000049</v>
      </c>
      <c r="P39" s="30">
        <v>7009</v>
      </c>
      <c r="Q39" s="30" t="s">
        <v>2684</v>
      </c>
      <c r="R39" s="35">
        <v>0</v>
      </c>
      <c r="S39" s="35"/>
      <c r="T39" s="35"/>
      <c r="U39" s="35">
        <v>0</v>
      </c>
    </row>
    <row r="40" spans="1:21">
      <c r="A40" s="30">
        <v>10517</v>
      </c>
      <c r="B40" s="30" t="s">
        <v>1359</v>
      </c>
      <c r="C40" s="41" t="s">
        <v>1878</v>
      </c>
      <c r="D40" s="41"/>
      <c r="E40" s="41"/>
      <c r="F40" s="41"/>
      <c r="H40" s="34">
        <v>71</v>
      </c>
      <c r="I40" s="30" t="s">
        <v>442</v>
      </c>
      <c r="J40" s="35">
        <v>339.81000000000006</v>
      </c>
      <c r="K40" s="35">
        <v>22.044999999999998</v>
      </c>
      <c r="L40" s="35">
        <v>73.125</v>
      </c>
      <c r="M40" s="35">
        <v>434.98000000000008</v>
      </c>
      <c r="P40" s="30">
        <v>7794</v>
      </c>
      <c r="Q40" s="30" t="s">
        <v>1327</v>
      </c>
      <c r="R40" s="35">
        <v>0</v>
      </c>
      <c r="S40" s="35">
        <v>1</v>
      </c>
      <c r="T40" s="35"/>
      <c r="U40" s="35">
        <v>1</v>
      </c>
    </row>
    <row r="41" spans="1:21">
      <c r="A41" s="30">
        <v>10039</v>
      </c>
      <c r="B41" s="30" t="s">
        <v>105</v>
      </c>
      <c r="C41" s="13" t="s">
        <v>1878</v>
      </c>
      <c r="D41" s="41"/>
      <c r="E41" s="41"/>
      <c r="F41" s="41"/>
      <c r="H41" s="34">
        <v>72</v>
      </c>
      <c r="I41" s="30" t="s">
        <v>1431</v>
      </c>
      <c r="J41" s="35">
        <v>26.89</v>
      </c>
      <c r="K41" s="35"/>
      <c r="L41" s="35">
        <v>4.6899999999999995</v>
      </c>
      <c r="M41" s="35">
        <v>31.58</v>
      </c>
      <c r="P41" s="30">
        <v>7886</v>
      </c>
      <c r="Q41" s="30" t="s">
        <v>982</v>
      </c>
      <c r="R41" s="35">
        <v>78</v>
      </c>
      <c r="S41" s="35"/>
      <c r="T41" s="35"/>
      <c r="U41" s="35">
        <v>78</v>
      </c>
    </row>
    <row r="42" spans="1:21">
      <c r="A42" s="30">
        <v>6073</v>
      </c>
      <c r="B42" s="30" t="s">
        <v>673</v>
      </c>
      <c r="C42" s="41" t="s">
        <v>2708</v>
      </c>
      <c r="D42" s="41"/>
      <c r="E42" s="41"/>
      <c r="F42" s="41"/>
      <c r="H42" s="34">
        <v>74</v>
      </c>
      <c r="I42" s="30" t="s">
        <v>1432</v>
      </c>
      <c r="J42" s="35"/>
      <c r="K42" s="35"/>
      <c r="L42" s="35">
        <v>1.9499999999999997</v>
      </c>
      <c r="M42" s="35">
        <v>1.9499999999999997</v>
      </c>
      <c r="P42" s="30">
        <v>8092</v>
      </c>
      <c r="Q42" s="30" t="s">
        <v>87</v>
      </c>
      <c r="R42" s="35">
        <v>101</v>
      </c>
      <c r="S42" s="35"/>
      <c r="T42" s="35"/>
      <c r="U42" s="35">
        <v>101</v>
      </c>
    </row>
    <row r="43" spans="1:21">
      <c r="A43" s="30">
        <v>10015</v>
      </c>
      <c r="B43" s="30" t="s">
        <v>1060</v>
      </c>
      <c r="C43" s="41" t="s">
        <v>2708</v>
      </c>
      <c r="D43" s="41"/>
      <c r="E43" s="41"/>
      <c r="F43" s="41"/>
      <c r="H43" s="34">
        <v>75</v>
      </c>
      <c r="I43" s="30" t="s">
        <v>1433</v>
      </c>
      <c r="J43" s="35">
        <v>0.375</v>
      </c>
      <c r="K43" s="35"/>
      <c r="L43" s="35">
        <v>0.57500000000000007</v>
      </c>
      <c r="M43" s="35">
        <v>0.95000000000000007</v>
      </c>
      <c r="P43" s="30">
        <v>8600</v>
      </c>
      <c r="Q43" s="30" t="s">
        <v>1140</v>
      </c>
      <c r="R43" s="35">
        <v>2</v>
      </c>
      <c r="S43" s="35">
        <v>29</v>
      </c>
      <c r="T43" s="35">
        <v>50</v>
      </c>
      <c r="U43" s="35">
        <v>81</v>
      </c>
    </row>
    <row r="44" spans="1:21" s="14" customFormat="1">
      <c r="A44" s="10">
        <v>895</v>
      </c>
      <c r="B44" s="10" t="s">
        <v>1294</v>
      </c>
      <c r="C44" s="13" t="s">
        <v>2708</v>
      </c>
      <c r="D44" s="13"/>
      <c r="E44" s="13"/>
      <c r="F44" s="13"/>
      <c r="H44" s="34">
        <v>77</v>
      </c>
      <c r="I44" s="30" t="s">
        <v>404</v>
      </c>
      <c r="J44" s="35">
        <v>12.865000000000002</v>
      </c>
      <c r="K44" s="35">
        <v>1.155</v>
      </c>
      <c r="L44" s="35">
        <v>3.1400000000000006</v>
      </c>
      <c r="M44" s="35">
        <v>17.160000000000004</v>
      </c>
      <c r="N44" s="33"/>
      <c r="O44" s="33"/>
      <c r="P44" s="30">
        <v>8737</v>
      </c>
      <c r="Q44" s="30" t="s">
        <v>1326</v>
      </c>
      <c r="R44" s="35">
        <v>0</v>
      </c>
      <c r="S44" s="35"/>
      <c r="T44" s="35"/>
      <c r="U44" s="35">
        <v>0</v>
      </c>
    </row>
    <row r="45" spans="1:21">
      <c r="A45" s="30">
        <v>8208</v>
      </c>
      <c r="B45" s="10" t="s">
        <v>1363</v>
      </c>
      <c r="C45" s="13" t="s">
        <v>1878</v>
      </c>
      <c r="D45" s="41"/>
      <c r="E45" s="41"/>
      <c r="F45" s="41"/>
      <c r="H45" s="34">
        <v>78</v>
      </c>
      <c r="I45" s="30" t="s">
        <v>13</v>
      </c>
      <c r="J45" s="35">
        <v>1327.4949999999988</v>
      </c>
      <c r="K45" s="35">
        <v>72.285000000000039</v>
      </c>
      <c r="L45" s="35">
        <v>158.59299999999993</v>
      </c>
      <c r="M45" s="35">
        <v>1558.3729999999987</v>
      </c>
      <c r="P45" s="30">
        <v>8745</v>
      </c>
      <c r="Q45" s="30" t="s">
        <v>606</v>
      </c>
      <c r="R45" s="35">
        <v>26</v>
      </c>
      <c r="S45" s="35">
        <v>62</v>
      </c>
      <c r="T45" s="35"/>
      <c r="U45" s="35">
        <v>88</v>
      </c>
    </row>
    <row r="46" spans="1:21">
      <c r="A46" s="30">
        <v>8416</v>
      </c>
      <c r="B46" s="30" t="s">
        <v>1025</v>
      </c>
      <c r="C46" s="13" t="s">
        <v>1878</v>
      </c>
      <c r="D46" s="41"/>
      <c r="E46" s="41"/>
      <c r="F46" s="41"/>
      <c r="H46" s="34">
        <v>79</v>
      </c>
      <c r="I46" s="30" t="s">
        <v>1434</v>
      </c>
      <c r="J46" s="35"/>
      <c r="K46" s="35"/>
      <c r="L46" s="35">
        <v>0.51500000000000001</v>
      </c>
      <c r="M46" s="35">
        <v>0.51500000000000001</v>
      </c>
      <c r="P46" s="30">
        <v>8898</v>
      </c>
      <c r="Q46" s="30" t="s">
        <v>994</v>
      </c>
      <c r="R46" s="35"/>
      <c r="S46" s="35"/>
      <c r="T46" s="35">
        <v>19</v>
      </c>
      <c r="U46" s="35">
        <v>19</v>
      </c>
    </row>
    <row r="47" spans="1:21">
      <c r="A47" s="30">
        <v>10615</v>
      </c>
      <c r="B47" s="30" t="s">
        <v>1304</v>
      </c>
      <c r="C47" s="13" t="s">
        <v>1878</v>
      </c>
      <c r="D47" s="41"/>
      <c r="E47" s="41"/>
      <c r="F47" s="41"/>
      <c r="H47" s="34">
        <v>82</v>
      </c>
      <c r="I47" s="30" t="s">
        <v>1435</v>
      </c>
      <c r="J47" s="35">
        <v>3.5749999999999997</v>
      </c>
      <c r="K47" s="35"/>
      <c r="L47" s="35">
        <v>2.6949999999999998</v>
      </c>
      <c r="M47" s="35">
        <v>6.27</v>
      </c>
      <c r="P47" s="30">
        <v>9006</v>
      </c>
      <c r="Q47" s="30" t="s">
        <v>138</v>
      </c>
      <c r="R47" s="35">
        <v>61</v>
      </c>
      <c r="S47" s="35"/>
      <c r="T47" s="35"/>
      <c r="U47" s="35">
        <v>61</v>
      </c>
    </row>
    <row r="48" spans="1:21">
      <c r="A48" s="30">
        <v>6360</v>
      </c>
      <c r="B48" s="30" t="s">
        <v>1333</v>
      </c>
      <c r="C48" s="13" t="s">
        <v>1878</v>
      </c>
      <c r="D48" s="41"/>
      <c r="E48" s="41"/>
      <c r="F48" s="41"/>
      <c r="H48" s="34">
        <v>83</v>
      </c>
      <c r="I48" s="30" t="s">
        <v>1058</v>
      </c>
      <c r="J48" s="35">
        <v>34.515000000000015</v>
      </c>
      <c r="K48" s="35">
        <v>1.1299999999999999</v>
      </c>
      <c r="L48" s="35">
        <v>4.18</v>
      </c>
      <c r="M48" s="35">
        <v>39.825000000000017</v>
      </c>
      <c r="P48" s="30">
        <v>9008</v>
      </c>
      <c r="Q48" s="30" t="s">
        <v>1341</v>
      </c>
      <c r="R48" s="35"/>
      <c r="S48" s="35"/>
      <c r="T48" s="35">
        <v>5</v>
      </c>
      <c r="U48" s="35">
        <v>5</v>
      </c>
    </row>
    <row r="49" spans="1:21">
      <c r="A49" s="30">
        <v>6362</v>
      </c>
      <c r="B49" s="30" t="s">
        <v>927</v>
      </c>
      <c r="C49" s="13" t="s">
        <v>1878</v>
      </c>
      <c r="D49" s="41"/>
      <c r="E49" s="41"/>
      <c r="F49" s="41"/>
      <c r="H49" s="34">
        <v>85</v>
      </c>
      <c r="I49" s="30" t="s">
        <v>228</v>
      </c>
      <c r="J49" s="35">
        <v>673.73000000000059</v>
      </c>
      <c r="K49" s="35">
        <v>35.540000000000006</v>
      </c>
      <c r="L49" s="35">
        <v>82.729999999999976</v>
      </c>
      <c r="M49" s="35">
        <v>792.00000000000057</v>
      </c>
      <c r="P49" s="30">
        <v>9087</v>
      </c>
      <c r="Q49" s="30" t="s">
        <v>312</v>
      </c>
      <c r="R49" s="35">
        <v>0</v>
      </c>
      <c r="S49" s="35"/>
      <c r="T49" s="35"/>
      <c r="U49" s="35">
        <v>0</v>
      </c>
    </row>
    <row r="50" spans="1:21">
      <c r="A50" s="30">
        <v>6537</v>
      </c>
      <c r="B50" s="30" t="s">
        <v>721</v>
      </c>
      <c r="C50" s="41" t="s">
        <v>1878</v>
      </c>
      <c r="D50" s="41"/>
      <c r="E50" s="41"/>
      <c r="F50" s="41"/>
      <c r="H50" s="34">
        <v>87</v>
      </c>
      <c r="I50" s="30" t="s">
        <v>2031</v>
      </c>
      <c r="J50" s="35">
        <v>3.2449999999999992</v>
      </c>
      <c r="K50" s="35"/>
      <c r="L50" s="35"/>
      <c r="M50" s="35">
        <v>3.2449999999999992</v>
      </c>
      <c r="P50" s="30">
        <v>9588</v>
      </c>
      <c r="Q50" s="30" t="s">
        <v>703</v>
      </c>
      <c r="R50" s="35">
        <v>12</v>
      </c>
      <c r="S50" s="35"/>
      <c r="T50" s="35"/>
      <c r="U50" s="35">
        <v>12</v>
      </c>
    </row>
    <row r="51" spans="1:21">
      <c r="A51" s="30">
        <v>10617</v>
      </c>
      <c r="B51" s="30" t="s">
        <v>1415</v>
      </c>
      <c r="C51" s="13" t="s">
        <v>1878</v>
      </c>
      <c r="D51" s="41"/>
      <c r="E51" s="41"/>
      <c r="F51" s="41"/>
      <c r="H51" s="34">
        <v>89</v>
      </c>
      <c r="I51" s="30" t="s">
        <v>389</v>
      </c>
      <c r="J51" s="35"/>
      <c r="K51" s="35">
        <v>0.85499999999999998</v>
      </c>
      <c r="L51" s="35">
        <v>0.70500000000000007</v>
      </c>
      <c r="M51" s="35">
        <v>1.56</v>
      </c>
      <c r="P51" s="30">
        <v>9589</v>
      </c>
      <c r="Q51" s="30" t="s">
        <v>1138</v>
      </c>
      <c r="R51" s="35"/>
      <c r="S51" s="35">
        <v>35</v>
      </c>
      <c r="T51" s="35"/>
      <c r="U51" s="35">
        <v>35</v>
      </c>
    </row>
    <row r="52" spans="1:21">
      <c r="A52" s="30">
        <v>6546</v>
      </c>
      <c r="B52" s="30" t="s">
        <v>1347</v>
      </c>
      <c r="C52" s="41" t="s">
        <v>2708</v>
      </c>
      <c r="D52" s="41"/>
      <c r="E52" s="41"/>
      <c r="F52" s="41"/>
      <c r="H52" s="34">
        <v>90</v>
      </c>
      <c r="I52" s="30" t="s">
        <v>1436</v>
      </c>
      <c r="J52" s="35"/>
      <c r="K52" s="35"/>
      <c r="L52" s="35">
        <v>3.2800000000000002</v>
      </c>
      <c r="M52" s="35">
        <v>3.2800000000000002</v>
      </c>
      <c r="P52" s="30">
        <v>9591</v>
      </c>
      <c r="Q52" s="30" t="s">
        <v>1335</v>
      </c>
      <c r="R52" s="35">
        <v>0</v>
      </c>
      <c r="S52" s="35">
        <v>0</v>
      </c>
      <c r="T52" s="35">
        <v>0</v>
      </c>
      <c r="U52" s="35">
        <v>0</v>
      </c>
    </row>
    <row r="53" spans="1:21">
      <c r="A53" s="30">
        <v>8816</v>
      </c>
      <c r="B53" s="30" t="s">
        <v>1393</v>
      </c>
      <c r="C53" s="41" t="s">
        <v>1878</v>
      </c>
      <c r="D53" s="41"/>
      <c r="E53" s="41"/>
      <c r="F53" s="41"/>
      <c r="H53" s="34">
        <v>91</v>
      </c>
      <c r="I53" s="30" t="s">
        <v>1437</v>
      </c>
      <c r="J53" s="35">
        <v>1.9</v>
      </c>
      <c r="K53" s="35"/>
      <c r="L53" s="35">
        <v>43.760000000000005</v>
      </c>
      <c r="M53" s="35">
        <v>45.660000000000004</v>
      </c>
      <c r="P53" s="30">
        <v>9630</v>
      </c>
      <c r="Q53" s="30" t="s">
        <v>103</v>
      </c>
      <c r="R53" s="35">
        <v>1</v>
      </c>
      <c r="S53" s="35">
        <v>8</v>
      </c>
      <c r="T53" s="35">
        <v>5</v>
      </c>
      <c r="U53" s="35">
        <v>14</v>
      </c>
    </row>
    <row r="54" spans="1:21">
      <c r="A54" s="30">
        <v>4102</v>
      </c>
      <c r="B54" s="30" t="s">
        <v>1365</v>
      </c>
      <c r="C54" s="41" t="s">
        <v>1878</v>
      </c>
      <c r="D54" s="41"/>
      <c r="E54" s="41"/>
      <c r="F54" s="41"/>
      <c r="H54" s="34">
        <v>93</v>
      </c>
      <c r="I54" s="30" t="s">
        <v>681</v>
      </c>
      <c r="J54" s="35">
        <v>17.045000000000002</v>
      </c>
      <c r="K54" s="35">
        <v>1.595</v>
      </c>
      <c r="L54" s="35">
        <v>5.29</v>
      </c>
      <c r="M54" s="35">
        <v>23.93</v>
      </c>
      <c r="P54" s="30">
        <v>9631</v>
      </c>
      <c r="Q54" s="30" t="s">
        <v>795</v>
      </c>
      <c r="R54" s="35">
        <v>33</v>
      </c>
      <c r="S54" s="35">
        <v>26</v>
      </c>
      <c r="T54" s="35">
        <v>15</v>
      </c>
      <c r="U54" s="35">
        <v>74</v>
      </c>
    </row>
    <row r="55" spans="1:21">
      <c r="A55" s="30">
        <v>10712</v>
      </c>
      <c r="B55" s="30" t="s">
        <v>1361</v>
      </c>
      <c r="C55" s="41"/>
      <c r="D55" s="41"/>
      <c r="E55" s="41"/>
      <c r="F55" s="41"/>
      <c r="H55" s="34">
        <v>97</v>
      </c>
      <c r="I55" s="30" t="s">
        <v>1438</v>
      </c>
      <c r="J55" s="35"/>
      <c r="K55" s="35"/>
      <c r="L55" s="35">
        <v>3</v>
      </c>
      <c r="M55" s="35">
        <v>3</v>
      </c>
      <c r="P55" s="30">
        <v>9632</v>
      </c>
      <c r="Q55" s="30" t="s">
        <v>1322</v>
      </c>
      <c r="R55" s="35">
        <v>0</v>
      </c>
      <c r="S55" s="35">
        <v>1</v>
      </c>
      <c r="T55" s="35">
        <v>0</v>
      </c>
      <c r="U55" s="35">
        <v>1</v>
      </c>
    </row>
    <row r="56" spans="1:21">
      <c r="A56" s="30">
        <v>988</v>
      </c>
      <c r="B56" s="30" t="s">
        <v>1158</v>
      </c>
      <c r="C56" s="41" t="s">
        <v>2708</v>
      </c>
      <c r="D56" s="41"/>
      <c r="E56" s="41"/>
      <c r="F56" s="41"/>
      <c r="H56" s="34">
        <v>100</v>
      </c>
      <c r="I56" s="30" t="s">
        <v>2032</v>
      </c>
      <c r="J56" s="35">
        <v>5</v>
      </c>
      <c r="K56" s="35"/>
      <c r="L56" s="35"/>
      <c r="M56" s="35">
        <v>5</v>
      </c>
      <c r="P56" s="30">
        <v>9765</v>
      </c>
      <c r="Q56" s="30" t="s">
        <v>1343</v>
      </c>
      <c r="R56" s="35">
        <v>6</v>
      </c>
      <c r="S56" s="35">
        <v>9</v>
      </c>
      <c r="T56" s="35">
        <v>10</v>
      </c>
      <c r="U56" s="35">
        <v>25</v>
      </c>
    </row>
    <row r="57" spans="1:21">
      <c r="A57" s="30">
        <v>985</v>
      </c>
      <c r="B57" s="30" t="s">
        <v>1346</v>
      </c>
      <c r="C57" s="41" t="s">
        <v>2708</v>
      </c>
      <c r="D57" s="41"/>
      <c r="E57" s="41"/>
      <c r="F57" s="41"/>
      <c r="H57" s="34">
        <v>102</v>
      </c>
      <c r="I57" s="30" t="s">
        <v>1439</v>
      </c>
      <c r="J57" s="35">
        <v>2</v>
      </c>
      <c r="K57" s="35"/>
      <c r="L57" s="35">
        <v>6</v>
      </c>
      <c r="M57" s="35">
        <v>8</v>
      </c>
      <c r="P57" s="30">
        <v>9937</v>
      </c>
      <c r="Q57" s="30" t="s">
        <v>749</v>
      </c>
      <c r="R57" s="35">
        <v>150</v>
      </c>
      <c r="S57" s="35">
        <v>60</v>
      </c>
      <c r="T57" s="35">
        <v>112</v>
      </c>
      <c r="U57" s="35">
        <v>322</v>
      </c>
    </row>
    <row r="58" spans="1:21">
      <c r="A58" s="30">
        <v>8038</v>
      </c>
      <c r="B58" s="30" t="s">
        <v>1395</v>
      </c>
      <c r="C58" s="13" t="s">
        <v>1878</v>
      </c>
      <c r="D58" s="41"/>
      <c r="E58" s="41"/>
      <c r="F58" s="41"/>
      <c r="H58" s="34">
        <v>103</v>
      </c>
      <c r="I58" s="30" t="s">
        <v>564</v>
      </c>
      <c r="J58" s="35"/>
      <c r="K58" s="35">
        <v>5</v>
      </c>
      <c r="L58" s="35"/>
      <c r="M58" s="35">
        <v>5</v>
      </c>
      <c r="P58" s="30">
        <v>9969</v>
      </c>
      <c r="Q58" s="30" t="s">
        <v>425</v>
      </c>
      <c r="R58" s="35">
        <v>47</v>
      </c>
      <c r="S58" s="35">
        <v>5</v>
      </c>
      <c r="T58" s="35">
        <v>26</v>
      </c>
      <c r="U58" s="35">
        <v>78</v>
      </c>
    </row>
    <row r="59" spans="1:21">
      <c r="A59" s="30">
        <v>10664</v>
      </c>
      <c r="B59" s="30" t="s">
        <v>1360</v>
      </c>
      <c r="C59" s="41" t="s">
        <v>2708</v>
      </c>
      <c r="D59" s="41"/>
      <c r="E59" s="41"/>
      <c r="F59" s="41"/>
      <c r="H59" s="34">
        <v>105</v>
      </c>
      <c r="I59" s="30" t="s">
        <v>221</v>
      </c>
      <c r="J59" s="35">
        <v>75</v>
      </c>
      <c r="K59" s="35">
        <v>50</v>
      </c>
      <c r="L59" s="35">
        <v>48</v>
      </c>
      <c r="M59" s="35">
        <v>173</v>
      </c>
      <c r="P59" s="30">
        <v>10126</v>
      </c>
      <c r="Q59" s="30" t="s">
        <v>1305</v>
      </c>
      <c r="R59" s="35">
        <v>0</v>
      </c>
      <c r="S59" s="35">
        <v>0</v>
      </c>
      <c r="T59" s="35">
        <v>0</v>
      </c>
      <c r="U59" s="35">
        <v>0</v>
      </c>
    </row>
    <row r="60" spans="1:21">
      <c r="A60" s="30">
        <v>7794</v>
      </c>
      <c r="B60" s="30" t="s">
        <v>1327</v>
      </c>
      <c r="C60" s="41" t="s">
        <v>1878</v>
      </c>
      <c r="D60" s="41"/>
      <c r="E60" s="41"/>
      <c r="F60" s="41"/>
      <c r="H60" s="34">
        <v>106</v>
      </c>
      <c r="I60" s="30" t="s">
        <v>954</v>
      </c>
      <c r="J60" s="35">
        <v>69</v>
      </c>
      <c r="K60" s="35">
        <v>2</v>
      </c>
      <c r="L60" s="35">
        <v>10</v>
      </c>
      <c r="M60" s="35">
        <v>81</v>
      </c>
      <c r="P60" s="30">
        <v>10226</v>
      </c>
      <c r="Q60" s="30" t="s">
        <v>513</v>
      </c>
      <c r="R60" s="35"/>
      <c r="S60" s="35">
        <v>0</v>
      </c>
      <c r="T60" s="35"/>
      <c r="U60" s="35">
        <v>0</v>
      </c>
    </row>
    <row r="61" spans="1:21">
      <c r="A61" s="30">
        <v>9018</v>
      </c>
      <c r="B61" s="30" t="s">
        <v>1388</v>
      </c>
      <c r="C61" s="41" t="s">
        <v>1878</v>
      </c>
      <c r="D61" s="41"/>
      <c r="E61" s="41"/>
      <c r="F61" s="41"/>
      <c r="H61" s="34">
        <v>121</v>
      </c>
      <c r="I61" s="30" t="s">
        <v>301</v>
      </c>
      <c r="J61" s="35"/>
      <c r="K61" s="35">
        <v>2</v>
      </c>
      <c r="L61" s="35"/>
      <c r="M61" s="35">
        <v>2</v>
      </c>
      <c r="P61" s="30">
        <v>10234</v>
      </c>
      <c r="Q61" s="30" t="s">
        <v>2685</v>
      </c>
      <c r="R61" s="35">
        <v>0</v>
      </c>
      <c r="S61" s="35">
        <v>0</v>
      </c>
      <c r="T61" s="35">
        <v>0</v>
      </c>
      <c r="U61" s="35">
        <v>0</v>
      </c>
    </row>
    <row r="62" spans="1:21">
      <c r="A62" s="30">
        <v>9016</v>
      </c>
      <c r="B62" s="30" t="s">
        <v>1152</v>
      </c>
      <c r="C62" s="41" t="s">
        <v>1878</v>
      </c>
      <c r="D62" s="41"/>
      <c r="E62" s="41"/>
      <c r="F62" s="41"/>
      <c r="H62" s="34">
        <v>128</v>
      </c>
      <c r="I62" s="30" t="s">
        <v>569</v>
      </c>
      <c r="J62" s="35"/>
      <c r="K62" s="35">
        <v>4</v>
      </c>
      <c r="L62" s="35"/>
      <c r="M62" s="35">
        <v>4</v>
      </c>
      <c r="P62" s="30">
        <v>10235</v>
      </c>
      <c r="Q62" s="30" t="s">
        <v>2686</v>
      </c>
      <c r="R62" s="35">
        <v>0</v>
      </c>
      <c r="S62" s="35">
        <v>0</v>
      </c>
      <c r="T62" s="35">
        <v>0</v>
      </c>
      <c r="U62" s="35">
        <v>0</v>
      </c>
    </row>
    <row r="63" spans="1:21">
      <c r="A63" s="30">
        <v>10596</v>
      </c>
      <c r="B63" s="30" t="s">
        <v>1016</v>
      </c>
      <c r="C63" s="41" t="s">
        <v>1878</v>
      </c>
      <c r="D63" s="41"/>
      <c r="E63" s="41"/>
      <c r="F63" s="41"/>
      <c r="H63" s="34">
        <v>133</v>
      </c>
      <c r="I63" s="30" t="s">
        <v>1022</v>
      </c>
      <c r="J63" s="35"/>
      <c r="K63" s="35">
        <v>1</v>
      </c>
      <c r="L63" s="35">
        <v>1</v>
      </c>
      <c r="M63" s="35">
        <v>2</v>
      </c>
      <c r="P63" s="30">
        <v>10280</v>
      </c>
      <c r="Q63" s="30" t="s">
        <v>1308</v>
      </c>
      <c r="R63" s="35"/>
      <c r="S63" s="35">
        <v>0</v>
      </c>
      <c r="T63" s="35">
        <v>0</v>
      </c>
      <c r="U63" s="35">
        <v>0</v>
      </c>
    </row>
    <row r="64" spans="1:21">
      <c r="A64" s="30">
        <v>9017</v>
      </c>
      <c r="B64" s="30" t="s">
        <v>802</v>
      </c>
      <c r="C64" s="41" t="s">
        <v>1878</v>
      </c>
      <c r="D64" s="41"/>
      <c r="E64" s="41"/>
      <c r="F64" s="41"/>
      <c r="H64" s="34">
        <v>153</v>
      </c>
      <c r="I64" s="30" t="s">
        <v>2033</v>
      </c>
      <c r="J64" s="35">
        <v>1</v>
      </c>
      <c r="K64" s="35"/>
      <c r="L64" s="35"/>
      <c r="M64" s="35">
        <v>1</v>
      </c>
      <c r="P64" s="30">
        <v>10345</v>
      </c>
      <c r="Q64" s="30" t="s">
        <v>510</v>
      </c>
      <c r="R64" s="35">
        <v>2</v>
      </c>
      <c r="S64" s="35">
        <v>4</v>
      </c>
      <c r="T64" s="35">
        <v>5</v>
      </c>
      <c r="U64" s="35">
        <v>11</v>
      </c>
    </row>
    <row r="65" spans="1:21">
      <c r="A65" s="30">
        <v>9015</v>
      </c>
      <c r="B65" s="30" t="s">
        <v>1255</v>
      </c>
      <c r="C65" s="41" t="s">
        <v>1878</v>
      </c>
      <c r="D65" s="41"/>
      <c r="E65" s="41"/>
      <c r="F65" s="41"/>
      <c r="H65" s="34">
        <v>155</v>
      </c>
      <c r="I65" s="30" t="s">
        <v>2034</v>
      </c>
      <c r="J65" s="35">
        <v>1</v>
      </c>
      <c r="K65" s="35"/>
      <c r="L65" s="35"/>
      <c r="M65" s="35">
        <v>1</v>
      </c>
      <c r="P65" s="30">
        <v>10431</v>
      </c>
      <c r="Q65" s="30" t="s">
        <v>1975</v>
      </c>
      <c r="R65" s="35">
        <v>9</v>
      </c>
      <c r="S65" s="35">
        <v>0</v>
      </c>
      <c r="T65" s="35">
        <v>8</v>
      </c>
      <c r="U65" s="35">
        <v>17</v>
      </c>
    </row>
    <row r="66" spans="1:21">
      <c r="A66" s="30">
        <v>9019</v>
      </c>
      <c r="B66" s="30" t="s">
        <v>787</v>
      </c>
      <c r="C66" s="41" t="s">
        <v>1878</v>
      </c>
      <c r="D66" s="41"/>
      <c r="E66" s="41"/>
      <c r="F66" s="41"/>
      <c r="H66" s="34">
        <v>159</v>
      </c>
      <c r="I66" s="30" t="s">
        <v>766</v>
      </c>
      <c r="J66" s="35"/>
      <c r="K66" s="35">
        <v>9</v>
      </c>
      <c r="L66" s="35"/>
      <c r="M66" s="35">
        <v>9</v>
      </c>
      <c r="P66" s="30">
        <v>10432</v>
      </c>
      <c r="Q66" s="30" t="s">
        <v>1300</v>
      </c>
      <c r="R66" s="35">
        <v>4</v>
      </c>
      <c r="S66" s="35">
        <v>0</v>
      </c>
      <c r="T66" s="35">
        <v>9</v>
      </c>
      <c r="U66" s="35">
        <v>13</v>
      </c>
    </row>
    <row r="67" spans="1:21">
      <c r="A67" s="30">
        <v>4970</v>
      </c>
      <c r="B67" s="30" t="s">
        <v>544</v>
      </c>
      <c r="C67" s="13" t="s">
        <v>1878</v>
      </c>
      <c r="D67" s="41"/>
      <c r="E67" s="41"/>
      <c r="F67" s="41"/>
      <c r="H67" s="34">
        <v>161</v>
      </c>
      <c r="I67" s="30" t="s">
        <v>538</v>
      </c>
      <c r="J67" s="35">
        <v>26</v>
      </c>
      <c r="K67" s="35">
        <v>9</v>
      </c>
      <c r="L67" s="35">
        <v>11</v>
      </c>
      <c r="M67" s="35">
        <v>46</v>
      </c>
      <c r="P67" s="30">
        <v>10435</v>
      </c>
      <c r="Q67" s="30" t="s">
        <v>2687</v>
      </c>
      <c r="R67" s="35">
        <v>0</v>
      </c>
      <c r="S67" s="35">
        <v>0</v>
      </c>
      <c r="T67" s="35">
        <v>0</v>
      </c>
      <c r="U67" s="35">
        <v>0</v>
      </c>
    </row>
    <row r="68" spans="1:21">
      <c r="A68" s="30">
        <v>2184</v>
      </c>
      <c r="B68" s="30" t="s">
        <v>1397</v>
      </c>
      <c r="C68" s="13" t="s">
        <v>1878</v>
      </c>
      <c r="D68" s="41"/>
      <c r="E68" s="41"/>
      <c r="F68" s="41"/>
      <c r="H68" s="34">
        <v>162</v>
      </c>
      <c r="I68" s="30" t="s">
        <v>121</v>
      </c>
      <c r="J68" s="35">
        <v>76</v>
      </c>
      <c r="K68" s="35">
        <v>20</v>
      </c>
      <c r="L68" s="35">
        <v>32</v>
      </c>
      <c r="M68" s="35">
        <v>128</v>
      </c>
      <c r="P68" s="30">
        <v>10596</v>
      </c>
      <c r="Q68" s="30" t="s">
        <v>1016</v>
      </c>
      <c r="R68" s="35">
        <v>13</v>
      </c>
      <c r="S68" s="35">
        <v>11</v>
      </c>
      <c r="T68" s="35">
        <v>23</v>
      </c>
      <c r="U68" s="35">
        <v>47</v>
      </c>
    </row>
    <row r="69" spans="1:21">
      <c r="A69" s="30">
        <v>4971</v>
      </c>
      <c r="B69" s="30" t="s">
        <v>1398</v>
      </c>
      <c r="C69" s="41" t="s">
        <v>2708</v>
      </c>
      <c r="D69" s="41"/>
      <c r="E69" s="41"/>
      <c r="F69" s="41"/>
      <c r="H69" s="34">
        <v>164</v>
      </c>
      <c r="I69" s="30" t="s">
        <v>492</v>
      </c>
      <c r="J69" s="35"/>
      <c r="K69" s="35">
        <v>10</v>
      </c>
      <c r="L69" s="35"/>
      <c r="M69" s="35">
        <v>10</v>
      </c>
      <c r="P69" s="30">
        <v>10597</v>
      </c>
      <c r="Q69" s="30" t="s">
        <v>854</v>
      </c>
      <c r="R69" s="35">
        <v>0</v>
      </c>
      <c r="S69" s="35">
        <v>8</v>
      </c>
      <c r="T69" s="35">
        <v>0</v>
      </c>
      <c r="U69" s="35">
        <v>8</v>
      </c>
    </row>
    <row r="70" spans="1:21">
      <c r="A70" s="30">
        <v>4975</v>
      </c>
      <c r="B70" s="30" t="s">
        <v>1399</v>
      </c>
      <c r="C70" s="41" t="s">
        <v>1878</v>
      </c>
      <c r="D70" s="41"/>
      <c r="E70" s="41"/>
      <c r="F70" s="41"/>
      <c r="H70" s="34">
        <v>178</v>
      </c>
      <c r="I70" s="30" t="s">
        <v>1440</v>
      </c>
      <c r="J70" s="35">
        <v>5</v>
      </c>
      <c r="K70" s="35"/>
      <c r="L70" s="35">
        <v>1</v>
      </c>
      <c r="M70" s="35">
        <v>6</v>
      </c>
      <c r="P70" s="30">
        <v>10599</v>
      </c>
      <c r="Q70" s="30" t="s">
        <v>2688</v>
      </c>
      <c r="R70" s="35">
        <v>3</v>
      </c>
      <c r="S70" s="35">
        <v>0</v>
      </c>
      <c r="T70" s="35">
        <v>0</v>
      </c>
      <c r="U70" s="35">
        <v>3</v>
      </c>
    </row>
    <row r="71" spans="1:21">
      <c r="A71" s="30">
        <v>4974</v>
      </c>
      <c r="B71" s="30" t="s">
        <v>1400</v>
      </c>
      <c r="C71" s="41" t="s">
        <v>1878</v>
      </c>
      <c r="D71" s="41"/>
      <c r="E71" s="41"/>
      <c r="F71" s="41"/>
      <c r="H71" s="34">
        <v>183</v>
      </c>
      <c r="I71" s="30" t="s">
        <v>2035</v>
      </c>
      <c r="J71" s="35">
        <v>1</v>
      </c>
      <c r="K71" s="35"/>
      <c r="L71" s="35"/>
      <c r="M71" s="35">
        <v>1</v>
      </c>
      <c r="P71" s="30">
        <v>10613</v>
      </c>
      <c r="Q71" s="30" t="s">
        <v>1032</v>
      </c>
      <c r="R71" s="35">
        <v>58</v>
      </c>
      <c r="S71" s="35">
        <v>14</v>
      </c>
      <c r="T71" s="35">
        <v>57</v>
      </c>
      <c r="U71" s="35">
        <v>129</v>
      </c>
    </row>
    <row r="72" spans="1:21">
      <c r="A72" s="30">
        <v>4101</v>
      </c>
      <c r="B72" s="30" t="s">
        <v>1401</v>
      </c>
      <c r="C72" s="41" t="s">
        <v>1878</v>
      </c>
      <c r="D72" s="41"/>
      <c r="E72" s="41"/>
      <c r="F72" s="41"/>
      <c r="H72" s="34">
        <v>195</v>
      </c>
      <c r="I72" s="30" t="s">
        <v>2036</v>
      </c>
      <c r="J72" s="35">
        <v>3</v>
      </c>
      <c r="K72" s="35"/>
      <c r="L72" s="35"/>
      <c r="M72" s="35">
        <v>3</v>
      </c>
      <c r="P72" s="30">
        <v>10677</v>
      </c>
      <c r="Q72" s="30" t="s">
        <v>1354</v>
      </c>
      <c r="R72" s="35">
        <v>21</v>
      </c>
      <c r="S72" s="35">
        <v>0</v>
      </c>
      <c r="T72" s="35">
        <v>0</v>
      </c>
      <c r="U72" s="35">
        <v>21</v>
      </c>
    </row>
    <row r="73" spans="1:21">
      <c r="A73" s="30">
        <v>4109</v>
      </c>
      <c r="B73" s="30" t="s">
        <v>1402</v>
      </c>
      <c r="C73" s="13" t="s">
        <v>1878</v>
      </c>
      <c r="D73" s="41"/>
      <c r="E73" s="41"/>
      <c r="F73" s="41"/>
      <c r="H73" s="34">
        <v>200</v>
      </c>
      <c r="I73" s="30" t="s">
        <v>972</v>
      </c>
      <c r="J73" s="35">
        <v>2</v>
      </c>
      <c r="K73" s="35">
        <v>1</v>
      </c>
      <c r="L73" s="35">
        <v>4</v>
      </c>
      <c r="M73" s="35">
        <v>7</v>
      </c>
      <c r="P73" s="30">
        <v>10715</v>
      </c>
      <c r="Q73" s="30" t="s">
        <v>1295</v>
      </c>
      <c r="R73" s="35">
        <v>71</v>
      </c>
      <c r="S73" s="35">
        <v>36</v>
      </c>
      <c r="T73" s="35">
        <v>36</v>
      </c>
      <c r="U73" s="35">
        <v>143</v>
      </c>
    </row>
    <row r="74" spans="1:21">
      <c r="A74" s="30">
        <v>4100</v>
      </c>
      <c r="B74" s="30" t="s">
        <v>272</v>
      </c>
      <c r="C74" s="41" t="s">
        <v>1878</v>
      </c>
      <c r="D74" s="41"/>
      <c r="E74" s="41"/>
      <c r="F74" s="41"/>
      <c r="H74" s="34">
        <v>213</v>
      </c>
      <c r="I74" s="30" t="s">
        <v>192</v>
      </c>
      <c r="J74" s="35"/>
      <c r="K74" s="35">
        <v>11</v>
      </c>
      <c r="L74" s="35"/>
      <c r="M74" s="35">
        <v>11</v>
      </c>
      <c r="P74" s="30" t="s">
        <v>2669</v>
      </c>
      <c r="Q74" s="30"/>
      <c r="R74" s="35">
        <v>1515</v>
      </c>
      <c r="S74" s="35">
        <v>588</v>
      </c>
      <c r="T74" s="35">
        <v>780</v>
      </c>
      <c r="U74" s="35">
        <v>2883</v>
      </c>
    </row>
    <row r="75" spans="1:21">
      <c r="A75" s="30">
        <v>9865</v>
      </c>
      <c r="B75" s="30" t="s">
        <v>1324</v>
      </c>
      <c r="C75" s="41" t="s">
        <v>2708</v>
      </c>
      <c r="D75" s="41"/>
      <c r="E75" s="41"/>
      <c r="F75" s="41"/>
      <c r="H75" s="34">
        <v>218</v>
      </c>
      <c r="I75" s="30" t="s">
        <v>1441</v>
      </c>
      <c r="J75" s="35">
        <v>4</v>
      </c>
      <c r="K75" s="35"/>
      <c r="L75" s="35">
        <v>1</v>
      </c>
      <c r="M75" s="35">
        <v>5</v>
      </c>
    </row>
    <row r="76" spans="1:21">
      <c r="A76" s="30">
        <v>8736</v>
      </c>
      <c r="B76" s="30" t="s">
        <v>1325</v>
      </c>
      <c r="C76" s="41" t="s">
        <v>2708</v>
      </c>
      <c r="D76" s="41"/>
      <c r="E76" s="41"/>
      <c r="F76" s="41"/>
      <c r="H76" s="34">
        <v>237</v>
      </c>
      <c r="I76" s="30" t="s">
        <v>2037</v>
      </c>
      <c r="J76" s="35">
        <v>2</v>
      </c>
      <c r="K76" s="35"/>
      <c r="L76" s="35"/>
      <c r="M76" s="35">
        <v>2</v>
      </c>
    </row>
    <row r="77" spans="1:21">
      <c r="A77" s="30">
        <v>8737</v>
      </c>
      <c r="B77" s="30" t="s">
        <v>1326</v>
      </c>
      <c r="C77" s="41" t="s">
        <v>2708</v>
      </c>
      <c r="D77" s="41"/>
      <c r="E77" s="41"/>
      <c r="F77" s="41"/>
      <c r="H77" s="34">
        <v>243</v>
      </c>
      <c r="I77" s="30" t="s">
        <v>1442</v>
      </c>
      <c r="J77" s="35"/>
      <c r="K77" s="35"/>
      <c r="L77" s="35">
        <v>1</v>
      </c>
      <c r="M77" s="35">
        <v>1</v>
      </c>
    </row>
    <row r="78" spans="1:21">
      <c r="A78" s="30">
        <v>10715</v>
      </c>
      <c r="B78" s="30" t="s">
        <v>1295</v>
      </c>
      <c r="C78" s="13" t="s">
        <v>1878</v>
      </c>
      <c r="D78" s="41"/>
      <c r="E78" s="41"/>
      <c r="F78" s="41"/>
      <c r="H78" s="34">
        <v>252</v>
      </c>
      <c r="I78" s="30" t="s">
        <v>1036</v>
      </c>
      <c r="J78" s="35">
        <v>1</v>
      </c>
      <c r="K78" s="35">
        <v>2</v>
      </c>
      <c r="L78" s="35"/>
      <c r="M78" s="35">
        <v>3</v>
      </c>
    </row>
    <row r="79" spans="1:21">
      <c r="A79" s="30">
        <v>10711</v>
      </c>
      <c r="B79" s="30" t="s">
        <v>1298</v>
      </c>
      <c r="C79" s="13" t="s">
        <v>1878</v>
      </c>
      <c r="D79" s="41"/>
      <c r="E79" s="41"/>
      <c r="F79" s="41"/>
      <c r="H79" s="34">
        <v>253</v>
      </c>
      <c r="I79" s="30" t="s">
        <v>2038</v>
      </c>
      <c r="J79" s="35">
        <v>6</v>
      </c>
      <c r="K79" s="35"/>
      <c r="L79" s="35"/>
      <c r="M79" s="35">
        <v>6</v>
      </c>
    </row>
    <row r="80" spans="1:21">
      <c r="A80" s="30">
        <v>10431</v>
      </c>
      <c r="B80" s="30" t="s">
        <v>1299</v>
      </c>
      <c r="C80" s="13" t="s">
        <v>1878</v>
      </c>
      <c r="D80" s="41"/>
      <c r="E80" s="41"/>
      <c r="F80" s="41"/>
      <c r="H80" s="34">
        <v>255</v>
      </c>
      <c r="I80" s="30" t="s">
        <v>2039</v>
      </c>
      <c r="J80" s="35">
        <v>7</v>
      </c>
      <c r="K80" s="35"/>
      <c r="L80" s="35"/>
      <c r="M80" s="35">
        <v>7</v>
      </c>
    </row>
    <row r="81" spans="1:13">
      <c r="A81" s="30">
        <v>10432</v>
      </c>
      <c r="B81" s="30" t="s">
        <v>1300</v>
      </c>
      <c r="C81" s="13" t="s">
        <v>1878</v>
      </c>
      <c r="D81" s="41"/>
      <c r="E81" s="41"/>
      <c r="F81" s="41"/>
      <c r="H81" s="34">
        <v>260</v>
      </c>
      <c r="I81" s="30" t="s">
        <v>646</v>
      </c>
      <c r="J81" s="35">
        <v>3</v>
      </c>
      <c r="K81" s="35">
        <v>8</v>
      </c>
      <c r="L81" s="35"/>
      <c r="M81" s="35">
        <v>11</v>
      </c>
    </row>
    <row r="82" spans="1:13">
      <c r="A82" s="30">
        <v>765</v>
      </c>
      <c r="B82" s="30" t="s">
        <v>1418</v>
      </c>
      <c r="C82" s="41" t="s">
        <v>1878</v>
      </c>
      <c r="D82" s="41"/>
      <c r="E82" s="41"/>
      <c r="F82" s="41"/>
      <c r="H82" s="34">
        <v>264</v>
      </c>
      <c r="I82" s="30" t="s">
        <v>2040</v>
      </c>
      <c r="J82" s="35">
        <v>2</v>
      </c>
      <c r="K82" s="35"/>
      <c r="L82" s="35"/>
      <c r="M82" s="35">
        <v>2</v>
      </c>
    </row>
    <row r="83" spans="1:13">
      <c r="A83" s="30"/>
      <c r="B83" s="30" t="s">
        <v>487</v>
      </c>
      <c r="C83" s="41" t="s">
        <v>2708</v>
      </c>
      <c r="D83" s="41"/>
      <c r="E83" s="41"/>
      <c r="F83" s="41"/>
      <c r="H83" s="34">
        <v>300</v>
      </c>
      <c r="I83" s="30" t="s">
        <v>803</v>
      </c>
      <c r="J83" s="35">
        <v>43</v>
      </c>
      <c r="K83" s="35">
        <v>2</v>
      </c>
      <c r="L83" s="35">
        <v>2</v>
      </c>
      <c r="M83" s="35">
        <v>47</v>
      </c>
    </row>
    <row r="84" spans="1:13">
      <c r="A84" s="30">
        <v>10613</v>
      </c>
      <c r="B84" s="30" t="s">
        <v>1032</v>
      </c>
      <c r="C84" s="13" t="s">
        <v>1878</v>
      </c>
      <c r="D84" s="41"/>
      <c r="E84" s="41"/>
      <c r="F84" s="41"/>
      <c r="H84" s="34">
        <v>301</v>
      </c>
      <c r="I84" s="30" t="s">
        <v>2041</v>
      </c>
      <c r="J84" s="35">
        <v>7</v>
      </c>
      <c r="K84" s="35"/>
      <c r="L84" s="35"/>
      <c r="M84" s="35">
        <v>7</v>
      </c>
    </row>
    <row r="85" spans="1:13">
      <c r="A85" s="30">
        <v>1146</v>
      </c>
      <c r="B85" s="30" t="s">
        <v>617</v>
      </c>
      <c r="C85" s="13" t="s">
        <v>1878</v>
      </c>
      <c r="D85" s="41"/>
      <c r="E85" s="41"/>
      <c r="F85" s="41"/>
      <c r="H85" s="34">
        <v>313</v>
      </c>
      <c r="I85" s="30" t="s">
        <v>2042</v>
      </c>
      <c r="J85" s="35">
        <v>7</v>
      </c>
      <c r="K85" s="35"/>
      <c r="L85" s="35"/>
      <c r="M85" s="35">
        <v>7</v>
      </c>
    </row>
    <row r="86" spans="1:13">
      <c r="A86" s="30">
        <v>3581</v>
      </c>
      <c r="B86" s="30" t="s">
        <v>541</v>
      </c>
      <c r="C86" s="41" t="s">
        <v>1878</v>
      </c>
      <c r="D86" s="41"/>
      <c r="E86" s="41"/>
      <c r="F86" s="41"/>
      <c r="H86" s="34">
        <v>314</v>
      </c>
      <c r="I86" s="30" t="s">
        <v>593</v>
      </c>
      <c r="J86" s="35">
        <v>7</v>
      </c>
      <c r="K86" s="35">
        <v>1</v>
      </c>
      <c r="L86" s="35"/>
      <c r="M86" s="35">
        <v>8</v>
      </c>
    </row>
    <row r="87" spans="1:13">
      <c r="A87" s="30">
        <v>1433</v>
      </c>
      <c r="B87" s="30" t="s">
        <v>295</v>
      </c>
      <c r="C87" s="13" t="s">
        <v>1878</v>
      </c>
      <c r="D87" s="41"/>
      <c r="E87" s="41"/>
      <c r="F87" s="41"/>
      <c r="H87" s="34">
        <v>328</v>
      </c>
      <c r="I87" s="30" t="s">
        <v>820</v>
      </c>
      <c r="J87" s="35"/>
      <c r="K87" s="35">
        <v>1</v>
      </c>
      <c r="L87" s="35"/>
      <c r="M87" s="35">
        <v>1</v>
      </c>
    </row>
    <row r="88" spans="1:13">
      <c r="A88" s="30">
        <v>9006</v>
      </c>
      <c r="B88" s="30" t="s">
        <v>138</v>
      </c>
      <c r="C88" s="13" t="s">
        <v>1878</v>
      </c>
      <c r="D88" s="41"/>
      <c r="E88" s="41"/>
      <c r="F88" s="41"/>
      <c r="H88" s="34">
        <v>386</v>
      </c>
      <c r="I88" s="30" t="s">
        <v>2043</v>
      </c>
      <c r="J88" s="35">
        <v>2</v>
      </c>
      <c r="K88" s="35"/>
      <c r="L88" s="35"/>
      <c r="M88" s="35">
        <v>2</v>
      </c>
    </row>
    <row r="89" spans="1:13">
      <c r="A89" s="30">
        <v>1388</v>
      </c>
      <c r="B89" s="30" t="s">
        <v>1223</v>
      </c>
      <c r="C89" s="13" t="s">
        <v>1878</v>
      </c>
      <c r="D89" s="41"/>
      <c r="E89" s="41"/>
      <c r="F89" s="41"/>
      <c r="H89" s="34">
        <v>393</v>
      </c>
      <c r="I89" s="30" t="s">
        <v>321</v>
      </c>
      <c r="J89" s="35">
        <v>47</v>
      </c>
      <c r="K89" s="35">
        <v>7</v>
      </c>
      <c r="L89" s="35"/>
      <c r="M89" s="35">
        <v>54</v>
      </c>
    </row>
    <row r="90" spans="1:13">
      <c r="A90" s="30">
        <v>6441</v>
      </c>
      <c r="B90" s="30" t="s">
        <v>411</v>
      </c>
      <c r="C90" s="13" t="s">
        <v>1878</v>
      </c>
      <c r="D90" s="41"/>
      <c r="E90" s="41"/>
      <c r="F90" s="41"/>
      <c r="H90" s="34">
        <v>394</v>
      </c>
      <c r="I90" s="30" t="s">
        <v>452</v>
      </c>
      <c r="J90" s="35">
        <v>23</v>
      </c>
      <c r="K90" s="35">
        <v>2</v>
      </c>
      <c r="L90" s="35"/>
      <c r="M90" s="35">
        <v>25</v>
      </c>
    </row>
    <row r="91" spans="1:13">
      <c r="A91" s="30">
        <v>4966</v>
      </c>
      <c r="B91" s="30" t="s">
        <v>1053</v>
      </c>
      <c r="C91" s="13" t="s">
        <v>1878</v>
      </c>
      <c r="D91" s="41"/>
      <c r="E91" s="41"/>
      <c r="F91" s="41"/>
      <c r="H91" s="34">
        <v>396</v>
      </c>
      <c r="I91" s="30" t="s">
        <v>800</v>
      </c>
      <c r="J91" s="35">
        <v>4</v>
      </c>
      <c r="K91" s="35">
        <v>3</v>
      </c>
      <c r="L91" s="35">
        <v>3</v>
      </c>
      <c r="M91" s="35">
        <v>10</v>
      </c>
    </row>
    <row r="92" spans="1:13">
      <c r="A92" s="30">
        <v>6185</v>
      </c>
      <c r="B92" s="30" t="s">
        <v>1046</v>
      </c>
      <c r="C92" s="13" t="s">
        <v>1878</v>
      </c>
      <c r="D92" s="41"/>
      <c r="E92" s="41"/>
      <c r="F92" s="41"/>
      <c r="H92" s="34">
        <v>399</v>
      </c>
      <c r="I92" s="30" t="s">
        <v>1443</v>
      </c>
      <c r="J92" s="35"/>
      <c r="K92" s="35"/>
      <c r="L92" s="35">
        <v>175</v>
      </c>
      <c r="M92" s="35">
        <v>175</v>
      </c>
    </row>
    <row r="93" spans="1:13">
      <c r="A93" s="30">
        <v>9086</v>
      </c>
      <c r="B93" s="30" t="s">
        <v>1369</v>
      </c>
      <c r="C93" s="13" t="s">
        <v>1878</v>
      </c>
      <c r="D93" s="41"/>
      <c r="E93" s="41"/>
      <c r="F93" s="41"/>
      <c r="H93" s="34">
        <v>400</v>
      </c>
      <c r="I93" s="30" t="s">
        <v>1444</v>
      </c>
      <c r="J93" s="35">
        <v>5</v>
      </c>
      <c r="K93" s="35"/>
      <c r="L93" s="35">
        <v>2</v>
      </c>
      <c r="M93" s="35">
        <v>7</v>
      </c>
    </row>
    <row r="94" spans="1:13">
      <c r="A94" s="30">
        <v>9439</v>
      </c>
      <c r="B94" s="30" t="s">
        <v>1366</v>
      </c>
      <c r="C94" s="13" t="s">
        <v>1878</v>
      </c>
      <c r="D94" s="41"/>
      <c r="E94" s="41"/>
      <c r="F94" s="41"/>
      <c r="H94" s="34">
        <v>418</v>
      </c>
      <c r="I94" s="30" t="s">
        <v>64</v>
      </c>
      <c r="J94" s="35">
        <v>250</v>
      </c>
      <c r="K94" s="35">
        <v>444</v>
      </c>
      <c r="L94" s="35">
        <v>8220</v>
      </c>
      <c r="M94" s="35">
        <v>8914</v>
      </c>
    </row>
    <row r="95" spans="1:13">
      <c r="A95" s="30">
        <v>1391</v>
      </c>
      <c r="B95" s="30" t="s">
        <v>1370</v>
      </c>
      <c r="C95" s="41" t="s">
        <v>1878</v>
      </c>
      <c r="D95" s="41"/>
      <c r="E95" s="41"/>
      <c r="F95" s="41"/>
      <c r="H95" s="34">
        <v>419</v>
      </c>
      <c r="I95" s="30" t="s">
        <v>188</v>
      </c>
      <c r="J95" s="35">
        <v>10</v>
      </c>
      <c r="K95" s="35">
        <v>2</v>
      </c>
      <c r="L95" s="35">
        <v>9</v>
      </c>
      <c r="M95" s="35">
        <v>21</v>
      </c>
    </row>
    <row r="96" spans="1:13">
      <c r="A96" s="30">
        <v>8745</v>
      </c>
      <c r="B96" s="30" t="s">
        <v>606</v>
      </c>
      <c r="C96" s="41" t="s">
        <v>1878</v>
      </c>
      <c r="D96" s="41"/>
      <c r="E96" s="41"/>
      <c r="F96" s="41"/>
      <c r="H96" s="34">
        <v>420</v>
      </c>
      <c r="I96" s="30" t="s">
        <v>1130</v>
      </c>
      <c r="J96" s="35"/>
      <c r="K96" s="35">
        <v>0.13500000000000001</v>
      </c>
      <c r="L96" s="35">
        <v>2.6250000000000004</v>
      </c>
      <c r="M96" s="35">
        <v>2.7600000000000007</v>
      </c>
    </row>
    <row r="97" spans="1:13">
      <c r="A97" s="30">
        <v>8092</v>
      </c>
      <c r="B97" s="30" t="s">
        <v>1374</v>
      </c>
      <c r="C97" s="41" t="s">
        <v>1878</v>
      </c>
      <c r="D97" s="41"/>
      <c r="E97" s="41"/>
      <c r="F97" s="41"/>
      <c r="H97" s="34">
        <v>421</v>
      </c>
      <c r="I97" s="30" t="s">
        <v>1018</v>
      </c>
      <c r="J97" s="35">
        <v>1.5150000000000001</v>
      </c>
      <c r="K97" s="35">
        <v>0.41000000000000003</v>
      </c>
      <c r="L97" s="35">
        <v>1.98</v>
      </c>
      <c r="M97" s="35">
        <v>3.9050000000000002</v>
      </c>
    </row>
    <row r="98" spans="1:13">
      <c r="A98" s="30">
        <v>7730</v>
      </c>
      <c r="B98" s="30" t="s">
        <v>1371</v>
      </c>
      <c r="C98" s="13" t="s">
        <v>1878</v>
      </c>
      <c r="D98" s="41"/>
      <c r="E98" s="41"/>
      <c r="F98" s="41"/>
      <c r="H98" s="34">
        <v>427</v>
      </c>
      <c r="I98" s="30" t="s">
        <v>1445</v>
      </c>
      <c r="J98" s="35">
        <v>0.435</v>
      </c>
      <c r="K98" s="35"/>
      <c r="L98" s="35">
        <v>3.19</v>
      </c>
      <c r="M98" s="35">
        <v>3.625</v>
      </c>
    </row>
    <row r="99" spans="1:13">
      <c r="A99" s="30">
        <v>6440</v>
      </c>
      <c r="B99" s="30" t="s">
        <v>1372</v>
      </c>
      <c r="C99" s="41" t="s">
        <v>1878</v>
      </c>
      <c r="D99" s="41"/>
      <c r="E99" s="41"/>
      <c r="F99" s="41"/>
      <c r="H99" s="34">
        <v>429</v>
      </c>
      <c r="I99" s="30" t="s">
        <v>421</v>
      </c>
      <c r="J99" s="35">
        <v>1.7749999999999999</v>
      </c>
      <c r="K99" s="35">
        <v>0.86</v>
      </c>
      <c r="L99" s="35">
        <v>38.800000000000004</v>
      </c>
      <c r="M99" s="35">
        <v>41.435000000000002</v>
      </c>
    </row>
    <row r="100" spans="1:13">
      <c r="A100" s="30">
        <v>10126</v>
      </c>
      <c r="B100" s="30" t="s">
        <v>1305</v>
      </c>
      <c r="C100" s="41" t="s">
        <v>2708</v>
      </c>
      <c r="D100" s="41"/>
      <c r="E100" s="41"/>
      <c r="F100" s="41"/>
      <c r="H100" s="34">
        <v>431</v>
      </c>
      <c r="I100" s="30" t="s">
        <v>1446</v>
      </c>
      <c r="J100" s="35"/>
      <c r="K100" s="35"/>
      <c r="L100" s="35">
        <v>47.279999999999994</v>
      </c>
      <c r="M100" s="35">
        <v>47.279999999999994</v>
      </c>
    </row>
    <row r="101" spans="1:13">
      <c r="A101" s="30">
        <v>10280</v>
      </c>
      <c r="B101" s="30" t="s">
        <v>1308</v>
      </c>
      <c r="C101" s="41" t="s">
        <v>2708</v>
      </c>
      <c r="D101" s="41"/>
      <c r="E101" s="41"/>
      <c r="F101" s="41"/>
      <c r="H101" s="34">
        <v>433</v>
      </c>
      <c r="I101" s="30" t="s">
        <v>1447</v>
      </c>
      <c r="J101" s="35"/>
      <c r="K101" s="35"/>
      <c r="L101" s="35">
        <v>463.2</v>
      </c>
      <c r="M101" s="35">
        <v>463.2</v>
      </c>
    </row>
    <row r="102" spans="1:13">
      <c r="A102" s="30">
        <v>10226</v>
      </c>
      <c r="B102" s="30" t="s">
        <v>513</v>
      </c>
      <c r="C102" s="41" t="s">
        <v>2708</v>
      </c>
      <c r="D102" s="41"/>
      <c r="E102" s="41"/>
      <c r="F102" s="41"/>
      <c r="H102" s="34">
        <v>434</v>
      </c>
      <c r="I102" s="30" t="s">
        <v>1448</v>
      </c>
      <c r="J102" s="35"/>
      <c r="K102" s="35"/>
      <c r="L102" s="35">
        <v>44.374999999999993</v>
      </c>
      <c r="M102" s="35">
        <v>44.374999999999993</v>
      </c>
    </row>
    <row r="103" spans="1:13">
      <c r="A103" s="30">
        <v>8201</v>
      </c>
      <c r="B103" s="30" t="s">
        <v>1405</v>
      </c>
      <c r="C103" s="41" t="s">
        <v>2708</v>
      </c>
      <c r="D103" s="41"/>
      <c r="E103" s="41"/>
      <c r="F103" s="41"/>
      <c r="H103" s="34">
        <v>450</v>
      </c>
      <c r="I103" s="30" t="s">
        <v>406</v>
      </c>
      <c r="J103" s="35">
        <v>60.734999999999985</v>
      </c>
      <c r="K103" s="35">
        <v>5.16</v>
      </c>
      <c r="L103" s="35">
        <v>247.09000000000006</v>
      </c>
      <c r="M103" s="35">
        <v>312.98500000000001</v>
      </c>
    </row>
    <row r="104" spans="1:13">
      <c r="A104" s="30">
        <v>10597</v>
      </c>
      <c r="B104" s="30" t="s">
        <v>854</v>
      </c>
      <c r="C104" s="41" t="s">
        <v>1878</v>
      </c>
      <c r="D104" s="41"/>
      <c r="E104" s="41"/>
      <c r="F104" s="41"/>
      <c r="H104" s="34">
        <v>451</v>
      </c>
      <c r="I104" s="30" t="s">
        <v>338</v>
      </c>
      <c r="J104" s="35">
        <v>46</v>
      </c>
      <c r="K104" s="35">
        <v>11</v>
      </c>
      <c r="L104" s="35">
        <v>182</v>
      </c>
      <c r="M104" s="35">
        <v>239</v>
      </c>
    </row>
    <row r="105" spans="1:13">
      <c r="A105" s="30">
        <v>2775</v>
      </c>
      <c r="B105" s="30" t="s">
        <v>1319</v>
      </c>
      <c r="C105" s="41" t="s">
        <v>2708</v>
      </c>
      <c r="D105" s="41"/>
      <c r="E105" s="41"/>
      <c r="F105" s="41"/>
      <c r="H105" s="34">
        <v>453</v>
      </c>
      <c r="I105" s="30" t="s">
        <v>47</v>
      </c>
      <c r="J105" s="35">
        <v>24.429999999999989</v>
      </c>
      <c r="K105" s="35">
        <v>2.8950000000000005</v>
      </c>
      <c r="L105" s="35">
        <v>58.289999999999992</v>
      </c>
      <c r="M105" s="35">
        <v>85.614999999999981</v>
      </c>
    </row>
    <row r="106" spans="1:13">
      <c r="A106" s="30">
        <v>9631</v>
      </c>
      <c r="B106" s="30" t="s">
        <v>795</v>
      </c>
      <c r="C106" s="41" t="s">
        <v>1878</v>
      </c>
      <c r="D106" s="41"/>
      <c r="E106" s="41"/>
      <c r="F106" s="41"/>
      <c r="H106" s="34">
        <v>456</v>
      </c>
      <c r="I106" s="30" t="s">
        <v>2044</v>
      </c>
      <c r="J106" s="35">
        <v>1</v>
      </c>
      <c r="K106" s="35"/>
      <c r="L106" s="35"/>
      <c r="M106" s="35">
        <v>1</v>
      </c>
    </row>
    <row r="107" spans="1:13">
      <c r="A107" s="30">
        <v>8200</v>
      </c>
      <c r="B107" s="30" t="s">
        <v>1407</v>
      </c>
      <c r="C107" s="41" t="s">
        <v>2708</v>
      </c>
      <c r="D107" s="41"/>
      <c r="E107" s="41"/>
      <c r="F107" s="41"/>
      <c r="H107" s="34">
        <v>459</v>
      </c>
      <c r="I107" s="30" t="s">
        <v>1449</v>
      </c>
      <c r="J107" s="35"/>
      <c r="K107" s="35"/>
      <c r="L107" s="35">
        <v>241.39999999999998</v>
      </c>
      <c r="M107" s="35">
        <v>241.39999999999998</v>
      </c>
    </row>
    <row r="108" spans="1:13">
      <c r="A108" s="30">
        <v>7886</v>
      </c>
      <c r="B108" s="30" t="s">
        <v>982</v>
      </c>
      <c r="C108" s="41" t="s">
        <v>2708</v>
      </c>
      <c r="D108" s="41"/>
      <c r="E108" s="41"/>
      <c r="F108" s="41"/>
      <c r="H108" s="34">
        <v>460</v>
      </c>
      <c r="I108" s="30" t="s">
        <v>1450</v>
      </c>
      <c r="J108" s="35"/>
      <c r="K108" s="35"/>
      <c r="L108" s="35">
        <v>122</v>
      </c>
      <c r="M108" s="35">
        <v>122</v>
      </c>
    </row>
    <row r="109" spans="1:13">
      <c r="A109" s="30">
        <v>5729</v>
      </c>
      <c r="B109" s="30" t="s">
        <v>1189</v>
      </c>
      <c r="C109" s="41" t="s">
        <v>1878</v>
      </c>
      <c r="D109" s="41"/>
      <c r="E109" s="41"/>
      <c r="F109" s="41"/>
      <c r="H109" s="34">
        <v>466</v>
      </c>
      <c r="I109" s="30" t="s">
        <v>1451</v>
      </c>
      <c r="J109" s="35">
        <v>4</v>
      </c>
      <c r="K109" s="35"/>
      <c r="L109" s="35">
        <v>28</v>
      </c>
      <c r="M109" s="35">
        <v>32</v>
      </c>
    </row>
    <row r="110" spans="1:13">
      <c r="A110" s="30">
        <v>9005</v>
      </c>
      <c r="B110" s="30" t="s">
        <v>209</v>
      </c>
      <c r="C110" s="13" t="s">
        <v>1878</v>
      </c>
      <c r="D110" s="41"/>
      <c r="E110" s="41"/>
      <c r="F110" s="41"/>
      <c r="H110" s="34">
        <v>469</v>
      </c>
      <c r="I110" s="30" t="s">
        <v>1452</v>
      </c>
      <c r="J110" s="35"/>
      <c r="K110" s="35"/>
      <c r="L110" s="35">
        <v>18.274999999999999</v>
      </c>
      <c r="M110" s="35">
        <v>18.274999999999999</v>
      </c>
    </row>
    <row r="111" spans="1:13">
      <c r="A111" s="30">
        <v>5864</v>
      </c>
      <c r="B111" s="30" t="s">
        <v>459</v>
      </c>
      <c r="C111" s="13" t="s">
        <v>1878</v>
      </c>
      <c r="D111" s="41"/>
      <c r="E111" s="41"/>
      <c r="F111" s="41"/>
      <c r="H111" s="34">
        <v>471</v>
      </c>
      <c r="I111" s="30" t="s">
        <v>1453</v>
      </c>
      <c r="J111" s="35"/>
      <c r="K111" s="35"/>
      <c r="L111" s="35">
        <v>0.48499999999999999</v>
      </c>
      <c r="M111" s="35">
        <v>0.48499999999999999</v>
      </c>
    </row>
    <row r="112" spans="1:13">
      <c r="A112" s="30">
        <v>908</v>
      </c>
      <c r="B112" s="30" t="s">
        <v>1338</v>
      </c>
      <c r="C112" s="41" t="s">
        <v>2708</v>
      </c>
      <c r="D112" s="41"/>
      <c r="E112" s="41"/>
      <c r="F112" s="41"/>
      <c r="H112" s="34">
        <v>473</v>
      </c>
      <c r="I112" s="30" t="s">
        <v>119</v>
      </c>
      <c r="J112" s="35">
        <v>58.870000000000005</v>
      </c>
      <c r="K112" s="35">
        <v>12.710000000000003</v>
      </c>
      <c r="L112" s="35">
        <v>235.29000000000011</v>
      </c>
      <c r="M112" s="35">
        <v>306.87000000000012</v>
      </c>
    </row>
    <row r="113" spans="1:13">
      <c r="A113" s="30">
        <v>5235</v>
      </c>
      <c r="B113" s="30" t="s">
        <v>148</v>
      </c>
      <c r="C113" s="41" t="s">
        <v>1878</v>
      </c>
      <c r="D113" s="41"/>
      <c r="E113" s="41"/>
      <c r="F113" s="41"/>
      <c r="H113" s="34">
        <v>475</v>
      </c>
      <c r="I113" s="30" t="s">
        <v>575</v>
      </c>
      <c r="J113" s="35">
        <v>42.934999999999988</v>
      </c>
      <c r="K113" s="35">
        <v>9.6449999999999996</v>
      </c>
      <c r="L113" s="35">
        <v>212.18500000000003</v>
      </c>
      <c r="M113" s="35">
        <v>264.76499999999999</v>
      </c>
    </row>
    <row r="114" spans="1:13">
      <c r="A114" s="30">
        <v>3867</v>
      </c>
      <c r="B114" s="30" t="s">
        <v>233</v>
      </c>
      <c r="C114" s="41" t="s">
        <v>1878</v>
      </c>
      <c r="D114" s="41"/>
      <c r="E114" s="41"/>
      <c r="F114" s="41"/>
      <c r="H114" s="34">
        <v>476</v>
      </c>
      <c r="I114" s="30" t="s">
        <v>286</v>
      </c>
      <c r="J114" s="35">
        <v>21.254999999999999</v>
      </c>
      <c r="K114" s="35">
        <v>9.6850000000000005</v>
      </c>
      <c r="L114" s="35">
        <v>122.99499999999999</v>
      </c>
      <c r="M114" s="35">
        <v>153.935</v>
      </c>
    </row>
    <row r="115" spans="1:13">
      <c r="A115" s="30">
        <v>9352</v>
      </c>
      <c r="B115" s="30" t="s">
        <v>1339</v>
      </c>
      <c r="C115" s="41" t="s">
        <v>2708</v>
      </c>
      <c r="D115" s="41"/>
      <c r="E115" s="41"/>
      <c r="F115" s="41"/>
      <c r="H115" s="34">
        <v>484</v>
      </c>
      <c r="I115" s="30" t="s">
        <v>1454</v>
      </c>
      <c r="J115" s="35"/>
      <c r="K115" s="35"/>
      <c r="L115" s="35">
        <v>1</v>
      </c>
      <c r="M115" s="35">
        <v>1</v>
      </c>
    </row>
    <row r="116" spans="1:13">
      <c r="A116" s="30">
        <v>8633</v>
      </c>
      <c r="B116" s="30" t="s">
        <v>1273</v>
      </c>
      <c r="C116" s="41" t="s">
        <v>2733</v>
      </c>
      <c r="D116" s="41"/>
      <c r="E116" s="41"/>
      <c r="F116" s="41"/>
      <c r="H116" s="34">
        <v>487</v>
      </c>
      <c r="I116" s="30" t="s">
        <v>2045</v>
      </c>
      <c r="J116" s="35">
        <v>7</v>
      </c>
      <c r="K116" s="35"/>
      <c r="L116" s="35"/>
      <c r="M116" s="35">
        <v>7</v>
      </c>
    </row>
    <row r="117" spans="1:13">
      <c r="A117" s="30">
        <v>8631</v>
      </c>
      <c r="B117" s="30" t="s">
        <v>1394</v>
      </c>
      <c r="C117" s="41" t="s">
        <v>2733</v>
      </c>
      <c r="D117" s="41"/>
      <c r="E117" s="41"/>
      <c r="F117" s="41"/>
      <c r="H117" s="34">
        <v>494</v>
      </c>
      <c r="I117" s="30" t="s">
        <v>1019</v>
      </c>
      <c r="J117" s="35">
        <v>1</v>
      </c>
      <c r="K117" s="35">
        <v>3</v>
      </c>
      <c r="L117" s="35"/>
      <c r="M117" s="35">
        <v>4</v>
      </c>
    </row>
    <row r="118" spans="1:13">
      <c r="A118" s="30">
        <v>9085</v>
      </c>
      <c r="B118" s="30" t="s">
        <v>1314</v>
      </c>
      <c r="C118" s="41" t="s">
        <v>1878</v>
      </c>
      <c r="D118" s="41"/>
      <c r="E118" s="41"/>
      <c r="F118" s="41"/>
      <c r="H118" s="34">
        <v>495</v>
      </c>
      <c r="I118" s="30" t="s">
        <v>1455</v>
      </c>
      <c r="J118" s="35"/>
      <c r="K118" s="35"/>
      <c r="L118" s="35">
        <v>4</v>
      </c>
      <c r="M118" s="35">
        <v>4</v>
      </c>
    </row>
    <row r="119" spans="1:13">
      <c r="A119" s="30">
        <v>4968</v>
      </c>
      <c r="B119" s="30" t="s">
        <v>604</v>
      </c>
      <c r="C119" s="41" t="s">
        <v>1878</v>
      </c>
      <c r="D119" s="41"/>
      <c r="E119" s="41"/>
      <c r="F119" s="41"/>
      <c r="H119" s="34">
        <v>497</v>
      </c>
      <c r="I119" s="30" t="s">
        <v>71</v>
      </c>
      <c r="J119" s="35">
        <v>2</v>
      </c>
      <c r="K119" s="35">
        <v>13</v>
      </c>
      <c r="L119" s="35"/>
      <c r="M119" s="35">
        <v>15</v>
      </c>
    </row>
    <row r="120" spans="1:13">
      <c r="A120" s="30">
        <v>4967</v>
      </c>
      <c r="B120" s="30" t="s">
        <v>153</v>
      </c>
      <c r="C120" s="41" t="s">
        <v>1878</v>
      </c>
      <c r="D120" s="41"/>
      <c r="E120" s="41"/>
      <c r="F120" s="41"/>
      <c r="H120" s="34">
        <v>498</v>
      </c>
      <c r="I120" s="30" t="s">
        <v>985</v>
      </c>
      <c r="J120" s="35">
        <v>10</v>
      </c>
      <c r="K120" s="35">
        <v>3</v>
      </c>
      <c r="L120" s="35">
        <v>3</v>
      </c>
      <c r="M120" s="35">
        <v>16</v>
      </c>
    </row>
    <row r="121" spans="1:13">
      <c r="A121" s="30">
        <v>6272</v>
      </c>
      <c r="B121" s="30" t="s">
        <v>571</v>
      </c>
      <c r="C121" s="41" t="s">
        <v>1878</v>
      </c>
      <c r="D121" s="41"/>
      <c r="E121" s="41"/>
      <c r="F121" s="41"/>
      <c r="H121" s="34">
        <v>511</v>
      </c>
      <c r="I121" s="30" t="s">
        <v>1146</v>
      </c>
      <c r="J121" s="35">
        <v>2</v>
      </c>
      <c r="K121" s="35">
        <v>3</v>
      </c>
      <c r="L121" s="35">
        <v>3</v>
      </c>
      <c r="M121" s="35">
        <v>8</v>
      </c>
    </row>
    <row r="122" spans="1:13">
      <c r="A122" s="30">
        <v>5733</v>
      </c>
      <c r="B122" s="30" t="s">
        <v>371</v>
      </c>
      <c r="C122" s="41" t="s">
        <v>1878</v>
      </c>
      <c r="D122" s="41"/>
      <c r="E122" s="41"/>
      <c r="F122" s="41"/>
      <c r="H122" s="34">
        <v>512</v>
      </c>
      <c r="I122" s="30" t="s">
        <v>1456</v>
      </c>
      <c r="J122" s="35"/>
      <c r="K122" s="35"/>
      <c r="L122" s="35">
        <v>12</v>
      </c>
      <c r="M122" s="35">
        <v>12</v>
      </c>
    </row>
    <row r="123" spans="1:13">
      <c r="A123" s="30">
        <v>6399</v>
      </c>
      <c r="B123" s="30" t="s">
        <v>537</v>
      </c>
      <c r="C123" s="41" t="s">
        <v>1878</v>
      </c>
      <c r="D123" s="41"/>
      <c r="E123" s="41"/>
      <c r="F123" s="41"/>
      <c r="H123" s="34">
        <v>513</v>
      </c>
      <c r="I123" s="30" t="s">
        <v>2046</v>
      </c>
      <c r="J123" s="35">
        <v>3</v>
      </c>
      <c r="K123" s="35"/>
      <c r="L123" s="35"/>
      <c r="M123" s="35">
        <v>3</v>
      </c>
    </row>
    <row r="124" spans="1:13">
      <c r="A124" s="30">
        <v>5735</v>
      </c>
      <c r="B124" s="30" t="s">
        <v>281</v>
      </c>
      <c r="C124" s="41" t="s">
        <v>1878</v>
      </c>
      <c r="D124" s="41"/>
      <c r="E124" s="41"/>
      <c r="F124" s="41"/>
      <c r="H124" s="34">
        <v>521</v>
      </c>
      <c r="I124" s="30" t="s">
        <v>943</v>
      </c>
      <c r="J124" s="35"/>
      <c r="K124" s="35">
        <v>2</v>
      </c>
      <c r="L124" s="35"/>
      <c r="M124" s="35">
        <v>2</v>
      </c>
    </row>
    <row r="125" spans="1:13">
      <c r="A125" s="30">
        <v>5738</v>
      </c>
      <c r="B125" s="30" t="s">
        <v>49</v>
      </c>
      <c r="C125" s="41" t="s">
        <v>1878</v>
      </c>
      <c r="D125" s="41"/>
      <c r="E125" s="41"/>
      <c r="F125" s="41"/>
      <c r="H125" s="34">
        <v>523</v>
      </c>
      <c r="I125" s="30" t="s">
        <v>2048</v>
      </c>
      <c r="J125" s="35">
        <v>1</v>
      </c>
      <c r="K125" s="35"/>
      <c r="L125" s="35"/>
      <c r="M125" s="35">
        <v>1</v>
      </c>
    </row>
    <row r="126" spans="1:13">
      <c r="A126" s="30">
        <v>7184</v>
      </c>
      <c r="B126" s="30" t="s">
        <v>1340</v>
      </c>
      <c r="C126" s="41" t="s">
        <v>1878</v>
      </c>
      <c r="D126" s="41"/>
      <c r="E126" s="41"/>
      <c r="F126" s="41"/>
      <c r="H126" s="34">
        <v>527</v>
      </c>
      <c r="I126" s="30" t="s">
        <v>1457</v>
      </c>
      <c r="J126" s="35">
        <v>24</v>
      </c>
      <c r="K126" s="35"/>
      <c r="L126" s="35">
        <v>1</v>
      </c>
      <c r="M126" s="35">
        <v>25</v>
      </c>
    </row>
    <row r="127" spans="1:13">
      <c r="A127" s="30">
        <v>9008</v>
      </c>
      <c r="B127" s="30" t="s">
        <v>1341</v>
      </c>
      <c r="C127" s="41" t="s">
        <v>1878</v>
      </c>
      <c r="D127" s="41"/>
      <c r="E127" s="41"/>
      <c r="F127" s="41"/>
      <c r="H127" s="34">
        <v>529</v>
      </c>
      <c r="I127" s="30" t="s">
        <v>815</v>
      </c>
      <c r="J127" s="35">
        <v>2</v>
      </c>
      <c r="K127" s="35">
        <v>2</v>
      </c>
      <c r="L127" s="35"/>
      <c r="M127" s="35">
        <v>4</v>
      </c>
    </row>
    <row r="128" spans="1:13">
      <c r="A128" s="30">
        <v>5730</v>
      </c>
      <c r="B128" s="30" t="s">
        <v>1315</v>
      </c>
      <c r="C128" s="41" t="s">
        <v>2708</v>
      </c>
      <c r="D128" s="41"/>
      <c r="E128" s="41"/>
      <c r="F128" s="41"/>
      <c r="H128" s="34">
        <v>552</v>
      </c>
      <c r="I128" s="30" t="s">
        <v>2050</v>
      </c>
      <c r="J128" s="35">
        <v>1</v>
      </c>
      <c r="K128" s="35"/>
      <c r="L128" s="35"/>
      <c r="M128" s="35">
        <v>1</v>
      </c>
    </row>
    <row r="129" spans="1:13">
      <c r="A129" s="30">
        <v>5234</v>
      </c>
      <c r="B129" s="30" t="s">
        <v>591</v>
      </c>
      <c r="C129" s="41" t="s">
        <v>1878</v>
      </c>
      <c r="D129" s="41"/>
      <c r="E129" s="41"/>
      <c r="F129" s="41"/>
      <c r="H129" s="34">
        <v>553</v>
      </c>
      <c r="I129" s="30" t="s">
        <v>729</v>
      </c>
      <c r="J129" s="35">
        <v>18</v>
      </c>
      <c r="K129" s="35">
        <v>2</v>
      </c>
      <c r="L129" s="35">
        <v>5</v>
      </c>
      <c r="M129" s="35">
        <v>25</v>
      </c>
    </row>
    <row r="130" spans="1:13">
      <c r="A130" s="30">
        <v>5223</v>
      </c>
      <c r="B130" s="30" t="s">
        <v>1381</v>
      </c>
      <c r="C130" s="13" t="s">
        <v>1878</v>
      </c>
      <c r="D130" s="41"/>
      <c r="E130" s="41"/>
      <c r="F130" s="41"/>
      <c r="H130" s="34">
        <v>587</v>
      </c>
      <c r="I130" s="30" t="s">
        <v>207</v>
      </c>
      <c r="J130" s="35">
        <v>25</v>
      </c>
      <c r="K130" s="35">
        <v>30</v>
      </c>
      <c r="L130" s="35">
        <v>17</v>
      </c>
      <c r="M130" s="35">
        <v>72</v>
      </c>
    </row>
    <row r="131" spans="1:13">
      <c r="A131" s="30">
        <v>5233</v>
      </c>
      <c r="B131" s="30" t="s">
        <v>318</v>
      </c>
      <c r="C131" s="41" t="s">
        <v>1878</v>
      </c>
      <c r="D131" s="41"/>
      <c r="E131" s="41"/>
      <c r="F131" s="41"/>
      <c r="H131" s="34">
        <v>602</v>
      </c>
      <c r="I131" s="30" t="s">
        <v>2051</v>
      </c>
      <c r="J131" s="35">
        <v>4</v>
      </c>
      <c r="K131" s="35"/>
      <c r="L131" s="35"/>
      <c r="M131" s="35">
        <v>4</v>
      </c>
    </row>
    <row r="132" spans="1:13">
      <c r="A132" s="30">
        <v>8728</v>
      </c>
      <c r="B132" s="30" t="s">
        <v>934</v>
      </c>
      <c r="C132" s="41" t="s">
        <v>1878</v>
      </c>
      <c r="D132" s="41"/>
      <c r="E132" s="41"/>
      <c r="F132" s="41"/>
      <c r="H132" s="34">
        <v>617</v>
      </c>
      <c r="I132" s="30" t="s">
        <v>1034</v>
      </c>
      <c r="J132" s="35"/>
      <c r="K132" s="35">
        <v>5</v>
      </c>
      <c r="L132" s="35">
        <v>3</v>
      </c>
      <c r="M132" s="35">
        <v>8</v>
      </c>
    </row>
    <row r="133" spans="1:13">
      <c r="A133" s="30">
        <v>5732</v>
      </c>
      <c r="B133" s="30" t="s">
        <v>746</v>
      </c>
      <c r="C133" s="41" t="s">
        <v>1878</v>
      </c>
      <c r="D133" s="41"/>
      <c r="E133" s="41"/>
      <c r="F133" s="41"/>
      <c r="H133" s="34">
        <v>620</v>
      </c>
      <c r="I133" s="30" t="s">
        <v>808</v>
      </c>
      <c r="J133" s="35">
        <v>6</v>
      </c>
      <c r="K133" s="35">
        <v>6</v>
      </c>
      <c r="L133" s="35"/>
      <c r="M133" s="35">
        <v>12</v>
      </c>
    </row>
    <row r="134" spans="1:13">
      <c r="A134" s="30">
        <v>6750</v>
      </c>
      <c r="B134" s="30" t="s">
        <v>1378</v>
      </c>
      <c r="C134" s="13" t="s">
        <v>1878</v>
      </c>
      <c r="D134" s="41"/>
      <c r="E134" s="41"/>
      <c r="F134" s="41"/>
      <c r="H134" s="34">
        <v>622</v>
      </c>
      <c r="I134" s="30" t="s">
        <v>445</v>
      </c>
      <c r="J134" s="35">
        <v>1</v>
      </c>
      <c r="K134" s="35">
        <v>3</v>
      </c>
      <c r="L134" s="35"/>
      <c r="M134" s="35">
        <v>4</v>
      </c>
    </row>
    <row r="135" spans="1:13">
      <c r="A135" s="30">
        <v>3628</v>
      </c>
      <c r="B135" s="30" t="s">
        <v>357</v>
      </c>
      <c r="C135" s="41" t="s">
        <v>1878</v>
      </c>
      <c r="D135" s="41"/>
      <c r="E135" s="41"/>
      <c r="F135" s="41"/>
      <c r="H135" s="34">
        <v>666</v>
      </c>
      <c r="I135" s="30" t="s">
        <v>2052</v>
      </c>
      <c r="J135" s="35">
        <v>4</v>
      </c>
      <c r="K135" s="35"/>
      <c r="L135" s="35"/>
      <c r="M135" s="35">
        <v>4</v>
      </c>
    </row>
    <row r="136" spans="1:13">
      <c r="A136" s="30">
        <v>5731</v>
      </c>
      <c r="B136" s="30" t="s">
        <v>1316</v>
      </c>
      <c r="C136" s="41" t="s">
        <v>1878</v>
      </c>
      <c r="D136" s="41"/>
      <c r="E136" s="41"/>
      <c r="F136" s="41"/>
      <c r="H136" s="34">
        <v>667</v>
      </c>
      <c r="I136" s="30" t="s">
        <v>1082</v>
      </c>
      <c r="J136" s="35">
        <v>3</v>
      </c>
      <c r="K136" s="35">
        <v>1</v>
      </c>
      <c r="L136" s="35"/>
      <c r="M136" s="35">
        <v>4</v>
      </c>
    </row>
    <row r="137" spans="1:13">
      <c r="A137" s="30">
        <v>8508</v>
      </c>
      <c r="B137" s="30" t="s">
        <v>526</v>
      </c>
      <c r="C137" s="41" t="s">
        <v>1878</v>
      </c>
      <c r="D137" s="41"/>
      <c r="E137" s="41"/>
      <c r="F137" s="41"/>
      <c r="H137" s="34">
        <v>687</v>
      </c>
      <c r="I137" s="30" t="s">
        <v>2054</v>
      </c>
      <c r="J137" s="35">
        <v>1</v>
      </c>
      <c r="K137" s="35"/>
      <c r="L137" s="35"/>
      <c r="M137" s="35">
        <v>1</v>
      </c>
    </row>
    <row r="138" spans="1:13">
      <c r="A138" s="30">
        <v>5740</v>
      </c>
      <c r="B138" s="30" t="s">
        <v>1379</v>
      </c>
      <c r="C138" s="13" t="s">
        <v>1878</v>
      </c>
      <c r="D138" s="41"/>
      <c r="E138" s="41"/>
      <c r="F138" s="41"/>
      <c r="H138" s="34">
        <v>707</v>
      </c>
      <c r="I138" s="30" t="s">
        <v>598</v>
      </c>
      <c r="J138" s="35">
        <v>55</v>
      </c>
      <c r="K138" s="35">
        <v>6</v>
      </c>
      <c r="L138" s="35">
        <v>23</v>
      </c>
      <c r="M138" s="35">
        <v>84</v>
      </c>
    </row>
    <row r="139" spans="1:13">
      <c r="A139" s="30">
        <v>6401</v>
      </c>
      <c r="B139" s="30" t="s">
        <v>948</v>
      </c>
      <c r="C139" s="41" t="s">
        <v>1878</v>
      </c>
      <c r="D139" s="41"/>
      <c r="E139" s="41"/>
      <c r="F139" s="41"/>
      <c r="H139" s="34">
        <v>708</v>
      </c>
      <c r="I139" s="30" t="s">
        <v>97</v>
      </c>
      <c r="J139" s="35">
        <v>24</v>
      </c>
      <c r="K139" s="35">
        <v>5</v>
      </c>
      <c r="L139" s="35">
        <v>10</v>
      </c>
      <c r="M139" s="35">
        <v>39</v>
      </c>
    </row>
    <row r="140" spans="1:13">
      <c r="A140" s="30">
        <v>4964</v>
      </c>
      <c r="B140" s="30" t="s">
        <v>581</v>
      </c>
      <c r="C140" s="41" t="s">
        <v>1878</v>
      </c>
      <c r="D140" s="41"/>
      <c r="E140" s="41"/>
      <c r="F140" s="41"/>
      <c r="H140" s="34">
        <v>711</v>
      </c>
      <c r="I140" s="30" t="s">
        <v>1459</v>
      </c>
      <c r="J140" s="35">
        <v>9</v>
      </c>
      <c r="K140" s="35"/>
      <c r="L140" s="35">
        <v>4</v>
      </c>
      <c r="M140" s="35">
        <v>13</v>
      </c>
    </row>
    <row r="141" spans="1:13">
      <c r="A141" s="30">
        <v>6955</v>
      </c>
      <c r="B141" s="30" t="s">
        <v>1342</v>
      </c>
      <c r="C141" s="41" t="s">
        <v>2708</v>
      </c>
      <c r="D141" s="41"/>
      <c r="E141" s="41"/>
      <c r="F141" s="41"/>
      <c r="H141" s="34">
        <v>713</v>
      </c>
      <c r="I141" s="30" t="s">
        <v>2055</v>
      </c>
      <c r="J141" s="35">
        <v>5</v>
      </c>
      <c r="K141" s="35"/>
      <c r="L141" s="35"/>
      <c r="M141" s="35">
        <v>5</v>
      </c>
    </row>
    <row r="142" spans="1:13">
      <c r="A142" s="30">
        <v>9009</v>
      </c>
      <c r="B142" s="30" t="s">
        <v>495</v>
      </c>
      <c r="C142" s="41" t="s">
        <v>2708</v>
      </c>
      <c r="D142" s="41"/>
      <c r="E142" s="41"/>
      <c r="F142" s="41"/>
      <c r="H142" s="34">
        <v>729</v>
      </c>
      <c r="I142" s="30" t="s">
        <v>639</v>
      </c>
      <c r="J142" s="35"/>
      <c r="K142" s="35">
        <v>2</v>
      </c>
      <c r="L142" s="35"/>
      <c r="M142" s="35">
        <v>2</v>
      </c>
    </row>
    <row r="143" spans="1:13">
      <c r="A143" s="30">
        <v>828</v>
      </c>
      <c r="B143" s="30" t="s">
        <v>379</v>
      </c>
      <c r="C143" s="41" t="s">
        <v>1878</v>
      </c>
      <c r="D143" s="41"/>
      <c r="E143" s="41"/>
      <c r="F143" s="41"/>
      <c r="H143" s="34">
        <v>731</v>
      </c>
      <c r="I143" s="30" t="s">
        <v>1460</v>
      </c>
      <c r="J143" s="35"/>
      <c r="K143" s="35"/>
      <c r="L143" s="35">
        <v>2</v>
      </c>
      <c r="M143" s="35">
        <v>2</v>
      </c>
    </row>
    <row r="144" spans="1:13">
      <c r="A144" s="30">
        <v>9765</v>
      </c>
      <c r="B144" s="30" t="s">
        <v>1343</v>
      </c>
      <c r="C144" s="41" t="s">
        <v>1878</v>
      </c>
      <c r="D144" s="41"/>
      <c r="E144" s="41"/>
      <c r="F144" s="41"/>
      <c r="H144" s="34">
        <v>734</v>
      </c>
      <c r="I144" s="30" t="s">
        <v>1136</v>
      </c>
      <c r="J144" s="35"/>
      <c r="K144" s="35">
        <v>1</v>
      </c>
      <c r="L144" s="35"/>
      <c r="M144" s="35">
        <v>1</v>
      </c>
    </row>
    <row r="145" spans="1:13">
      <c r="A145" s="30">
        <v>5722</v>
      </c>
      <c r="B145" s="30" t="s">
        <v>902</v>
      </c>
      <c r="C145" s="41" t="s">
        <v>1878</v>
      </c>
      <c r="D145" s="41"/>
      <c r="E145" s="41"/>
      <c r="F145" s="41"/>
      <c r="H145" s="34">
        <v>736</v>
      </c>
      <c r="I145" s="30" t="s">
        <v>139</v>
      </c>
      <c r="J145" s="35">
        <v>1</v>
      </c>
      <c r="K145" s="35">
        <v>4</v>
      </c>
      <c r="L145" s="35">
        <v>6</v>
      </c>
      <c r="M145" s="35">
        <v>11</v>
      </c>
    </row>
    <row r="146" spans="1:13">
      <c r="A146" s="30">
        <v>9118</v>
      </c>
      <c r="B146" s="30" t="s">
        <v>1332</v>
      </c>
      <c r="C146" s="41" t="s">
        <v>1878</v>
      </c>
      <c r="D146" s="41"/>
      <c r="E146" s="41"/>
      <c r="F146" s="41"/>
      <c r="H146" s="34">
        <v>739</v>
      </c>
      <c r="I146" s="30" t="s">
        <v>1461</v>
      </c>
      <c r="J146" s="35"/>
      <c r="K146" s="35"/>
      <c r="L146" s="35">
        <v>1</v>
      </c>
      <c r="M146" s="35">
        <v>1</v>
      </c>
    </row>
    <row r="147" spans="1:13">
      <c r="A147" s="30">
        <v>6569</v>
      </c>
      <c r="B147" s="30" t="s">
        <v>2709</v>
      </c>
      <c r="C147" s="41" t="s">
        <v>1878</v>
      </c>
      <c r="D147" s="41"/>
      <c r="E147" s="41"/>
      <c r="F147" s="41"/>
      <c r="H147" s="34">
        <v>745</v>
      </c>
      <c r="I147" s="30" t="s">
        <v>316</v>
      </c>
      <c r="J147" s="35">
        <v>11</v>
      </c>
      <c r="K147" s="35">
        <v>2</v>
      </c>
      <c r="L147" s="35">
        <v>2</v>
      </c>
      <c r="M147" s="35">
        <v>15</v>
      </c>
    </row>
    <row r="148" spans="1:13">
      <c r="A148" s="30">
        <v>8199</v>
      </c>
      <c r="B148" s="30" t="s">
        <v>565</v>
      </c>
      <c r="C148" s="41" t="s">
        <v>1878</v>
      </c>
      <c r="D148" s="41"/>
      <c r="E148" s="41"/>
      <c r="F148" s="41"/>
      <c r="H148" s="34">
        <v>756</v>
      </c>
      <c r="I148" s="30" t="s">
        <v>1462</v>
      </c>
      <c r="J148" s="35"/>
      <c r="K148" s="35"/>
      <c r="L148" s="35">
        <v>16</v>
      </c>
      <c r="M148" s="35">
        <v>16</v>
      </c>
    </row>
    <row r="149" spans="1:13">
      <c r="A149" s="30">
        <v>8198</v>
      </c>
      <c r="B149" s="30" t="s">
        <v>363</v>
      </c>
      <c r="C149" s="41" t="s">
        <v>1878</v>
      </c>
      <c r="D149" s="41"/>
      <c r="E149" s="41"/>
      <c r="F149" s="41"/>
      <c r="H149" s="34"/>
      <c r="I149" s="30" t="s">
        <v>1013</v>
      </c>
      <c r="J149" s="35">
        <v>9</v>
      </c>
      <c r="K149" s="35">
        <v>5</v>
      </c>
      <c r="L149" s="35"/>
      <c r="M149" s="35">
        <v>14</v>
      </c>
    </row>
    <row r="150" spans="1:13">
      <c r="A150" s="30">
        <v>9179</v>
      </c>
      <c r="B150" s="30" t="s">
        <v>767</v>
      </c>
      <c r="C150" s="41" t="s">
        <v>2708</v>
      </c>
      <c r="D150" s="41"/>
      <c r="E150" s="41"/>
      <c r="F150" s="41"/>
      <c r="H150" s="34">
        <v>757</v>
      </c>
      <c r="I150" s="30" t="s">
        <v>1463</v>
      </c>
      <c r="J150" s="35">
        <v>12</v>
      </c>
      <c r="K150" s="35"/>
      <c r="L150" s="35">
        <v>3</v>
      </c>
      <c r="M150" s="35">
        <v>15</v>
      </c>
    </row>
    <row r="151" spans="1:13">
      <c r="A151" s="30">
        <v>8716</v>
      </c>
      <c r="B151" s="30" t="s">
        <v>914</v>
      </c>
      <c r="C151" s="41" t="s">
        <v>1878</v>
      </c>
      <c r="D151" s="41"/>
      <c r="E151" s="41"/>
      <c r="F151" s="41"/>
      <c r="H151" s="34">
        <v>765</v>
      </c>
      <c r="I151" s="30" t="s">
        <v>1418</v>
      </c>
      <c r="J151" s="35">
        <v>3</v>
      </c>
      <c r="K151" s="35"/>
      <c r="L151" s="35">
        <v>2</v>
      </c>
      <c r="M151" s="35">
        <v>5</v>
      </c>
    </row>
    <row r="152" spans="1:13">
      <c r="A152" s="30">
        <v>4979</v>
      </c>
      <c r="B152" s="30" t="s">
        <v>1301</v>
      </c>
      <c r="C152" s="13" t="s">
        <v>1878</v>
      </c>
      <c r="D152" s="41"/>
      <c r="E152" s="41"/>
      <c r="F152" s="41"/>
      <c r="H152" s="34">
        <v>766</v>
      </c>
      <c r="I152" s="30" t="s">
        <v>1075</v>
      </c>
      <c r="J152" s="35"/>
      <c r="K152" s="35">
        <v>1</v>
      </c>
      <c r="L152" s="35">
        <v>2</v>
      </c>
      <c r="M152" s="35">
        <v>3</v>
      </c>
    </row>
    <row r="153" spans="1:13">
      <c r="A153" s="30">
        <v>4978</v>
      </c>
      <c r="B153" s="30" t="s">
        <v>1134</v>
      </c>
      <c r="C153" s="41" t="s">
        <v>2708</v>
      </c>
      <c r="D153" s="41"/>
      <c r="E153" s="41"/>
      <c r="F153" s="41"/>
      <c r="H153" s="34">
        <v>770</v>
      </c>
      <c r="I153" s="30" t="s">
        <v>1464</v>
      </c>
      <c r="J153" s="35">
        <v>6</v>
      </c>
      <c r="K153" s="35"/>
      <c r="L153" s="35">
        <v>4</v>
      </c>
      <c r="M153" s="35">
        <v>10</v>
      </c>
    </row>
    <row r="154" spans="1:13">
      <c r="A154" s="30">
        <v>10713</v>
      </c>
      <c r="B154" s="30" t="s">
        <v>1260</v>
      </c>
      <c r="C154" s="41" t="s">
        <v>2708</v>
      </c>
      <c r="D154" s="41"/>
      <c r="E154" s="41"/>
      <c r="F154" s="41"/>
      <c r="H154" s="34">
        <v>774</v>
      </c>
      <c r="I154" s="30" t="s">
        <v>390</v>
      </c>
      <c r="J154" s="35">
        <v>5</v>
      </c>
      <c r="K154" s="35">
        <v>3</v>
      </c>
      <c r="L154" s="35"/>
      <c r="M154" s="35">
        <v>8</v>
      </c>
    </row>
    <row r="155" spans="1:13">
      <c r="A155" s="30">
        <v>10520</v>
      </c>
      <c r="B155" s="30" t="s">
        <v>1417</v>
      </c>
      <c r="C155" s="41" t="s">
        <v>2708</v>
      </c>
      <c r="D155" s="41"/>
      <c r="E155" s="41"/>
      <c r="F155" s="41"/>
      <c r="H155" s="34">
        <v>780</v>
      </c>
      <c r="I155" s="30" t="s">
        <v>916</v>
      </c>
      <c r="J155" s="35">
        <v>2</v>
      </c>
      <c r="K155" s="35">
        <v>1</v>
      </c>
      <c r="L155" s="35">
        <v>4</v>
      </c>
      <c r="M155" s="35">
        <v>7</v>
      </c>
    </row>
    <row r="156" spans="1:13">
      <c r="A156" s="30">
        <v>6937</v>
      </c>
      <c r="B156" s="30" t="s">
        <v>931</v>
      </c>
      <c r="C156" s="41" t="s">
        <v>1878</v>
      </c>
      <c r="D156" s="41"/>
      <c r="E156" s="41"/>
      <c r="F156" s="41"/>
      <c r="H156" s="34">
        <v>783</v>
      </c>
      <c r="I156" s="30" t="s">
        <v>632</v>
      </c>
      <c r="J156" s="35">
        <v>10</v>
      </c>
      <c r="K156" s="35">
        <v>3</v>
      </c>
      <c r="L156" s="35">
        <v>11</v>
      </c>
      <c r="M156" s="35">
        <v>24</v>
      </c>
    </row>
    <row r="157" spans="1:13">
      <c r="A157" s="30">
        <v>2287</v>
      </c>
      <c r="B157" s="30" t="s">
        <v>1383</v>
      </c>
      <c r="C157" s="41" t="s">
        <v>2733</v>
      </c>
      <c r="D157" s="41"/>
      <c r="E157" s="41"/>
      <c r="F157" s="41"/>
      <c r="H157" s="34">
        <v>784</v>
      </c>
      <c r="I157" s="30" t="s">
        <v>244</v>
      </c>
      <c r="J157" s="35">
        <v>47</v>
      </c>
      <c r="K157" s="35">
        <v>18</v>
      </c>
      <c r="L157" s="35">
        <v>32</v>
      </c>
      <c r="M157" s="35">
        <v>97</v>
      </c>
    </row>
    <row r="158" spans="1:13">
      <c r="A158" s="30">
        <v>10714</v>
      </c>
      <c r="B158" s="30" t="s">
        <v>1243</v>
      </c>
      <c r="C158" s="41" t="s">
        <v>2733</v>
      </c>
      <c r="D158" s="41"/>
      <c r="E158" s="41"/>
      <c r="F158" s="41"/>
      <c r="H158" s="34">
        <v>786</v>
      </c>
      <c r="I158" s="30" t="s">
        <v>246</v>
      </c>
      <c r="J158" s="35"/>
      <c r="K158" s="35">
        <v>1</v>
      </c>
      <c r="L158" s="35">
        <v>1</v>
      </c>
      <c r="M158" s="35">
        <v>2</v>
      </c>
    </row>
    <row r="159" spans="1:13">
      <c r="A159" s="30">
        <v>848</v>
      </c>
      <c r="B159" s="30" t="s">
        <v>1375</v>
      </c>
      <c r="C159" s="41" t="s">
        <v>2733</v>
      </c>
      <c r="D159" s="41"/>
      <c r="E159" s="41"/>
      <c r="F159" s="41"/>
      <c r="H159" s="34">
        <v>787</v>
      </c>
      <c r="I159" s="30" t="s">
        <v>236</v>
      </c>
      <c r="J159" s="35">
        <v>109</v>
      </c>
      <c r="K159" s="35">
        <v>89</v>
      </c>
      <c r="L159" s="35">
        <v>80</v>
      </c>
      <c r="M159" s="35">
        <v>278</v>
      </c>
    </row>
    <row r="160" spans="1:13">
      <c r="A160" s="30">
        <v>4064</v>
      </c>
      <c r="B160" s="30" t="s">
        <v>799</v>
      </c>
      <c r="C160" s="41" t="s">
        <v>1878</v>
      </c>
      <c r="D160" s="41"/>
      <c r="E160" s="41"/>
      <c r="F160" s="41"/>
      <c r="H160" s="34">
        <v>791</v>
      </c>
      <c r="I160" s="30" t="s">
        <v>200</v>
      </c>
      <c r="J160" s="35"/>
      <c r="K160" s="35">
        <v>4</v>
      </c>
      <c r="L160" s="35">
        <v>3</v>
      </c>
      <c r="M160" s="35">
        <v>7</v>
      </c>
    </row>
    <row r="161" spans="1:21">
      <c r="A161" s="30">
        <v>1312</v>
      </c>
      <c r="B161" s="30" t="s">
        <v>402</v>
      </c>
      <c r="C161" s="13" t="s">
        <v>1878</v>
      </c>
      <c r="D161" s="41"/>
      <c r="E161" s="41"/>
      <c r="F161" s="41"/>
      <c r="H161" s="34">
        <v>793</v>
      </c>
      <c r="I161" s="30" t="s">
        <v>112</v>
      </c>
      <c r="J161" s="35">
        <v>88</v>
      </c>
      <c r="K161" s="35">
        <v>17</v>
      </c>
      <c r="L161" s="35">
        <v>44</v>
      </c>
      <c r="M161" s="35">
        <v>149</v>
      </c>
    </row>
    <row r="162" spans="1:21">
      <c r="A162" s="30">
        <v>9088</v>
      </c>
      <c r="B162" s="30" t="s">
        <v>489</v>
      </c>
      <c r="C162" s="41" t="s">
        <v>1878</v>
      </c>
      <c r="D162" s="41"/>
      <c r="E162" s="41"/>
      <c r="F162" s="41"/>
      <c r="H162" s="34">
        <v>799</v>
      </c>
      <c r="I162" s="30" t="s">
        <v>122</v>
      </c>
      <c r="J162" s="35">
        <v>29</v>
      </c>
      <c r="K162" s="35">
        <v>14</v>
      </c>
      <c r="L162" s="35">
        <v>2</v>
      </c>
      <c r="M162" s="35">
        <v>45</v>
      </c>
    </row>
    <row r="163" spans="1:21">
      <c r="A163" s="30">
        <v>4068</v>
      </c>
      <c r="B163" s="30" t="s">
        <v>618</v>
      </c>
      <c r="C163" s="41" t="s">
        <v>1878</v>
      </c>
      <c r="D163" s="41"/>
      <c r="E163" s="41"/>
      <c r="F163" s="41"/>
      <c r="H163" s="34">
        <v>801</v>
      </c>
      <c r="I163" s="30" t="s">
        <v>1465</v>
      </c>
      <c r="J163" s="35">
        <v>17</v>
      </c>
      <c r="K163" s="35"/>
      <c r="L163" s="35">
        <v>1</v>
      </c>
      <c r="M163" s="35">
        <v>18</v>
      </c>
    </row>
    <row r="164" spans="1:21">
      <c r="A164" s="30">
        <v>5719</v>
      </c>
      <c r="B164" s="30" t="s">
        <v>848</v>
      </c>
      <c r="C164" s="41" t="s">
        <v>1878</v>
      </c>
      <c r="D164" s="41"/>
      <c r="E164" s="41"/>
      <c r="F164" s="41"/>
      <c r="H164" s="34">
        <v>15</v>
      </c>
      <c r="I164" s="30" t="s">
        <v>311</v>
      </c>
      <c r="J164" s="35">
        <v>116.13500000000005</v>
      </c>
      <c r="K164" s="35">
        <v>5.29</v>
      </c>
      <c r="L164" s="35">
        <v>9.3800000000000026</v>
      </c>
      <c r="M164" s="35">
        <v>130.80500000000006</v>
      </c>
      <c r="P164" s="30">
        <v>1406</v>
      </c>
      <c r="Q164" s="30" t="s">
        <v>1501</v>
      </c>
      <c r="R164" s="35"/>
      <c r="S164" s="35">
        <v>7</v>
      </c>
      <c r="T164" s="35"/>
      <c r="U164" s="35">
        <v>7</v>
      </c>
    </row>
    <row r="165" spans="1:21">
      <c r="A165" s="30">
        <v>3843</v>
      </c>
      <c r="B165" s="30" t="s">
        <v>1420</v>
      </c>
      <c r="C165" s="41" t="s">
        <v>2733</v>
      </c>
      <c r="D165" s="41"/>
      <c r="E165" s="41"/>
      <c r="F165" s="41"/>
      <c r="H165" s="34">
        <v>16</v>
      </c>
      <c r="I165" s="30" t="s">
        <v>257</v>
      </c>
      <c r="J165" s="35">
        <v>605.84500000000037</v>
      </c>
      <c r="K165" s="35">
        <v>30.41500000000001</v>
      </c>
      <c r="L165" s="35">
        <v>56.974999999999994</v>
      </c>
      <c r="M165" s="35">
        <v>693.23500000000035</v>
      </c>
      <c r="P165" s="30">
        <v>1433</v>
      </c>
      <c r="Q165" s="30" t="s">
        <v>295</v>
      </c>
      <c r="R165" s="35"/>
      <c r="S165" s="35"/>
      <c r="T165" s="35">
        <v>63</v>
      </c>
      <c r="U165" s="35">
        <v>63</v>
      </c>
    </row>
    <row r="166" spans="1:21">
      <c r="A166" s="30">
        <v>5083</v>
      </c>
      <c r="B166" s="30" t="s">
        <v>1421</v>
      </c>
      <c r="C166" s="41" t="s">
        <v>2733</v>
      </c>
      <c r="D166" s="41"/>
      <c r="E166" s="41"/>
      <c r="F166" s="41"/>
      <c r="H166" s="34">
        <v>17</v>
      </c>
      <c r="I166" s="30" t="s">
        <v>171</v>
      </c>
      <c r="J166" s="35">
        <v>398.08</v>
      </c>
      <c r="K166" s="35">
        <v>24.385000000000002</v>
      </c>
      <c r="L166" s="35">
        <v>42.445000000000007</v>
      </c>
      <c r="M166" s="35">
        <v>464.90999999999997</v>
      </c>
      <c r="P166" s="30">
        <v>2775</v>
      </c>
      <c r="Q166" s="30" t="s">
        <v>1319</v>
      </c>
      <c r="R166" s="35"/>
      <c r="S166" s="35">
        <v>0</v>
      </c>
      <c r="T166" s="35">
        <v>0</v>
      </c>
      <c r="U166" s="35">
        <v>0</v>
      </c>
    </row>
    <row r="167" spans="1:21">
      <c r="A167" s="30">
        <v>1078</v>
      </c>
      <c r="B167" s="30" t="s">
        <v>630</v>
      </c>
      <c r="C167" s="41" t="s">
        <v>2733</v>
      </c>
      <c r="D167" s="41"/>
      <c r="E167" s="41"/>
      <c r="F167" s="41"/>
      <c r="H167" s="34">
        <v>18</v>
      </c>
      <c r="I167" s="30" t="s">
        <v>293</v>
      </c>
      <c r="J167" s="35">
        <v>387.20000000000016</v>
      </c>
      <c r="K167" s="35">
        <v>27.420000000000009</v>
      </c>
      <c r="L167" s="35">
        <v>51.641999999999996</v>
      </c>
      <c r="M167" s="35">
        <v>466.26200000000017</v>
      </c>
      <c r="P167" s="30">
        <v>3581</v>
      </c>
      <c r="Q167" s="30" t="s">
        <v>541</v>
      </c>
      <c r="R167" s="35">
        <v>137</v>
      </c>
      <c r="S167" s="35">
        <v>60</v>
      </c>
      <c r="T167" s="35">
        <v>113</v>
      </c>
      <c r="U167" s="35">
        <v>310</v>
      </c>
    </row>
    <row r="168" spans="1:21">
      <c r="A168" s="30">
        <v>1086</v>
      </c>
      <c r="B168" s="30" t="s">
        <v>278</v>
      </c>
      <c r="C168" s="41" t="s">
        <v>2733</v>
      </c>
      <c r="D168" s="41"/>
      <c r="E168" s="41"/>
      <c r="F168" s="41"/>
      <c r="H168" s="34">
        <v>45</v>
      </c>
      <c r="I168" s="30" t="s">
        <v>44</v>
      </c>
      <c r="J168" s="35">
        <v>255.39499999999987</v>
      </c>
      <c r="K168" s="35">
        <v>21.330000000000002</v>
      </c>
      <c r="L168" s="35">
        <v>46.13</v>
      </c>
      <c r="M168" s="35">
        <v>322.85499999999985</v>
      </c>
      <c r="P168" s="30">
        <v>5736</v>
      </c>
      <c r="Q168" s="30" t="s">
        <v>2678</v>
      </c>
      <c r="R168" s="35">
        <v>0</v>
      </c>
      <c r="S168" s="35">
        <v>0</v>
      </c>
      <c r="T168" s="35"/>
      <c r="U168" s="35">
        <v>0</v>
      </c>
    </row>
    <row r="169" spans="1:21">
      <c r="A169" s="30">
        <v>3842</v>
      </c>
      <c r="B169" s="30" t="s">
        <v>93</v>
      </c>
      <c r="C169" s="41" t="s">
        <v>2733</v>
      </c>
      <c r="D169" s="41"/>
      <c r="E169" s="41"/>
      <c r="F169" s="41"/>
      <c r="H169" s="34">
        <v>19</v>
      </c>
      <c r="I169" s="30" t="s">
        <v>17</v>
      </c>
      <c r="J169" s="35">
        <v>2980.9649999999979</v>
      </c>
      <c r="K169" s="35">
        <v>503.9250000000003</v>
      </c>
      <c r="L169" s="35">
        <v>1077.6360000000006</v>
      </c>
      <c r="M169" s="35">
        <v>4562.5259999999989</v>
      </c>
      <c r="P169" s="30">
        <v>3583</v>
      </c>
      <c r="Q169" s="30" t="s">
        <v>2676</v>
      </c>
      <c r="R169" s="35">
        <v>0</v>
      </c>
      <c r="S169" s="35"/>
      <c r="T169" s="35"/>
      <c r="U169" s="35">
        <v>0</v>
      </c>
    </row>
    <row r="170" spans="1:21">
      <c r="A170" s="30">
        <v>1092</v>
      </c>
      <c r="B170" s="30" t="s">
        <v>177</v>
      </c>
      <c r="C170" s="41" t="s">
        <v>2733</v>
      </c>
      <c r="D170" s="41"/>
      <c r="E170" s="41"/>
      <c r="F170" s="41"/>
      <c r="H170" s="34">
        <v>20</v>
      </c>
      <c r="I170" s="30" t="s">
        <v>2026</v>
      </c>
      <c r="J170" s="35">
        <v>8.2700000000000014</v>
      </c>
      <c r="K170" s="35"/>
      <c r="L170" s="35"/>
      <c r="M170" s="35">
        <v>8.2700000000000014</v>
      </c>
      <c r="P170" s="30">
        <v>3628</v>
      </c>
      <c r="Q170" s="30" t="s">
        <v>357</v>
      </c>
      <c r="R170" s="35">
        <v>141</v>
      </c>
      <c r="S170" s="35">
        <v>47</v>
      </c>
      <c r="T170" s="35">
        <v>51</v>
      </c>
      <c r="U170" s="35">
        <v>239</v>
      </c>
    </row>
    <row r="171" spans="1:21">
      <c r="A171" s="30">
        <v>1417</v>
      </c>
      <c r="B171" s="30" t="s">
        <v>1235</v>
      </c>
      <c r="C171" s="41" t="s">
        <v>2733</v>
      </c>
      <c r="D171" s="41"/>
      <c r="E171" s="41"/>
      <c r="F171" s="41"/>
      <c r="H171" s="34">
        <v>23</v>
      </c>
      <c r="I171" s="30" t="s">
        <v>334</v>
      </c>
      <c r="J171" s="35">
        <v>185.685</v>
      </c>
      <c r="K171" s="35">
        <v>7.544999999999999</v>
      </c>
      <c r="L171" s="35">
        <v>13.110000000000001</v>
      </c>
      <c r="M171" s="35">
        <v>206.34</v>
      </c>
      <c r="P171" s="30">
        <v>3867</v>
      </c>
      <c r="Q171" s="30" t="s">
        <v>233</v>
      </c>
      <c r="R171" s="35">
        <v>35</v>
      </c>
      <c r="S171" s="35"/>
      <c r="T171" s="35"/>
      <c r="U171" s="35">
        <v>35</v>
      </c>
    </row>
    <row r="172" spans="1:21">
      <c r="A172" s="30">
        <v>1135</v>
      </c>
      <c r="B172" s="30" t="s">
        <v>101</v>
      </c>
      <c r="C172" s="41" t="s">
        <v>2733</v>
      </c>
      <c r="D172" s="41"/>
      <c r="E172" s="41"/>
      <c r="F172" s="41"/>
      <c r="H172" s="34">
        <v>24</v>
      </c>
      <c r="I172" s="30" t="s">
        <v>1422</v>
      </c>
      <c r="J172" s="35">
        <v>128.75999999999996</v>
      </c>
      <c r="K172" s="35"/>
      <c r="L172" s="35">
        <v>11.72</v>
      </c>
      <c r="M172" s="35">
        <v>140.47999999999996</v>
      </c>
      <c r="P172" s="30">
        <v>4967</v>
      </c>
      <c r="Q172" s="30" t="s">
        <v>153</v>
      </c>
      <c r="R172" s="35">
        <v>27</v>
      </c>
      <c r="S172" s="35"/>
      <c r="T172" s="35"/>
      <c r="U172" s="35">
        <v>27</v>
      </c>
    </row>
    <row r="173" spans="1:21">
      <c r="A173" s="30">
        <v>7898</v>
      </c>
      <c r="B173" s="30" t="s">
        <v>572</v>
      </c>
      <c r="C173" s="41" t="s">
        <v>2733</v>
      </c>
      <c r="D173" s="41"/>
      <c r="E173" s="41"/>
      <c r="F173" s="41"/>
      <c r="H173" s="34">
        <v>818</v>
      </c>
      <c r="I173" s="30" t="s">
        <v>1468</v>
      </c>
      <c r="J173" s="35">
        <v>21</v>
      </c>
      <c r="K173" s="35"/>
      <c r="L173" s="35">
        <v>7</v>
      </c>
      <c r="M173" s="35">
        <v>28</v>
      </c>
    </row>
    <row r="174" spans="1:21">
      <c r="B174" s="44" t="s">
        <v>2711</v>
      </c>
      <c r="C174" s="33" t="s">
        <v>1878</v>
      </c>
      <c r="H174" s="34">
        <v>821</v>
      </c>
      <c r="I174" s="30" t="s">
        <v>1182</v>
      </c>
      <c r="J174" s="35">
        <v>14</v>
      </c>
      <c r="K174" s="35">
        <v>1</v>
      </c>
      <c r="L174" s="35">
        <v>4</v>
      </c>
      <c r="M174" s="35">
        <v>19</v>
      </c>
    </row>
    <row r="175" spans="1:21">
      <c r="B175" s="44" t="s">
        <v>2712</v>
      </c>
      <c r="C175" s="33" t="s">
        <v>1878</v>
      </c>
      <c r="H175" s="34">
        <v>822</v>
      </c>
      <c r="I175" s="30" t="s">
        <v>1356</v>
      </c>
      <c r="J175" s="35">
        <v>3</v>
      </c>
      <c r="K175" s="35"/>
      <c r="L175" s="35"/>
      <c r="M175" s="35">
        <v>3</v>
      </c>
    </row>
    <row r="176" spans="1:21">
      <c r="B176" s="44" t="s">
        <v>2713</v>
      </c>
      <c r="C176" s="14" t="s">
        <v>1878</v>
      </c>
      <c r="H176" s="34">
        <v>823</v>
      </c>
      <c r="I176" s="30" t="s">
        <v>353</v>
      </c>
      <c r="J176" s="35">
        <v>96</v>
      </c>
      <c r="K176" s="35">
        <v>14</v>
      </c>
      <c r="L176" s="35">
        <v>30</v>
      </c>
      <c r="M176" s="35">
        <v>140</v>
      </c>
    </row>
    <row r="177" spans="2:13">
      <c r="B177" s="44" t="s">
        <v>2729</v>
      </c>
      <c r="C177" s="33" t="s">
        <v>1878</v>
      </c>
      <c r="H177" s="34">
        <v>824</v>
      </c>
      <c r="I177" s="30" t="s">
        <v>977</v>
      </c>
      <c r="J177" s="35">
        <v>67</v>
      </c>
      <c r="K177" s="35">
        <v>2</v>
      </c>
      <c r="L177" s="35">
        <v>16</v>
      </c>
      <c r="M177" s="35">
        <v>85</v>
      </c>
    </row>
    <row r="178" spans="2:13">
      <c r="B178" s="45" t="s">
        <v>2714</v>
      </c>
      <c r="C178" s="14" t="s">
        <v>1878</v>
      </c>
      <c r="H178" s="34">
        <v>826</v>
      </c>
      <c r="I178" s="30" t="s">
        <v>1358</v>
      </c>
      <c r="J178" s="35">
        <v>8</v>
      </c>
      <c r="K178" s="35"/>
      <c r="L178" s="35"/>
      <c r="M178" s="35">
        <v>8</v>
      </c>
    </row>
    <row r="179" spans="2:13">
      <c r="B179" s="45" t="s">
        <v>2715</v>
      </c>
      <c r="C179" s="14" t="s">
        <v>1878</v>
      </c>
      <c r="H179" s="34">
        <v>828</v>
      </c>
      <c r="I179" s="30" t="s">
        <v>379</v>
      </c>
      <c r="J179" s="35">
        <v>14</v>
      </c>
      <c r="K179" s="35">
        <v>3</v>
      </c>
      <c r="L179" s="35">
        <v>4</v>
      </c>
      <c r="M179" s="35">
        <v>21</v>
      </c>
    </row>
    <row r="180" spans="2:13">
      <c r="B180" s="45" t="s">
        <v>2716</v>
      </c>
      <c r="C180" s="33" t="s">
        <v>1878</v>
      </c>
      <c r="H180" s="34">
        <v>832</v>
      </c>
      <c r="I180" s="30" t="s">
        <v>1029</v>
      </c>
      <c r="J180" s="35">
        <v>2</v>
      </c>
      <c r="K180" s="35">
        <v>2</v>
      </c>
      <c r="L180" s="35">
        <v>1</v>
      </c>
      <c r="M180" s="35">
        <v>5</v>
      </c>
    </row>
    <row r="181" spans="2:13">
      <c r="B181" s="45" t="s">
        <v>2717</v>
      </c>
      <c r="C181" s="14" t="s">
        <v>1878</v>
      </c>
      <c r="H181" s="34">
        <v>833</v>
      </c>
      <c r="I181" s="30" t="s">
        <v>853</v>
      </c>
      <c r="J181" s="35"/>
      <c r="K181" s="35">
        <v>1</v>
      </c>
      <c r="L181" s="35"/>
      <c r="M181" s="35">
        <v>1</v>
      </c>
    </row>
    <row r="182" spans="2:13">
      <c r="B182" s="45" t="s">
        <v>2718</v>
      </c>
      <c r="C182" s="14" t="s">
        <v>1878</v>
      </c>
      <c r="H182" s="34">
        <v>834</v>
      </c>
      <c r="I182" s="30" t="s">
        <v>1355</v>
      </c>
      <c r="J182" s="35"/>
      <c r="K182" s="35"/>
      <c r="L182" s="35">
        <v>1</v>
      </c>
      <c r="M182" s="35">
        <v>1</v>
      </c>
    </row>
    <row r="183" spans="2:13">
      <c r="B183" s="45" t="s">
        <v>2719</v>
      </c>
      <c r="C183" s="45" t="s">
        <v>1878</v>
      </c>
      <c r="H183" s="34">
        <v>841</v>
      </c>
      <c r="I183" s="30" t="s">
        <v>1007</v>
      </c>
      <c r="J183" s="35"/>
      <c r="K183" s="35">
        <v>2</v>
      </c>
      <c r="L183" s="35">
        <v>1</v>
      </c>
      <c r="M183" s="35">
        <v>3</v>
      </c>
    </row>
    <row r="184" spans="2:13">
      <c r="B184" s="45" t="s">
        <v>2720</v>
      </c>
      <c r="C184" s="45" t="s">
        <v>1878</v>
      </c>
      <c r="H184" s="34">
        <v>847</v>
      </c>
      <c r="I184" s="30" t="s">
        <v>418</v>
      </c>
      <c r="J184" s="35">
        <v>5</v>
      </c>
      <c r="K184" s="35">
        <v>9</v>
      </c>
      <c r="L184" s="35">
        <v>45</v>
      </c>
      <c r="M184" s="35">
        <v>59</v>
      </c>
    </row>
    <row r="185" spans="2:13">
      <c r="B185" s="45" t="s">
        <v>2721</v>
      </c>
      <c r="C185" s="45" t="s">
        <v>1878</v>
      </c>
      <c r="H185" s="34">
        <v>850</v>
      </c>
      <c r="I185" s="30" t="s">
        <v>1220</v>
      </c>
      <c r="J185" s="35">
        <v>105</v>
      </c>
      <c r="K185" s="35">
        <v>3</v>
      </c>
      <c r="L185" s="35">
        <v>22</v>
      </c>
      <c r="M185" s="35">
        <v>130</v>
      </c>
    </row>
    <row r="186" spans="2:13">
      <c r="B186" s="45" t="s">
        <v>2722</v>
      </c>
      <c r="C186" s="45" t="s">
        <v>1878</v>
      </c>
      <c r="H186" s="34">
        <v>851</v>
      </c>
      <c r="I186" s="30" t="s">
        <v>1469</v>
      </c>
      <c r="J186" s="35">
        <v>8</v>
      </c>
      <c r="K186" s="35"/>
      <c r="L186" s="35">
        <v>2</v>
      </c>
      <c r="M186" s="35">
        <v>10</v>
      </c>
    </row>
    <row r="187" spans="2:13">
      <c r="B187" s="45" t="s">
        <v>2723</v>
      </c>
      <c r="C187" s="45" t="s">
        <v>1878</v>
      </c>
      <c r="H187" s="34">
        <v>856</v>
      </c>
      <c r="I187" s="30" t="s">
        <v>1072</v>
      </c>
      <c r="J187" s="35">
        <v>8</v>
      </c>
      <c r="K187" s="35">
        <v>2</v>
      </c>
      <c r="L187" s="35">
        <v>6</v>
      </c>
      <c r="M187" s="35">
        <v>16</v>
      </c>
    </row>
    <row r="188" spans="2:13">
      <c r="B188" s="45" t="s">
        <v>2724</v>
      </c>
      <c r="C188" s="33" t="s">
        <v>1878</v>
      </c>
      <c r="H188" s="34">
        <v>861</v>
      </c>
      <c r="I188" s="30" t="s">
        <v>873</v>
      </c>
      <c r="J188" s="35">
        <v>7</v>
      </c>
      <c r="K188" s="35">
        <v>2</v>
      </c>
      <c r="L188" s="35">
        <v>12</v>
      </c>
      <c r="M188" s="35">
        <v>21</v>
      </c>
    </row>
    <row r="189" spans="2:13">
      <c r="B189" s="45" t="s">
        <v>2725</v>
      </c>
      <c r="C189" s="33" t="s">
        <v>1878</v>
      </c>
      <c r="H189" s="34">
        <v>863</v>
      </c>
      <c r="I189" s="30" t="s">
        <v>1014</v>
      </c>
      <c r="J189" s="35">
        <v>36</v>
      </c>
      <c r="K189" s="35">
        <v>5</v>
      </c>
      <c r="L189" s="35">
        <v>7</v>
      </c>
      <c r="M189" s="35">
        <v>48</v>
      </c>
    </row>
    <row r="190" spans="2:13">
      <c r="B190" s="45" t="s">
        <v>2726</v>
      </c>
      <c r="C190" s="33" t="s">
        <v>1878</v>
      </c>
      <c r="H190" s="34">
        <v>870</v>
      </c>
      <c r="I190" s="30" t="s">
        <v>712</v>
      </c>
      <c r="J190" s="35">
        <v>5</v>
      </c>
      <c r="K190" s="35">
        <v>9</v>
      </c>
      <c r="L190" s="35">
        <v>2</v>
      </c>
      <c r="M190" s="35">
        <v>16</v>
      </c>
    </row>
    <row r="191" spans="2:13">
      <c r="B191" s="45" t="s">
        <v>2727</v>
      </c>
      <c r="C191" s="33" t="s">
        <v>1878</v>
      </c>
      <c r="H191" s="34">
        <v>872</v>
      </c>
      <c r="I191" s="30" t="s">
        <v>1470</v>
      </c>
      <c r="J191" s="35">
        <v>2</v>
      </c>
      <c r="K191" s="35"/>
      <c r="L191" s="35">
        <v>2</v>
      </c>
      <c r="M191" s="35">
        <v>4</v>
      </c>
    </row>
    <row r="192" spans="2:13">
      <c r="B192" s="45" t="s">
        <v>2728</v>
      </c>
      <c r="C192" s="33" t="s">
        <v>1878</v>
      </c>
      <c r="H192" s="34">
        <v>891</v>
      </c>
      <c r="I192" s="30" t="s">
        <v>509</v>
      </c>
      <c r="J192" s="35">
        <v>77</v>
      </c>
      <c r="K192" s="35">
        <v>18</v>
      </c>
      <c r="L192" s="35">
        <v>19</v>
      </c>
      <c r="M192" s="35">
        <v>114</v>
      </c>
    </row>
    <row r="193" spans="2:13">
      <c r="B193" s="45" t="s">
        <v>2730</v>
      </c>
      <c r="C193" s="33" t="s">
        <v>1878</v>
      </c>
      <c r="H193" s="34">
        <v>892</v>
      </c>
      <c r="I193" s="30" t="s">
        <v>984</v>
      </c>
      <c r="J193" s="35">
        <v>21</v>
      </c>
      <c r="K193" s="35">
        <v>2</v>
      </c>
      <c r="L193" s="35">
        <v>10</v>
      </c>
      <c r="M193" s="35">
        <v>33</v>
      </c>
    </row>
    <row r="194" spans="2:13">
      <c r="B194" s="45" t="s">
        <v>2731</v>
      </c>
      <c r="C194" s="33" t="s">
        <v>1878</v>
      </c>
      <c r="H194" s="34">
        <v>894</v>
      </c>
      <c r="I194" s="30" t="s">
        <v>1293</v>
      </c>
      <c r="J194" s="35">
        <v>7</v>
      </c>
      <c r="K194" s="35"/>
      <c r="L194" s="35"/>
      <c r="M194" s="35">
        <v>7</v>
      </c>
    </row>
    <row r="195" spans="2:13">
      <c r="B195" s="45" t="s">
        <v>2732</v>
      </c>
      <c r="C195" s="33" t="s">
        <v>1878</v>
      </c>
      <c r="H195" s="34">
        <v>895</v>
      </c>
      <c r="I195" s="30" t="s">
        <v>1294</v>
      </c>
      <c r="J195" s="35">
        <v>7</v>
      </c>
      <c r="K195" s="35"/>
      <c r="L195" s="35"/>
      <c r="M195" s="35">
        <v>7</v>
      </c>
    </row>
    <row r="196" spans="2:13">
      <c r="B196" s="45" t="s">
        <v>2745</v>
      </c>
      <c r="C196" s="33" t="s">
        <v>1878</v>
      </c>
      <c r="H196" s="34">
        <v>896</v>
      </c>
      <c r="I196" s="30" t="s">
        <v>2056</v>
      </c>
      <c r="J196" s="35">
        <v>3</v>
      </c>
      <c r="K196" s="35"/>
      <c r="L196" s="35"/>
      <c r="M196" s="35">
        <v>3</v>
      </c>
    </row>
    <row r="197" spans="2:13">
      <c r="H197" s="34">
        <v>897</v>
      </c>
      <c r="I197" s="30" t="s">
        <v>1471</v>
      </c>
      <c r="J197" s="35">
        <v>5</v>
      </c>
      <c r="K197" s="35"/>
      <c r="L197" s="35">
        <v>1</v>
      </c>
      <c r="M197" s="35">
        <v>6</v>
      </c>
    </row>
    <row r="198" spans="2:13">
      <c r="H198" s="34">
        <v>898</v>
      </c>
      <c r="I198" s="30" t="s">
        <v>1242</v>
      </c>
      <c r="J198" s="35">
        <v>4</v>
      </c>
      <c r="K198" s="35">
        <v>1</v>
      </c>
      <c r="L198" s="35">
        <v>1</v>
      </c>
      <c r="M198" s="35">
        <v>6</v>
      </c>
    </row>
    <row r="199" spans="2:13">
      <c r="H199" s="34">
        <v>900</v>
      </c>
      <c r="I199" s="30" t="s">
        <v>1247</v>
      </c>
      <c r="J199" s="35">
        <v>3</v>
      </c>
      <c r="K199" s="35">
        <v>1</v>
      </c>
      <c r="L199" s="35">
        <v>1</v>
      </c>
      <c r="M199" s="35">
        <v>5</v>
      </c>
    </row>
    <row r="200" spans="2:13">
      <c r="H200" s="34">
        <v>901</v>
      </c>
      <c r="I200" s="30" t="s">
        <v>2057</v>
      </c>
      <c r="J200" s="35">
        <v>9</v>
      </c>
      <c r="K200" s="35"/>
      <c r="L200" s="35"/>
      <c r="M200" s="35">
        <v>9</v>
      </c>
    </row>
    <row r="201" spans="2:13">
      <c r="H201" s="34">
        <v>903</v>
      </c>
      <c r="I201" s="30" t="s">
        <v>1170</v>
      </c>
      <c r="J201" s="35">
        <v>4</v>
      </c>
      <c r="K201" s="35">
        <v>1</v>
      </c>
      <c r="L201" s="35">
        <v>2</v>
      </c>
      <c r="M201" s="35">
        <v>7</v>
      </c>
    </row>
    <row r="202" spans="2:13">
      <c r="H202" s="34">
        <v>904</v>
      </c>
      <c r="I202" s="30" t="s">
        <v>788</v>
      </c>
      <c r="J202" s="35">
        <v>51</v>
      </c>
      <c r="K202" s="35">
        <v>7</v>
      </c>
      <c r="L202" s="35">
        <v>10</v>
      </c>
      <c r="M202" s="35">
        <v>68</v>
      </c>
    </row>
    <row r="203" spans="2:13">
      <c r="H203" s="34">
        <v>909</v>
      </c>
      <c r="I203" s="30" t="s">
        <v>358</v>
      </c>
      <c r="J203" s="35">
        <v>28</v>
      </c>
      <c r="K203" s="35">
        <v>10</v>
      </c>
      <c r="L203" s="35">
        <v>24</v>
      </c>
      <c r="M203" s="35">
        <v>62</v>
      </c>
    </row>
    <row r="204" spans="2:13">
      <c r="H204" s="34">
        <v>910</v>
      </c>
      <c r="I204" s="30" t="s">
        <v>431</v>
      </c>
      <c r="J204" s="35">
        <v>12</v>
      </c>
      <c r="K204" s="35">
        <v>5</v>
      </c>
      <c r="L204" s="35">
        <v>20</v>
      </c>
      <c r="M204" s="35">
        <v>37</v>
      </c>
    </row>
    <row r="205" spans="2:13">
      <c r="H205" s="34">
        <v>911</v>
      </c>
      <c r="I205" s="30" t="s">
        <v>441</v>
      </c>
      <c r="J205" s="35">
        <v>47</v>
      </c>
      <c r="K205" s="35">
        <v>12</v>
      </c>
      <c r="L205" s="35">
        <v>30</v>
      </c>
      <c r="M205" s="35">
        <v>89</v>
      </c>
    </row>
    <row r="206" spans="2:13">
      <c r="H206" s="34">
        <v>913</v>
      </c>
      <c r="I206" s="30" t="s">
        <v>417</v>
      </c>
      <c r="J206" s="35">
        <v>601</v>
      </c>
      <c r="K206" s="35">
        <v>157</v>
      </c>
      <c r="L206" s="35">
        <v>456</v>
      </c>
      <c r="M206" s="35">
        <v>1214</v>
      </c>
    </row>
    <row r="207" spans="2:13">
      <c r="H207" s="34">
        <v>916</v>
      </c>
      <c r="I207" s="30" t="s">
        <v>889</v>
      </c>
      <c r="J207" s="35">
        <v>43</v>
      </c>
      <c r="K207" s="35">
        <v>12</v>
      </c>
      <c r="L207" s="35">
        <v>30</v>
      </c>
      <c r="M207" s="35">
        <v>85</v>
      </c>
    </row>
    <row r="208" spans="2:13">
      <c r="H208" s="34">
        <v>918</v>
      </c>
      <c r="I208" s="30" t="s">
        <v>1037</v>
      </c>
      <c r="J208" s="35">
        <v>9</v>
      </c>
      <c r="K208" s="35">
        <v>6</v>
      </c>
      <c r="L208" s="35">
        <v>5</v>
      </c>
      <c r="M208" s="35">
        <v>20</v>
      </c>
    </row>
    <row r="209" spans="8:13">
      <c r="H209" s="34">
        <v>922</v>
      </c>
      <c r="I209" s="30" t="s">
        <v>1472</v>
      </c>
      <c r="J209" s="35"/>
      <c r="K209" s="35"/>
      <c r="L209" s="35">
        <v>43.5</v>
      </c>
      <c r="M209" s="35">
        <v>43.5</v>
      </c>
    </row>
    <row r="210" spans="8:13">
      <c r="H210" s="34">
        <v>923</v>
      </c>
      <c r="I210" s="30" t="s">
        <v>1473</v>
      </c>
      <c r="J210" s="35"/>
      <c r="K210" s="35"/>
      <c r="L210" s="35">
        <v>27.890000000000004</v>
      </c>
      <c r="M210" s="35">
        <v>27.890000000000004</v>
      </c>
    </row>
    <row r="211" spans="8:13">
      <c r="H211" s="34">
        <v>926</v>
      </c>
      <c r="I211" s="30" t="s">
        <v>1474</v>
      </c>
      <c r="J211" s="35"/>
      <c r="K211" s="35"/>
      <c r="L211" s="35">
        <v>0.26</v>
      </c>
      <c r="M211" s="35">
        <v>0.26</v>
      </c>
    </row>
    <row r="212" spans="8:13">
      <c r="H212" s="34">
        <v>931</v>
      </c>
      <c r="I212" s="30" t="s">
        <v>1165</v>
      </c>
      <c r="J212" s="35">
        <v>29</v>
      </c>
      <c r="K212" s="35">
        <v>2</v>
      </c>
      <c r="L212" s="35">
        <v>20</v>
      </c>
      <c r="M212" s="35">
        <v>51</v>
      </c>
    </row>
    <row r="213" spans="8:13">
      <c r="H213" s="34">
        <v>935</v>
      </c>
      <c r="I213" s="30" t="s">
        <v>727</v>
      </c>
      <c r="J213" s="35">
        <v>51</v>
      </c>
      <c r="K213" s="35">
        <v>3</v>
      </c>
      <c r="L213" s="35">
        <v>24</v>
      </c>
      <c r="M213" s="35">
        <v>78</v>
      </c>
    </row>
    <row r="214" spans="8:13">
      <c r="H214" s="34">
        <v>939</v>
      </c>
      <c r="I214" s="30" t="s">
        <v>717</v>
      </c>
      <c r="J214" s="35">
        <v>27</v>
      </c>
      <c r="K214" s="35">
        <v>3</v>
      </c>
      <c r="L214" s="35">
        <v>1</v>
      </c>
      <c r="M214" s="35">
        <v>31</v>
      </c>
    </row>
    <row r="215" spans="8:13">
      <c r="H215" s="34">
        <v>950</v>
      </c>
      <c r="I215" s="30" t="s">
        <v>308</v>
      </c>
      <c r="J215" s="35">
        <v>93</v>
      </c>
      <c r="K215" s="35">
        <v>33</v>
      </c>
      <c r="L215" s="35">
        <v>32</v>
      </c>
      <c r="M215" s="35">
        <v>158</v>
      </c>
    </row>
    <row r="216" spans="8:13">
      <c r="H216" s="34">
        <v>952</v>
      </c>
      <c r="I216" s="30" t="s">
        <v>203</v>
      </c>
      <c r="J216" s="35">
        <v>45</v>
      </c>
      <c r="K216" s="35">
        <v>16</v>
      </c>
      <c r="L216" s="35">
        <v>8</v>
      </c>
      <c r="M216" s="35">
        <v>69</v>
      </c>
    </row>
    <row r="217" spans="8:13">
      <c r="H217" s="34">
        <v>953</v>
      </c>
      <c r="I217" s="30" t="s">
        <v>2058</v>
      </c>
      <c r="J217" s="35">
        <v>12</v>
      </c>
      <c r="K217" s="35"/>
      <c r="L217" s="35"/>
      <c r="M217" s="35">
        <v>12</v>
      </c>
    </row>
    <row r="218" spans="8:13">
      <c r="H218" s="34">
        <v>956</v>
      </c>
      <c r="I218" s="30" t="s">
        <v>2059</v>
      </c>
      <c r="J218" s="35">
        <v>7</v>
      </c>
      <c r="K218" s="35"/>
      <c r="L218" s="35"/>
      <c r="M218" s="35">
        <v>7</v>
      </c>
    </row>
    <row r="219" spans="8:13">
      <c r="H219" s="34">
        <v>964</v>
      </c>
      <c r="I219" s="30" t="s">
        <v>704</v>
      </c>
      <c r="J219" s="35">
        <v>2</v>
      </c>
      <c r="K219" s="35">
        <v>1</v>
      </c>
      <c r="L219" s="35"/>
      <c r="M219" s="35">
        <v>3</v>
      </c>
    </row>
    <row r="220" spans="8:13">
      <c r="H220" s="34">
        <v>969</v>
      </c>
      <c r="I220" s="30" t="s">
        <v>2060</v>
      </c>
      <c r="J220" s="35">
        <v>2</v>
      </c>
      <c r="K220" s="35"/>
      <c r="L220" s="35"/>
      <c r="M220" s="35">
        <v>2</v>
      </c>
    </row>
    <row r="221" spans="8:13">
      <c r="H221" s="34">
        <v>974</v>
      </c>
      <c r="I221" s="30" t="s">
        <v>2061</v>
      </c>
      <c r="J221" s="35">
        <v>9</v>
      </c>
      <c r="K221" s="35"/>
      <c r="L221" s="35"/>
      <c r="M221" s="35">
        <v>9</v>
      </c>
    </row>
    <row r="222" spans="8:13">
      <c r="H222" s="34">
        <v>976</v>
      </c>
      <c r="I222" s="30" t="s">
        <v>1475</v>
      </c>
      <c r="J222" s="35">
        <v>2</v>
      </c>
      <c r="K222" s="35"/>
      <c r="L222" s="35">
        <v>1</v>
      </c>
      <c r="M222" s="35">
        <v>3</v>
      </c>
    </row>
    <row r="223" spans="8:13">
      <c r="H223" s="34">
        <v>977</v>
      </c>
      <c r="I223" s="30" t="s">
        <v>2062</v>
      </c>
      <c r="J223" s="35">
        <v>9</v>
      </c>
      <c r="K223" s="35"/>
      <c r="L223" s="35"/>
      <c r="M223" s="35">
        <v>9</v>
      </c>
    </row>
    <row r="224" spans="8:13">
      <c r="H224" s="34">
        <v>985</v>
      </c>
      <c r="I224" s="30" t="s">
        <v>1346</v>
      </c>
      <c r="J224" s="35">
        <v>7</v>
      </c>
      <c r="K224" s="35"/>
      <c r="L224" s="35"/>
      <c r="M224" s="35">
        <v>7</v>
      </c>
    </row>
    <row r="225" spans="8:13">
      <c r="H225" s="34">
        <v>988</v>
      </c>
      <c r="I225" s="30" t="s">
        <v>1158</v>
      </c>
      <c r="J225" s="35">
        <v>8</v>
      </c>
      <c r="K225" s="35">
        <v>1</v>
      </c>
      <c r="L225" s="35"/>
      <c r="M225" s="35">
        <v>9</v>
      </c>
    </row>
    <row r="226" spans="8:13">
      <c r="H226" s="34">
        <v>994</v>
      </c>
      <c r="I226" s="30" t="s">
        <v>562</v>
      </c>
      <c r="J226" s="35">
        <v>9</v>
      </c>
      <c r="K226" s="35">
        <v>4</v>
      </c>
      <c r="L226" s="35">
        <v>13</v>
      </c>
      <c r="M226" s="35">
        <v>26</v>
      </c>
    </row>
    <row r="227" spans="8:13">
      <c r="H227" s="34">
        <v>1002</v>
      </c>
      <c r="I227" s="30" t="s">
        <v>1476</v>
      </c>
      <c r="J227" s="35">
        <v>6.870000000000001</v>
      </c>
      <c r="K227" s="35"/>
      <c r="L227" s="35">
        <v>28.285000000000007</v>
      </c>
      <c r="M227" s="35">
        <v>35.155000000000008</v>
      </c>
    </row>
    <row r="228" spans="8:13">
      <c r="H228" s="34">
        <v>1006</v>
      </c>
      <c r="I228" s="30" t="s">
        <v>1477</v>
      </c>
      <c r="J228" s="35">
        <v>0.85499999999999998</v>
      </c>
      <c r="K228" s="35"/>
      <c r="L228" s="35">
        <v>6.0099999999999989</v>
      </c>
      <c r="M228" s="35">
        <v>6.8649999999999984</v>
      </c>
    </row>
    <row r="229" spans="8:13">
      <c r="H229" s="34">
        <v>1012</v>
      </c>
      <c r="I229" s="30" t="s">
        <v>1175</v>
      </c>
      <c r="J229" s="35">
        <v>1</v>
      </c>
      <c r="K229" s="35">
        <v>1</v>
      </c>
      <c r="L229" s="35"/>
      <c r="M229" s="35">
        <v>2</v>
      </c>
    </row>
    <row r="230" spans="8:13">
      <c r="H230" s="34">
        <v>1014</v>
      </c>
      <c r="I230" s="30" t="s">
        <v>332</v>
      </c>
      <c r="J230" s="35">
        <v>51</v>
      </c>
      <c r="K230" s="35">
        <v>17</v>
      </c>
      <c r="L230" s="35">
        <v>23</v>
      </c>
      <c r="M230" s="35">
        <v>91</v>
      </c>
    </row>
    <row r="231" spans="8:13">
      <c r="H231" s="34">
        <v>1015</v>
      </c>
      <c r="I231" s="30" t="s">
        <v>16</v>
      </c>
      <c r="J231" s="35">
        <v>175</v>
      </c>
      <c r="K231" s="35">
        <v>31</v>
      </c>
      <c r="L231" s="35">
        <v>41</v>
      </c>
      <c r="M231" s="35">
        <v>247</v>
      </c>
    </row>
    <row r="232" spans="8:13">
      <c r="H232" s="34">
        <v>1017</v>
      </c>
      <c r="I232" s="30" t="s">
        <v>574</v>
      </c>
      <c r="J232" s="35">
        <v>26</v>
      </c>
      <c r="K232" s="35">
        <v>4</v>
      </c>
      <c r="L232" s="35">
        <v>5</v>
      </c>
      <c r="M232" s="35">
        <v>35</v>
      </c>
    </row>
    <row r="233" spans="8:13">
      <c r="H233" s="34">
        <v>1019</v>
      </c>
      <c r="I233" s="30" t="s">
        <v>644</v>
      </c>
      <c r="J233" s="35">
        <v>47</v>
      </c>
      <c r="K233" s="35">
        <v>2</v>
      </c>
      <c r="L233" s="35">
        <v>7</v>
      </c>
      <c r="M233" s="35">
        <v>56</v>
      </c>
    </row>
    <row r="234" spans="8:13">
      <c r="H234" s="34">
        <v>1021</v>
      </c>
      <c r="I234" s="30" t="s">
        <v>156</v>
      </c>
      <c r="J234" s="35">
        <v>83</v>
      </c>
      <c r="K234" s="35">
        <v>29</v>
      </c>
      <c r="L234" s="35">
        <v>14</v>
      </c>
      <c r="M234" s="35">
        <v>126</v>
      </c>
    </row>
    <row r="235" spans="8:13">
      <c r="H235" s="34">
        <v>1023</v>
      </c>
      <c r="I235" s="30" t="s">
        <v>333</v>
      </c>
      <c r="J235" s="35">
        <v>58</v>
      </c>
      <c r="K235" s="35">
        <v>12</v>
      </c>
      <c r="L235" s="35">
        <v>16</v>
      </c>
      <c r="M235" s="35">
        <v>86</v>
      </c>
    </row>
    <row r="236" spans="8:13">
      <c r="H236" s="34">
        <v>1025</v>
      </c>
      <c r="I236" s="30" t="s">
        <v>2063</v>
      </c>
      <c r="J236" s="35">
        <v>1</v>
      </c>
      <c r="K236" s="35"/>
      <c r="L236" s="35"/>
      <c r="M236" s="35">
        <v>1</v>
      </c>
    </row>
    <row r="237" spans="8:13">
      <c r="H237" s="34">
        <v>1026</v>
      </c>
      <c r="I237" s="30" t="s">
        <v>953</v>
      </c>
      <c r="J237" s="35"/>
      <c r="K237" s="35">
        <v>1</v>
      </c>
      <c r="L237" s="35"/>
      <c r="M237" s="35">
        <v>1</v>
      </c>
    </row>
    <row r="238" spans="8:13">
      <c r="H238" s="34">
        <v>1028</v>
      </c>
      <c r="I238" s="30" t="s">
        <v>2064</v>
      </c>
      <c r="J238" s="35">
        <v>1</v>
      </c>
      <c r="K238" s="35"/>
      <c r="L238" s="35"/>
      <c r="M238" s="35">
        <v>1</v>
      </c>
    </row>
    <row r="239" spans="8:13">
      <c r="H239" s="34">
        <v>1032</v>
      </c>
      <c r="I239" s="30" t="s">
        <v>1478</v>
      </c>
      <c r="J239" s="35">
        <v>11</v>
      </c>
      <c r="K239" s="35"/>
      <c r="L239" s="35">
        <v>16</v>
      </c>
      <c r="M239" s="35">
        <v>27</v>
      </c>
    </row>
    <row r="240" spans="8:13">
      <c r="H240" s="34">
        <v>1043</v>
      </c>
      <c r="I240" s="30" t="s">
        <v>1191</v>
      </c>
      <c r="J240" s="35">
        <v>7</v>
      </c>
      <c r="K240" s="35">
        <v>1</v>
      </c>
      <c r="L240" s="35">
        <v>3</v>
      </c>
      <c r="M240" s="35">
        <v>11</v>
      </c>
    </row>
    <row r="241" spans="8:13">
      <c r="H241" s="34">
        <v>1053</v>
      </c>
      <c r="I241" s="30" t="s">
        <v>1479</v>
      </c>
      <c r="J241" s="35"/>
      <c r="K241" s="35"/>
      <c r="L241" s="35">
        <v>6</v>
      </c>
      <c r="M241" s="35">
        <v>6</v>
      </c>
    </row>
    <row r="242" spans="8:13">
      <c r="H242" s="34">
        <v>1054</v>
      </c>
      <c r="I242" s="30" t="s">
        <v>1480</v>
      </c>
      <c r="J242" s="35"/>
      <c r="K242" s="35"/>
      <c r="L242" s="35">
        <v>1.3399999999999999</v>
      </c>
      <c r="M242" s="35">
        <v>1.3399999999999999</v>
      </c>
    </row>
    <row r="243" spans="8:13">
      <c r="H243" s="34">
        <v>1056</v>
      </c>
      <c r="I243" s="30" t="s">
        <v>1481</v>
      </c>
      <c r="J243" s="35"/>
      <c r="K243" s="35"/>
      <c r="L243" s="35">
        <v>1.9300000000000002</v>
      </c>
      <c r="M243" s="35">
        <v>1.9300000000000002</v>
      </c>
    </row>
    <row r="244" spans="8:13">
      <c r="H244" s="34">
        <v>1060</v>
      </c>
      <c r="I244" s="30" t="s">
        <v>756</v>
      </c>
      <c r="J244" s="35">
        <v>16</v>
      </c>
      <c r="K244" s="35">
        <v>1</v>
      </c>
      <c r="L244" s="35">
        <v>5</v>
      </c>
      <c r="M244" s="35">
        <v>22</v>
      </c>
    </row>
    <row r="245" spans="8:13">
      <c r="H245" s="34">
        <v>1065</v>
      </c>
      <c r="I245" s="30" t="s">
        <v>370</v>
      </c>
      <c r="J245" s="35">
        <v>60</v>
      </c>
      <c r="K245" s="35">
        <v>12</v>
      </c>
      <c r="L245" s="35">
        <v>17</v>
      </c>
      <c r="M245" s="35">
        <v>89</v>
      </c>
    </row>
    <row r="246" spans="8:13">
      <c r="H246" s="34">
        <v>1070</v>
      </c>
      <c r="I246" s="30" t="s">
        <v>399</v>
      </c>
      <c r="J246" s="35">
        <v>11</v>
      </c>
      <c r="K246" s="35">
        <v>2</v>
      </c>
      <c r="L246" s="35">
        <v>5</v>
      </c>
      <c r="M246" s="35">
        <v>18</v>
      </c>
    </row>
    <row r="247" spans="8:13">
      <c r="H247" s="34">
        <v>1071</v>
      </c>
      <c r="I247" s="30" t="s">
        <v>1482</v>
      </c>
      <c r="J247" s="35">
        <v>9</v>
      </c>
      <c r="K247" s="35"/>
      <c r="L247" s="35">
        <v>1</v>
      </c>
      <c r="M247" s="35">
        <v>10</v>
      </c>
    </row>
    <row r="248" spans="8:13">
      <c r="H248" s="34">
        <v>1074</v>
      </c>
      <c r="I248" s="30" t="s">
        <v>1122</v>
      </c>
      <c r="J248" s="35">
        <v>3.4549999999999996</v>
      </c>
      <c r="K248" s="35">
        <v>0.25</v>
      </c>
      <c r="L248" s="35">
        <v>13.724999999999998</v>
      </c>
      <c r="M248" s="35">
        <v>17.429999999999996</v>
      </c>
    </row>
    <row r="249" spans="8:13">
      <c r="H249" s="34">
        <v>1076</v>
      </c>
      <c r="I249" s="30" t="s">
        <v>1483</v>
      </c>
      <c r="J249" s="35"/>
      <c r="K249" s="35"/>
      <c r="L249" s="35">
        <v>3.6</v>
      </c>
      <c r="M249" s="35">
        <v>3.6</v>
      </c>
    </row>
    <row r="250" spans="8:13">
      <c r="H250" s="34">
        <v>1078</v>
      </c>
      <c r="I250" s="30" t="s">
        <v>630</v>
      </c>
      <c r="J250" s="35">
        <v>186</v>
      </c>
      <c r="K250" s="35">
        <v>5</v>
      </c>
      <c r="L250" s="35">
        <v>16</v>
      </c>
      <c r="M250" s="35">
        <v>207</v>
      </c>
    </row>
    <row r="251" spans="8:13">
      <c r="H251" s="34">
        <v>1079</v>
      </c>
      <c r="I251" s="30" t="s">
        <v>1484</v>
      </c>
      <c r="J251" s="35">
        <v>6.3449999999999998</v>
      </c>
      <c r="K251" s="35"/>
      <c r="L251" s="35">
        <v>33.76</v>
      </c>
      <c r="M251" s="35">
        <v>40.104999999999997</v>
      </c>
    </row>
    <row r="252" spans="8:13">
      <c r="H252" s="34">
        <v>1086</v>
      </c>
      <c r="I252" s="30" t="s">
        <v>278</v>
      </c>
      <c r="J252" s="35">
        <v>150</v>
      </c>
      <c r="K252" s="35">
        <v>21</v>
      </c>
      <c r="L252" s="35">
        <v>45</v>
      </c>
      <c r="M252" s="35">
        <v>216</v>
      </c>
    </row>
    <row r="253" spans="8:13">
      <c r="H253" s="34">
        <v>1088</v>
      </c>
      <c r="I253" s="30" t="s">
        <v>2065</v>
      </c>
      <c r="J253" s="35">
        <v>1</v>
      </c>
      <c r="K253" s="35"/>
      <c r="L253" s="35"/>
      <c r="M253" s="35">
        <v>1</v>
      </c>
    </row>
    <row r="254" spans="8:13">
      <c r="H254" s="34">
        <v>1092</v>
      </c>
      <c r="I254" s="30" t="s">
        <v>177</v>
      </c>
      <c r="J254" s="35">
        <v>236</v>
      </c>
      <c r="K254" s="35">
        <v>33</v>
      </c>
      <c r="L254" s="35">
        <v>66</v>
      </c>
      <c r="M254" s="35">
        <v>335</v>
      </c>
    </row>
    <row r="255" spans="8:13">
      <c r="H255" s="34">
        <v>1093</v>
      </c>
      <c r="I255" s="30" t="s">
        <v>449</v>
      </c>
      <c r="J255" s="35">
        <v>3.3650000000000015</v>
      </c>
      <c r="K255" s="35">
        <v>0.46499999999999997</v>
      </c>
      <c r="L255" s="35">
        <v>14.34</v>
      </c>
      <c r="M255" s="35">
        <v>18.170000000000002</v>
      </c>
    </row>
    <row r="256" spans="8:13">
      <c r="H256" s="34">
        <v>1094</v>
      </c>
      <c r="I256" s="30" t="s">
        <v>568</v>
      </c>
      <c r="J256" s="35">
        <v>3.0599999999999996</v>
      </c>
      <c r="K256" s="35">
        <v>0.69499999999999995</v>
      </c>
      <c r="L256" s="35">
        <v>34.265999999999991</v>
      </c>
      <c r="M256" s="35">
        <v>38.020999999999994</v>
      </c>
    </row>
    <row r="257" spans="8:13">
      <c r="H257" s="34">
        <v>1098</v>
      </c>
      <c r="I257" s="30" t="s">
        <v>2066</v>
      </c>
      <c r="J257" s="35">
        <v>0.36</v>
      </c>
      <c r="K257" s="35"/>
      <c r="L257" s="35"/>
      <c r="M257" s="35">
        <v>0.36</v>
      </c>
    </row>
    <row r="258" spans="8:13">
      <c r="H258" s="34">
        <v>1101</v>
      </c>
      <c r="I258" s="30" t="s">
        <v>1485</v>
      </c>
      <c r="J258" s="35"/>
      <c r="K258" s="35"/>
      <c r="L258" s="35">
        <v>1</v>
      </c>
      <c r="M258" s="35">
        <v>1</v>
      </c>
    </row>
    <row r="259" spans="8:13">
      <c r="H259" s="34">
        <v>1114</v>
      </c>
      <c r="I259" s="30" t="s">
        <v>1486</v>
      </c>
      <c r="J259" s="35"/>
      <c r="K259" s="35"/>
      <c r="L259" s="35">
        <v>5</v>
      </c>
      <c r="M259" s="35">
        <v>5</v>
      </c>
    </row>
    <row r="260" spans="8:13">
      <c r="H260" s="34">
        <v>1121</v>
      </c>
      <c r="I260" s="30" t="s">
        <v>1039</v>
      </c>
      <c r="J260" s="35">
        <v>4</v>
      </c>
      <c r="K260" s="35">
        <v>1</v>
      </c>
      <c r="L260" s="35"/>
      <c r="M260" s="35">
        <v>5</v>
      </c>
    </row>
    <row r="261" spans="8:13">
      <c r="H261" s="34">
        <v>1122</v>
      </c>
      <c r="I261" s="30" t="s">
        <v>1114</v>
      </c>
      <c r="J261" s="35">
        <v>15</v>
      </c>
      <c r="K261" s="35">
        <v>1</v>
      </c>
      <c r="L261" s="35">
        <v>7</v>
      </c>
      <c r="M261" s="35">
        <v>23</v>
      </c>
    </row>
    <row r="262" spans="8:13">
      <c r="H262" s="34">
        <v>1124</v>
      </c>
      <c r="I262" s="30" t="s">
        <v>1487</v>
      </c>
      <c r="J262" s="35">
        <v>41</v>
      </c>
      <c r="K262" s="35"/>
      <c r="L262" s="35">
        <v>2</v>
      </c>
      <c r="M262" s="35">
        <v>43</v>
      </c>
    </row>
    <row r="263" spans="8:13">
      <c r="H263" s="34">
        <v>1129</v>
      </c>
      <c r="I263" s="30" t="s">
        <v>1488</v>
      </c>
      <c r="J263" s="35">
        <v>4</v>
      </c>
      <c r="K263" s="35"/>
      <c r="L263" s="35">
        <v>3</v>
      </c>
      <c r="M263" s="35">
        <v>7</v>
      </c>
    </row>
    <row r="264" spans="8:13">
      <c r="H264" s="34">
        <v>1133</v>
      </c>
      <c r="I264" s="30" t="s">
        <v>1489</v>
      </c>
      <c r="J264" s="35">
        <v>6</v>
      </c>
      <c r="K264" s="35"/>
      <c r="L264" s="35">
        <v>1</v>
      </c>
      <c r="M264" s="35">
        <v>7</v>
      </c>
    </row>
    <row r="265" spans="8:13">
      <c r="H265" s="34">
        <v>1135</v>
      </c>
      <c r="I265" s="30" t="s">
        <v>101</v>
      </c>
      <c r="J265" s="35">
        <v>28</v>
      </c>
      <c r="K265" s="35">
        <v>10</v>
      </c>
      <c r="L265" s="35">
        <v>26</v>
      </c>
      <c r="M265" s="35">
        <v>64</v>
      </c>
    </row>
    <row r="266" spans="8:13">
      <c r="H266" s="34">
        <v>1136</v>
      </c>
      <c r="I266" s="30" t="s">
        <v>454</v>
      </c>
      <c r="J266" s="35">
        <v>11</v>
      </c>
      <c r="K266" s="35">
        <v>1</v>
      </c>
      <c r="L266" s="35">
        <v>8</v>
      </c>
      <c r="M266" s="35">
        <v>20</v>
      </c>
    </row>
    <row r="267" spans="8:13">
      <c r="H267" s="34">
        <v>1140</v>
      </c>
      <c r="I267" s="30" t="s">
        <v>1054</v>
      </c>
      <c r="J267" s="35">
        <v>12</v>
      </c>
      <c r="K267" s="35">
        <v>3</v>
      </c>
      <c r="L267" s="35">
        <v>2</v>
      </c>
      <c r="M267" s="35">
        <v>17</v>
      </c>
    </row>
    <row r="268" spans="8:13">
      <c r="H268" s="34">
        <v>1141</v>
      </c>
      <c r="I268" s="30" t="s">
        <v>605</v>
      </c>
      <c r="J268" s="35">
        <v>21</v>
      </c>
      <c r="K268" s="35">
        <v>6</v>
      </c>
      <c r="L268" s="35"/>
      <c r="M268" s="35">
        <v>27</v>
      </c>
    </row>
    <row r="269" spans="8:13">
      <c r="H269" s="34">
        <v>1143</v>
      </c>
      <c r="I269" s="30" t="s">
        <v>1031</v>
      </c>
      <c r="J269" s="35">
        <v>9</v>
      </c>
      <c r="K269" s="35">
        <v>4</v>
      </c>
      <c r="L269" s="35">
        <v>1</v>
      </c>
      <c r="M269" s="35">
        <v>14</v>
      </c>
    </row>
    <row r="270" spans="8:13">
      <c r="H270" s="34">
        <v>1144</v>
      </c>
      <c r="I270" s="30" t="s">
        <v>855</v>
      </c>
      <c r="J270" s="35"/>
      <c r="K270" s="35">
        <v>3</v>
      </c>
      <c r="L270" s="35">
        <v>8</v>
      </c>
      <c r="M270" s="35">
        <v>11</v>
      </c>
    </row>
    <row r="271" spans="8:13">
      <c r="H271" s="34">
        <v>1146</v>
      </c>
      <c r="I271" s="30" t="s">
        <v>617</v>
      </c>
      <c r="J271" s="35">
        <v>132</v>
      </c>
      <c r="K271" s="35">
        <v>14</v>
      </c>
      <c r="L271" s="35">
        <v>114</v>
      </c>
      <c r="M271" s="35">
        <v>260</v>
      </c>
    </row>
    <row r="272" spans="8:13">
      <c r="H272" s="34">
        <v>1150</v>
      </c>
      <c r="I272" s="30" t="s">
        <v>521</v>
      </c>
      <c r="J272" s="35">
        <v>26</v>
      </c>
      <c r="K272" s="35">
        <v>1</v>
      </c>
      <c r="L272" s="35">
        <v>12</v>
      </c>
      <c r="M272" s="35">
        <v>39</v>
      </c>
    </row>
    <row r="273" spans="8:13">
      <c r="H273" s="34">
        <v>1151</v>
      </c>
      <c r="I273" s="30" t="s">
        <v>1490</v>
      </c>
      <c r="J273" s="35">
        <v>11</v>
      </c>
      <c r="K273" s="35"/>
      <c r="L273" s="35">
        <v>9</v>
      </c>
      <c r="M273" s="35">
        <v>20</v>
      </c>
    </row>
    <row r="274" spans="8:13">
      <c r="H274" s="34">
        <v>1155</v>
      </c>
      <c r="I274" s="30" t="s">
        <v>865</v>
      </c>
      <c r="J274" s="35">
        <v>9</v>
      </c>
      <c r="K274" s="35">
        <v>1</v>
      </c>
      <c r="L274" s="35">
        <v>8</v>
      </c>
      <c r="M274" s="35">
        <v>18</v>
      </c>
    </row>
    <row r="275" spans="8:13">
      <c r="H275" s="34">
        <v>1156</v>
      </c>
      <c r="I275" s="30" t="s">
        <v>2067</v>
      </c>
      <c r="J275" s="35">
        <v>4</v>
      </c>
      <c r="K275" s="35"/>
      <c r="L275" s="35"/>
      <c r="M275" s="35">
        <v>4</v>
      </c>
    </row>
    <row r="276" spans="8:13">
      <c r="H276" s="34">
        <v>1157</v>
      </c>
      <c r="I276" s="30" t="s">
        <v>2068</v>
      </c>
      <c r="J276" s="35">
        <v>5</v>
      </c>
      <c r="K276" s="35"/>
      <c r="L276" s="35"/>
      <c r="M276" s="35">
        <v>5</v>
      </c>
    </row>
    <row r="277" spans="8:13">
      <c r="H277" s="34">
        <v>1158</v>
      </c>
      <c r="I277" s="30" t="s">
        <v>908</v>
      </c>
      <c r="J277" s="35"/>
      <c r="K277" s="35">
        <v>1</v>
      </c>
      <c r="L277" s="35"/>
      <c r="M277" s="35">
        <v>1</v>
      </c>
    </row>
    <row r="278" spans="8:13">
      <c r="H278" s="34">
        <v>1159</v>
      </c>
      <c r="I278" s="30" t="s">
        <v>2069</v>
      </c>
      <c r="J278" s="35">
        <v>4</v>
      </c>
      <c r="K278" s="35"/>
      <c r="L278" s="35"/>
      <c r="M278" s="35">
        <v>4</v>
      </c>
    </row>
    <row r="279" spans="8:13">
      <c r="H279" s="34">
        <v>1160</v>
      </c>
      <c r="I279" s="30" t="s">
        <v>1491</v>
      </c>
      <c r="J279" s="35">
        <v>2</v>
      </c>
      <c r="K279" s="35"/>
      <c r="L279" s="35">
        <v>1</v>
      </c>
      <c r="M279" s="35">
        <v>3</v>
      </c>
    </row>
    <row r="280" spans="8:13">
      <c r="H280" s="34">
        <v>1161</v>
      </c>
      <c r="I280" s="30" t="s">
        <v>1038</v>
      </c>
      <c r="J280" s="35">
        <v>44</v>
      </c>
      <c r="K280" s="35">
        <v>3</v>
      </c>
      <c r="L280" s="35">
        <v>5</v>
      </c>
      <c r="M280" s="35">
        <v>52</v>
      </c>
    </row>
    <row r="281" spans="8:13">
      <c r="H281" s="34">
        <v>1165</v>
      </c>
      <c r="I281" s="30" t="s">
        <v>2070</v>
      </c>
      <c r="J281" s="35">
        <v>14</v>
      </c>
      <c r="K281" s="35"/>
      <c r="L281" s="35"/>
      <c r="M281" s="35">
        <v>14</v>
      </c>
    </row>
    <row r="282" spans="8:13">
      <c r="H282" s="34">
        <v>1168</v>
      </c>
      <c r="I282" s="30" t="s">
        <v>457</v>
      </c>
      <c r="J282" s="35">
        <v>20</v>
      </c>
      <c r="K282" s="35">
        <v>11</v>
      </c>
      <c r="L282" s="35">
        <v>36</v>
      </c>
      <c r="M282" s="35">
        <v>67</v>
      </c>
    </row>
    <row r="283" spans="8:13">
      <c r="H283" s="34">
        <v>1169</v>
      </c>
      <c r="I283" s="30" t="s">
        <v>1492</v>
      </c>
      <c r="J283" s="35">
        <v>6</v>
      </c>
      <c r="K283" s="35"/>
      <c r="L283" s="35">
        <v>1</v>
      </c>
      <c r="M283" s="35">
        <v>7</v>
      </c>
    </row>
    <row r="284" spans="8:13">
      <c r="H284" s="34">
        <v>1171</v>
      </c>
      <c r="I284" s="30" t="s">
        <v>1493</v>
      </c>
      <c r="J284" s="35"/>
      <c r="K284" s="35"/>
      <c r="L284" s="35">
        <v>1</v>
      </c>
      <c r="M284" s="35">
        <v>1</v>
      </c>
    </row>
    <row r="285" spans="8:13">
      <c r="H285" s="34">
        <v>1177</v>
      </c>
      <c r="I285" s="30" t="s">
        <v>2071</v>
      </c>
      <c r="J285" s="35">
        <v>4</v>
      </c>
      <c r="K285" s="35"/>
      <c r="L285" s="35"/>
      <c r="M285" s="35">
        <v>4</v>
      </c>
    </row>
    <row r="286" spans="8:13">
      <c r="H286" s="34">
        <v>1179</v>
      </c>
      <c r="I286" s="30" t="s">
        <v>131</v>
      </c>
      <c r="J286" s="35"/>
      <c r="K286" s="35">
        <v>2</v>
      </c>
      <c r="L286" s="35"/>
      <c r="M286" s="35">
        <v>2</v>
      </c>
    </row>
    <row r="287" spans="8:13">
      <c r="H287" s="34">
        <v>1185</v>
      </c>
      <c r="I287" s="30" t="s">
        <v>2072</v>
      </c>
      <c r="J287" s="35">
        <v>4</v>
      </c>
      <c r="K287" s="35"/>
      <c r="L287" s="35"/>
      <c r="M287" s="35">
        <v>4</v>
      </c>
    </row>
    <row r="288" spans="8:13">
      <c r="H288" s="34">
        <v>1188</v>
      </c>
      <c r="I288" s="30" t="s">
        <v>2073</v>
      </c>
      <c r="J288" s="35">
        <v>4</v>
      </c>
      <c r="K288" s="35"/>
      <c r="L288" s="35"/>
      <c r="M288" s="35">
        <v>4</v>
      </c>
    </row>
    <row r="289" spans="8:13">
      <c r="H289" s="34">
        <v>1192</v>
      </c>
      <c r="I289" s="30" t="s">
        <v>1494</v>
      </c>
      <c r="J289" s="35">
        <v>6</v>
      </c>
      <c r="K289" s="35"/>
      <c r="L289" s="35">
        <v>3</v>
      </c>
      <c r="M289" s="35">
        <v>9</v>
      </c>
    </row>
    <row r="290" spans="8:13">
      <c r="H290" s="34">
        <v>1196</v>
      </c>
      <c r="I290" s="30" t="s">
        <v>700</v>
      </c>
      <c r="J290" s="35">
        <v>42</v>
      </c>
      <c r="K290" s="35">
        <v>3</v>
      </c>
      <c r="L290" s="35">
        <v>4</v>
      </c>
      <c r="M290" s="35">
        <v>49</v>
      </c>
    </row>
    <row r="291" spans="8:13">
      <c r="H291" s="34">
        <v>1198</v>
      </c>
      <c r="I291" s="30" t="s">
        <v>535</v>
      </c>
      <c r="J291" s="35">
        <v>41</v>
      </c>
      <c r="K291" s="35">
        <v>6</v>
      </c>
      <c r="L291" s="35">
        <v>20</v>
      </c>
      <c r="M291" s="35">
        <v>67</v>
      </c>
    </row>
    <row r="292" spans="8:13">
      <c r="H292" s="34">
        <v>1213</v>
      </c>
      <c r="I292" s="30" t="s">
        <v>2074</v>
      </c>
      <c r="J292" s="35">
        <v>11</v>
      </c>
      <c r="K292" s="35"/>
      <c r="L292" s="35"/>
      <c r="M292" s="35">
        <v>11</v>
      </c>
    </row>
    <row r="293" spans="8:13">
      <c r="H293" s="34">
        <v>1215</v>
      </c>
      <c r="I293" s="30" t="s">
        <v>41</v>
      </c>
      <c r="J293" s="35">
        <v>22</v>
      </c>
      <c r="K293" s="35">
        <v>4</v>
      </c>
      <c r="L293" s="35">
        <v>5</v>
      </c>
      <c r="M293" s="35">
        <v>31</v>
      </c>
    </row>
    <row r="294" spans="8:13">
      <c r="H294" s="34">
        <v>1216</v>
      </c>
      <c r="I294" s="30" t="s">
        <v>427</v>
      </c>
      <c r="J294" s="35">
        <v>3</v>
      </c>
      <c r="K294" s="35">
        <v>1</v>
      </c>
      <c r="L294" s="35">
        <v>2</v>
      </c>
      <c r="M294" s="35">
        <v>6</v>
      </c>
    </row>
    <row r="295" spans="8:13">
      <c r="H295" s="34">
        <v>1218</v>
      </c>
      <c r="I295" s="30" t="s">
        <v>4</v>
      </c>
      <c r="J295" s="35">
        <v>44</v>
      </c>
      <c r="K295" s="35">
        <v>6</v>
      </c>
      <c r="L295" s="35">
        <v>18</v>
      </c>
      <c r="M295" s="35">
        <v>68</v>
      </c>
    </row>
    <row r="296" spans="8:13">
      <c r="H296" s="34">
        <v>1235</v>
      </c>
      <c r="I296" s="30" t="s">
        <v>2075</v>
      </c>
      <c r="J296" s="35">
        <v>5</v>
      </c>
      <c r="K296" s="35"/>
      <c r="L296" s="35"/>
      <c r="M296" s="35">
        <v>5</v>
      </c>
    </row>
    <row r="297" spans="8:13">
      <c r="H297" s="34">
        <v>1240</v>
      </c>
      <c r="I297" s="30" t="s">
        <v>2076</v>
      </c>
      <c r="J297" s="35">
        <v>1</v>
      </c>
      <c r="K297" s="35"/>
      <c r="L297" s="35"/>
      <c r="M297" s="35">
        <v>1</v>
      </c>
    </row>
    <row r="298" spans="8:13">
      <c r="H298" s="34">
        <v>1242</v>
      </c>
      <c r="I298" s="30" t="s">
        <v>738</v>
      </c>
      <c r="J298" s="35">
        <v>64</v>
      </c>
      <c r="K298" s="35">
        <v>2</v>
      </c>
      <c r="L298" s="35">
        <v>5</v>
      </c>
      <c r="M298" s="35">
        <v>71</v>
      </c>
    </row>
    <row r="299" spans="8:13">
      <c r="H299" s="34">
        <v>1246</v>
      </c>
      <c r="I299" s="30" t="s">
        <v>1495</v>
      </c>
      <c r="J299" s="35"/>
      <c r="K299" s="35"/>
      <c r="L299" s="35">
        <v>1</v>
      </c>
      <c r="M299" s="35">
        <v>1</v>
      </c>
    </row>
    <row r="300" spans="8:13">
      <c r="H300" s="34">
        <v>1281</v>
      </c>
      <c r="I300" s="30" t="s">
        <v>2077</v>
      </c>
      <c r="J300" s="35">
        <v>8</v>
      </c>
      <c r="K300" s="35"/>
      <c r="L300" s="35"/>
      <c r="M300" s="35">
        <v>8</v>
      </c>
    </row>
    <row r="301" spans="8:13">
      <c r="H301" s="34">
        <v>1283</v>
      </c>
      <c r="I301" s="30" t="s">
        <v>539</v>
      </c>
      <c r="J301" s="35">
        <v>11</v>
      </c>
      <c r="K301" s="35">
        <v>5</v>
      </c>
      <c r="L301" s="35">
        <v>11</v>
      </c>
      <c r="M301" s="35">
        <v>27</v>
      </c>
    </row>
    <row r="302" spans="8:13">
      <c r="H302" s="34">
        <v>1285</v>
      </c>
      <c r="I302" s="30" t="s">
        <v>478</v>
      </c>
      <c r="J302" s="35">
        <v>18</v>
      </c>
      <c r="K302" s="35">
        <v>12</v>
      </c>
      <c r="L302" s="35">
        <v>6</v>
      </c>
      <c r="M302" s="35">
        <v>36</v>
      </c>
    </row>
    <row r="303" spans="8:13">
      <c r="H303" s="34">
        <v>1289</v>
      </c>
      <c r="I303" s="30" t="s">
        <v>503</v>
      </c>
      <c r="J303" s="35">
        <v>128</v>
      </c>
      <c r="K303" s="35">
        <v>14</v>
      </c>
      <c r="L303" s="35">
        <v>49</v>
      </c>
      <c r="M303" s="35">
        <v>191</v>
      </c>
    </row>
    <row r="304" spans="8:13">
      <c r="H304" s="34">
        <v>1293</v>
      </c>
      <c r="I304" s="30" t="s">
        <v>160</v>
      </c>
      <c r="J304" s="35">
        <v>222</v>
      </c>
      <c r="K304" s="35">
        <v>78</v>
      </c>
      <c r="L304" s="35">
        <v>136</v>
      </c>
      <c r="M304" s="35">
        <v>436</v>
      </c>
    </row>
    <row r="305" spans="8:13">
      <c r="H305" s="34">
        <v>1295</v>
      </c>
      <c r="I305" s="30" t="s">
        <v>2078</v>
      </c>
      <c r="J305" s="35">
        <v>11</v>
      </c>
      <c r="K305" s="35"/>
      <c r="L305" s="35"/>
      <c r="M305" s="35">
        <v>11</v>
      </c>
    </row>
    <row r="306" spans="8:13">
      <c r="H306" s="34">
        <v>1298</v>
      </c>
      <c r="I306" s="30" t="s">
        <v>243</v>
      </c>
      <c r="J306" s="35">
        <v>47</v>
      </c>
      <c r="K306" s="35">
        <v>26</v>
      </c>
      <c r="L306" s="35">
        <v>28</v>
      </c>
      <c r="M306" s="35">
        <v>101</v>
      </c>
    </row>
    <row r="307" spans="8:13">
      <c r="H307" s="34">
        <v>1303</v>
      </c>
      <c r="I307" s="30" t="s">
        <v>2079</v>
      </c>
      <c r="J307" s="35">
        <v>2</v>
      </c>
      <c r="K307" s="35"/>
      <c r="L307" s="35"/>
      <c r="M307" s="35">
        <v>2</v>
      </c>
    </row>
    <row r="308" spans="8:13">
      <c r="H308" s="34">
        <v>1306</v>
      </c>
      <c r="I308" s="30" t="s">
        <v>515</v>
      </c>
      <c r="J308" s="35">
        <v>19</v>
      </c>
      <c r="K308" s="35">
        <v>5</v>
      </c>
      <c r="L308" s="35">
        <v>8</v>
      </c>
      <c r="M308" s="35">
        <v>32</v>
      </c>
    </row>
    <row r="309" spans="8:13">
      <c r="H309" s="34">
        <v>1310</v>
      </c>
      <c r="I309" s="30" t="s">
        <v>580</v>
      </c>
      <c r="J309" s="35">
        <v>46</v>
      </c>
      <c r="K309" s="35">
        <v>16</v>
      </c>
      <c r="L309" s="35">
        <v>7</v>
      </c>
      <c r="M309" s="35">
        <v>69</v>
      </c>
    </row>
    <row r="310" spans="8:13">
      <c r="H310" s="34">
        <v>1312</v>
      </c>
      <c r="I310" s="30" t="s">
        <v>402</v>
      </c>
      <c r="J310" s="35">
        <v>18</v>
      </c>
      <c r="K310" s="35">
        <v>1</v>
      </c>
      <c r="L310" s="35">
        <v>6</v>
      </c>
      <c r="M310" s="35">
        <v>25</v>
      </c>
    </row>
    <row r="311" spans="8:13">
      <c r="H311" s="34">
        <v>1319</v>
      </c>
      <c r="I311" s="30" t="s">
        <v>1221</v>
      </c>
      <c r="J311" s="35">
        <v>47</v>
      </c>
      <c r="K311" s="35">
        <v>3</v>
      </c>
      <c r="L311" s="35">
        <v>4</v>
      </c>
      <c r="M311" s="35">
        <v>54</v>
      </c>
    </row>
    <row r="312" spans="8:13">
      <c r="H312" s="34">
        <v>1320</v>
      </c>
      <c r="I312" s="30" t="s">
        <v>615</v>
      </c>
      <c r="J312" s="35">
        <v>12</v>
      </c>
      <c r="K312" s="35">
        <v>1</v>
      </c>
      <c r="L312" s="35"/>
      <c r="M312" s="35">
        <v>13</v>
      </c>
    </row>
    <row r="313" spans="8:13">
      <c r="H313" s="34">
        <v>1321</v>
      </c>
      <c r="I313" s="30" t="s">
        <v>676</v>
      </c>
      <c r="J313" s="35">
        <v>120</v>
      </c>
      <c r="K313" s="35">
        <v>25</v>
      </c>
      <c r="L313" s="35">
        <v>8</v>
      </c>
      <c r="M313" s="35">
        <v>153</v>
      </c>
    </row>
    <row r="314" spans="8:13">
      <c r="H314" s="34">
        <v>1337</v>
      </c>
      <c r="I314" s="30" t="s">
        <v>2080</v>
      </c>
      <c r="J314" s="35">
        <v>7</v>
      </c>
      <c r="K314" s="35"/>
      <c r="L314" s="35"/>
      <c r="M314" s="35">
        <v>7</v>
      </c>
    </row>
    <row r="315" spans="8:13">
      <c r="H315" s="34">
        <v>1346</v>
      </c>
      <c r="I315" s="30" t="s">
        <v>347</v>
      </c>
      <c r="J315" s="35"/>
      <c r="K315" s="35">
        <v>2</v>
      </c>
      <c r="L315" s="35"/>
      <c r="M315" s="35">
        <v>2</v>
      </c>
    </row>
    <row r="316" spans="8:13">
      <c r="H316" s="34">
        <v>1356</v>
      </c>
      <c r="I316" s="30" t="s">
        <v>1091</v>
      </c>
      <c r="J316" s="35">
        <v>16</v>
      </c>
      <c r="K316" s="35">
        <v>4</v>
      </c>
      <c r="L316" s="35">
        <v>8</v>
      </c>
      <c r="M316" s="35">
        <v>28</v>
      </c>
    </row>
    <row r="317" spans="8:13">
      <c r="H317" s="34">
        <v>1360</v>
      </c>
      <c r="I317" s="30" t="s">
        <v>1063</v>
      </c>
      <c r="J317" s="35"/>
      <c r="K317" s="35">
        <v>1</v>
      </c>
      <c r="L317" s="35"/>
      <c r="M317" s="35">
        <v>1</v>
      </c>
    </row>
    <row r="318" spans="8:13">
      <c r="H318" s="34">
        <v>1362</v>
      </c>
      <c r="I318" s="30" t="s">
        <v>1496</v>
      </c>
      <c r="J318" s="35">
        <v>17</v>
      </c>
      <c r="K318" s="35"/>
      <c r="L318" s="35">
        <v>14</v>
      </c>
      <c r="M318" s="35">
        <v>31</v>
      </c>
    </row>
    <row r="319" spans="8:13">
      <c r="H319" s="34">
        <v>1363</v>
      </c>
      <c r="I319" s="30" t="s">
        <v>265</v>
      </c>
      <c r="J319" s="35">
        <v>79</v>
      </c>
      <c r="K319" s="35">
        <v>18</v>
      </c>
      <c r="L319" s="35">
        <v>26</v>
      </c>
      <c r="M319" s="35">
        <v>123</v>
      </c>
    </row>
    <row r="320" spans="8:13">
      <c r="H320" s="34">
        <v>1368</v>
      </c>
      <c r="I320" s="30" t="s">
        <v>68</v>
      </c>
      <c r="J320" s="35">
        <v>38</v>
      </c>
      <c r="K320" s="35">
        <v>41</v>
      </c>
      <c r="L320" s="35">
        <v>7</v>
      </c>
      <c r="M320" s="35">
        <v>86</v>
      </c>
    </row>
    <row r="321" spans="8:13">
      <c r="H321" s="34">
        <v>1374</v>
      </c>
      <c r="I321" s="30" t="s">
        <v>1497</v>
      </c>
      <c r="J321" s="35">
        <v>24</v>
      </c>
      <c r="K321" s="35"/>
      <c r="L321" s="35">
        <v>14</v>
      </c>
      <c r="M321" s="35">
        <v>38</v>
      </c>
    </row>
    <row r="322" spans="8:13">
      <c r="H322" s="34">
        <v>1376</v>
      </c>
      <c r="I322" s="30" t="s">
        <v>1498</v>
      </c>
      <c r="J322" s="35"/>
      <c r="K322" s="35"/>
      <c r="L322" s="35">
        <v>7</v>
      </c>
      <c r="M322" s="35">
        <v>7</v>
      </c>
    </row>
    <row r="323" spans="8:13">
      <c r="H323" s="34">
        <v>1377</v>
      </c>
      <c r="I323" s="30" t="s">
        <v>223</v>
      </c>
      <c r="J323" s="35">
        <v>39</v>
      </c>
      <c r="K323" s="35">
        <v>14</v>
      </c>
      <c r="L323" s="35">
        <v>9</v>
      </c>
      <c r="M323" s="35">
        <v>62</v>
      </c>
    </row>
    <row r="324" spans="8:13">
      <c r="H324" s="34">
        <v>1380</v>
      </c>
      <c r="I324" s="30" t="s">
        <v>540</v>
      </c>
      <c r="J324" s="35">
        <v>66</v>
      </c>
      <c r="K324" s="35">
        <v>26</v>
      </c>
      <c r="L324" s="35">
        <v>16</v>
      </c>
      <c r="M324" s="35">
        <v>108</v>
      </c>
    </row>
    <row r="325" spans="8:13">
      <c r="H325" s="34">
        <v>1382</v>
      </c>
      <c r="I325" s="30" t="s">
        <v>890</v>
      </c>
      <c r="J325" s="35">
        <v>49</v>
      </c>
      <c r="K325" s="35">
        <v>28</v>
      </c>
      <c r="L325" s="35">
        <v>18</v>
      </c>
      <c r="M325" s="35">
        <v>95</v>
      </c>
    </row>
    <row r="326" spans="8:13">
      <c r="H326" s="34">
        <v>1383</v>
      </c>
      <c r="I326" s="30" t="s">
        <v>273</v>
      </c>
      <c r="J326" s="35">
        <v>60</v>
      </c>
      <c r="K326" s="35">
        <v>24</v>
      </c>
      <c r="L326" s="35">
        <v>59</v>
      </c>
      <c r="M326" s="35">
        <v>143</v>
      </c>
    </row>
    <row r="327" spans="8:13">
      <c r="H327" s="34">
        <v>1385</v>
      </c>
      <c r="I327" s="30" t="s">
        <v>1499</v>
      </c>
      <c r="J327" s="35">
        <v>1</v>
      </c>
      <c r="K327" s="35"/>
      <c r="L327" s="35">
        <v>2</v>
      </c>
      <c r="M327" s="35">
        <v>3</v>
      </c>
    </row>
    <row r="328" spans="8:13">
      <c r="H328" s="34">
        <v>1386</v>
      </c>
      <c r="I328" s="30" t="s">
        <v>904</v>
      </c>
      <c r="J328" s="35">
        <v>69</v>
      </c>
      <c r="K328" s="35">
        <v>27</v>
      </c>
      <c r="L328" s="35">
        <v>26</v>
      </c>
      <c r="M328" s="35">
        <v>122</v>
      </c>
    </row>
    <row r="329" spans="8:13">
      <c r="H329" s="34">
        <v>1388</v>
      </c>
      <c r="I329" s="30" t="s">
        <v>1223</v>
      </c>
      <c r="J329" s="35">
        <v>27</v>
      </c>
      <c r="K329" s="35">
        <v>1</v>
      </c>
      <c r="L329" s="35">
        <v>4</v>
      </c>
      <c r="M329" s="35">
        <v>32</v>
      </c>
    </row>
    <row r="330" spans="8:13">
      <c r="H330" s="34">
        <v>1390</v>
      </c>
      <c r="I330" s="30" t="s">
        <v>824</v>
      </c>
      <c r="J330" s="35">
        <v>28</v>
      </c>
      <c r="K330" s="35">
        <v>12</v>
      </c>
      <c r="L330" s="35">
        <v>12</v>
      </c>
      <c r="M330" s="35">
        <v>52</v>
      </c>
    </row>
    <row r="331" spans="8:13">
      <c r="H331" s="34">
        <v>1391</v>
      </c>
      <c r="I331" s="30" t="s">
        <v>1370</v>
      </c>
      <c r="J331" s="35">
        <v>1</v>
      </c>
      <c r="K331" s="35"/>
      <c r="L331" s="35"/>
      <c r="M331" s="35">
        <v>1</v>
      </c>
    </row>
    <row r="332" spans="8:13">
      <c r="H332" s="34">
        <v>1392</v>
      </c>
      <c r="I332" s="30" t="s">
        <v>434</v>
      </c>
      <c r="J332" s="35">
        <v>22</v>
      </c>
      <c r="K332" s="35">
        <v>3</v>
      </c>
      <c r="L332" s="35">
        <v>10</v>
      </c>
      <c r="M332" s="35">
        <v>35</v>
      </c>
    </row>
    <row r="333" spans="8:13">
      <c r="H333" s="34">
        <v>1393</v>
      </c>
      <c r="I333" s="30" t="s">
        <v>693</v>
      </c>
      <c r="J333" s="35">
        <v>34</v>
      </c>
      <c r="K333" s="35">
        <v>8</v>
      </c>
      <c r="L333" s="35"/>
      <c r="M333" s="35">
        <v>42</v>
      </c>
    </row>
    <row r="334" spans="8:13">
      <c r="H334" s="34">
        <v>1394</v>
      </c>
      <c r="I334" s="30" t="s">
        <v>874</v>
      </c>
      <c r="J334" s="35">
        <v>42</v>
      </c>
      <c r="K334" s="35">
        <v>4</v>
      </c>
      <c r="L334" s="35">
        <v>18</v>
      </c>
      <c r="M334" s="35">
        <v>64</v>
      </c>
    </row>
    <row r="335" spans="8:13">
      <c r="H335" s="34">
        <v>1397</v>
      </c>
      <c r="I335" s="30" t="s">
        <v>990</v>
      </c>
      <c r="J335" s="35">
        <v>28</v>
      </c>
      <c r="K335" s="35">
        <v>4</v>
      </c>
      <c r="L335" s="35">
        <v>15</v>
      </c>
      <c r="M335" s="35">
        <v>47</v>
      </c>
    </row>
    <row r="336" spans="8:13">
      <c r="H336" s="34">
        <v>1404</v>
      </c>
      <c r="I336" s="30" t="s">
        <v>1500</v>
      </c>
      <c r="J336" s="35"/>
      <c r="K336" s="35"/>
      <c r="L336" s="35">
        <v>3</v>
      </c>
      <c r="M336" s="35">
        <v>3</v>
      </c>
    </row>
    <row r="337" spans="8:13">
      <c r="H337" s="34">
        <v>1406</v>
      </c>
      <c r="I337" s="30" t="s">
        <v>1501</v>
      </c>
      <c r="J337" s="35">
        <v>5</v>
      </c>
      <c r="K337" s="35"/>
      <c r="L337" s="35">
        <v>2</v>
      </c>
      <c r="M337" s="35">
        <v>7</v>
      </c>
    </row>
    <row r="338" spans="8:13">
      <c r="H338" s="34">
        <v>1410</v>
      </c>
      <c r="I338" s="30" t="s">
        <v>240</v>
      </c>
      <c r="J338" s="35">
        <v>52</v>
      </c>
      <c r="K338" s="35">
        <v>26</v>
      </c>
      <c r="L338" s="35">
        <v>35</v>
      </c>
      <c r="M338" s="35">
        <v>113</v>
      </c>
    </row>
    <row r="339" spans="8:13">
      <c r="H339" s="34">
        <v>1411</v>
      </c>
      <c r="I339" s="30" t="s">
        <v>995</v>
      </c>
      <c r="J339" s="35">
        <v>47</v>
      </c>
      <c r="K339" s="35">
        <v>9</v>
      </c>
      <c r="L339" s="35">
        <v>15</v>
      </c>
      <c r="M339" s="35">
        <v>71</v>
      </c>
    </row>
    <row r="340" spans="8:13">
      <c r="H340" s="34">
        <v>1415</v>
      </c>
      <c r="I340" s="30" t="s">
        <v>634</v>
      </c>
      <c r="J340" s="35">
        <v>7</v>
      </c>
      <c r="K340" s="35">
        <v>1</v>
      </c>
      <c r="L340" s="35">
        <v>2</v>
      </c>
      <c r="M340" s="35">
        <v>10</v>
      </c>
    </row>
    <row r="341" spans="8:13">
      <c r="H341" s="34">
        <v>1417</v>
      </c>
      <c r="I341" s="30" t="s">
        <v>1235</v>
      </c>
      <c r="J341" s="35">
        <v>24</v>
      </c>
      <c r="K341" s="35">
        <v>2</v>
      </c>
      <c r="L341" s="35">
        <v>2</v>
      </c>
      <c r="M341" s="35">
        <v>28</v>
      </c>
    </row>
    <row r="342" spans="8:13">
      <c r="H342" s="34">
        <v>1418</v>
      </c>
      <c r="I342" s="30" t="s">
        <v>173</v>
      </c>
      <c r="J342" s="35">
        <v>401</v>
      </c>
      <c r="K342" s="35">
        <v>22</v>
      </c>
      <c r="L342" s="35">
        <v>107</v>
      </c>
      <c r="M342" s="35">
        <v>530</v>
      </c>
    </row>
    <row r="343" spans="8:13">
      <c r="H343" s="34">
        <v>1421</v>
      </c>
      <c r="I343" s="30" t="s">
        <v>1206</v>
      </c>
      <c r="J343" s="35">
        <v>22</v>
      </c>
      <c r="K343" s="35">
        <v>8</v>
      </c>
      <c r="L343" s="35">
        <v>2</v>
      </c>
      <c r="M343" s="35">
        <v>32</v>
      </c>
    </row>
    <row r="344" spans="8:13">
      <c r="H344" s="34">
        <v>1422</v>
      </c>
      <c r="I344" s="30" t="s">
        <v>242</v>
      </c>
      <c r="J344" s="35">
        <v>35</v>
      </c>
      <c r="K344" s="35">
        <v>4</v>
      </c>
      <c r="L344" s="35">
        <v>15</v>
      </c>
      <c r="M344" s="35">
        <v>54</v>
      </c>
    </row>
    <row r="345" spans="8:13">
      <c r="H345" s="34">
        <v>1428</v>
      </c>
      <c r="I345" s="30" t="s">
        <v>126</v>
      </c>
      <c r="J345" s="35">
        <v>189</v>
      </c>
      <c r="K345" s="35">
        <v>15</v>
      </c>
      <c r="L345" s="35">
        <v>57</v>
      </c>
      <c r="M345" s="35">
        <v>261</v>
      </c>
    </row>
    <row r="346" spans="8:13">
      <c r="H346" s="34">
        <v>1431</v>
      </c>
      <c r="I346" s="30" t="s">
        <v>661</v>
      </c>
      <c r="J346" s="35">
        <v>125</v>
      </c>
      <c r="K346" s="35">
        <v>21</v>
      </c>
      <c r="L346" s="35">
        <v>27</v>
      </c>
      <c r="M346" s="35">
        <v>173</v>
      </c>
    </row>
    <row r="347" spans="8:13">
      <c r="H347" s="34">
        <v>1433</v>
      </c>
      <c r="I347" s="30" t="s">
        <v>295</v>
      </c>
      <c r="J347" s="35">
        <v>54</v>
      </c>
      <c r="K347" s="35">
        <v>7</v>
      </c>
      <c r="L347" s="35">
        <v>28</v>
      </c>
      <c r="M347" s="35">
        <v>89</v>
      </c>
    </row>
    <row r="348" spans="8:13">
      <c r="H348" s="34">
        <v>1436</v>
      </c>
      <c r="I348" s="30" t="s">
        <v>79</v>
      </c>
      <c r="J348" s="35">
        <v>1047</v>
      </c>
      <c r="K348" s="35">
        <v>502</v>
      </c>
      <c r="L348" s="35">
        <v>464</v>
      </c>
      <c r="M348" s="35">
        <v>2013</v>
      </c>
    </row>
    <row r="349" spans="8:13">
      <c r="H349" s="34">
        <v>1437</v>
      </c>
      <c r="I349" s="30" t="s">
        <v>1502</v>
      </c>
      <c r="J349" s="35">
        <v>12</v>
      </c>
      <c r="K349" s="35"/>
      <c r="L349" s="35">
        <v>5</v>
      </c>
      <c r="M349" s="35">
        <v>17</v>
      </c>
    </row>
    <row r="350" spans="8:13">
      <c r="H350" s="34">
        <v>1438</v>
      </c>
      <c r="I350" s="30" t="s">
        <v>578</v>
      </c>
      <c r="J350" s="35">
        <v>51</v>
      </c>
      <c r="K350" s="35">
        <v>8</v>
      </c>
      <c r="L350" s="35">
        <v>20</v>
      </c>
      <c r="M350" s="35">
        <v>79</v>
      </c>
    </row>
    <row r="351" spans="8:13">
      <c r="H351" s="34">
        <v>1441</v>
      </c>
      <c r="I351" s="30" t="s">
        <v>1503</v>
      </c>
      <c r="J351" s="35">
        <v>16</v>
      </c>
      <c r="K351" s="35"/>
      <c r="L351" s="35">
        <v>4</v>
      </c>
      <c r="M351" s="35">
        <v>20</v>
      </c>
    </row>
    <row r="352" spans="8:13">
      <c r="H352" s="34">
        <v>1446</v>
      </c>
      <c r="I352" s="30" t="s">
        <v>1504</v>
      </c>
      <c r="J352" s="35">
        <v>1</v>
      </c>
      <c r="K352" s="35"/>
      <c r="L352" s="35">
        <v>5</v>
      </c>
      <c r="M352" s="35">
        <v>6</v>
      </c>
    </row>
    <row r="353" spans="8:13">
      <c r="H353" s="34">
        <v>1458</v>
      </c>
      <c r="I353" s="30" t="s">
        <v>155</v>
      </c>
      <c r="J353" s="35">
        <v>267</v>
      </c>
      <c r="K353" s="35">
        <v>34</v>
      </c>
      <c r="L353" s="35">
        <v>100</v>
      </c>
      <c r="M353" s="35">
        <v>401</v>
      </c>
    </row>
    <row r="354" spans="8:13">
      <c r="H354" s="34">
        <v>1461</v>
      </c>
      <c r="I354" s="30" t="s">
        <v>2081</v>
      </c>
      <c r="J354" s="35">
        <v>24</v>
      </c>
      <c r="K354" s="35"/>
      <c r="L354" s="35"/>
      <c r="M354" s="35">
        <v>24</v>
      </c>
    </row>
    <row r="355" spans="8:13">
      <c r="H355" s="34">
        <v>1462</v>
      </c>
      <c r="I355" s="30" t="s">
        <v>2082</v>
      </c>
      <c r="J355" s="35">
        <v>39</v>
      </c>
      <c r="K355" s="35"/>
      <c r="L355" s="35"/>
      <c r="M355" s="35">
        <v>39</v>
      </c>
    </row>
    <row r="356" spans="8:13">
      <c r="H356" s="34">
        <v>1463</v>
      </c>
      <c r="I356" s="30" t="s">
        <v>2083</v>
      </c>
      <c r="J356" s="35">
        <v>23</v>
      </c>
      <c r="K356" s="35"/>
      <c r="L356" s="35"/>
      <c r="M356" s="35">
        <v>23</v>
      </c>
    </row>
    <row r="357" spans="8:13">
      <c r="H357" s="34">
        <v>1468</v>
      </c>
      <c r="I357" s="30" t="s">
        <v>1505</v>
      </c>
      <c r="J357" s="35">
        <v>10</v>
      </c>
      <c r="K357" s="35"/>
      <c r="L357" s="35">
        <v>1</v>
      </c>
      <c r="M357" s="35">
        <v>11</v>
      </c>
    </row>
    <row r="358" spans="8:13">
      <c r="H358" s="34">
        <v>1470</v>
      </c>
      <c r="I358" s="30" t="s">
        <v>2084</v>
      </c>
      <c r="J358" s="35">
        <v>1</v>
      </c>
      <c r="K358" s="35"/>
      <c r="L358" s="35"/>
      <c r="M358" s="35">
        <v>1</v>
      </c>
    </row>
    <row r="359" spans="8:13">
      <c r="H359" s="34">
        <v>1474</v>
      </c>
      <c r="I359" s="30" t="s">
        <v>731</v>
      </c>
      <c r="J359" s="35">
        <v>17</v>
      </c>
      <c r="K359" s="35">
        <v>2</v>
      </c>
      <c r="L359" s="35">
        <v>11</v>
      </c>
      <c r="M359" s="35">
        <v>30</v>
      </c>
    </row>
    <row r="360" spans="8:13">
      <c r="H360" s="34">
        <v>1477</v>
      </c>
      <c r="I360" s="30" t="s">
        <v>827</v>
      </c>
      <c r="J360" s="35">
        <v>19</v>
      </c>
      <c r="K360" s="35">
        <v>1</v>
      </c>
      <c r="L360" s="35">
        <v>26</v>
      </c>
      <c r="M360" s="35">
        <v>46</v>
      </c>
    </row>
    <row r="361" spans="8:13">
      <c r="H361" s="34">
        <v>1483</v>
      </c>
      <c r="I361" s="30" t="s">
        <v>1506</v>
      </c>
      <c r="J361" s="35">
        <v>16</v>
      </c>
      <c r="K361" s="35"/>
      <c r="L361" s="35">
        <v>13</v>
      </c>
      <c r="M361" s="35">
        <v>29</v>
      </c>
    </row>
    <row r="362" spans="8:13">
      <c r="H362" s="34">
        <v>1495</v>
      </c>
      <c r="I362" s="30" t="s">
        <v>297</v>
      </c>
      <c r="J362" s="35">
        <v>38</v>
      </c>
      <c r="K362" s="35">
        <v>13</v>
      </c>
      <c r="L362" s="35">
        <v>19</v>
      </c>
      <c r="M362" s="35">
        <v>70</v>
      </c>
    </row>
    <row r="363" spans="8:13">
      <c r="H363" s="34">
        <v>1496</v>
      </c>
      <c r="I363" s="30" t="s">
        <v>1507</v>
      </c>
      <c r="J363" s="35">
        <v>70</v>
      </c>
      <c r="K363" s="35"/>
      <c r="L363" s="35">
        <v>41</v>
      </c>
      <c r="M363" s="35">
        <v>111</v>
      </c>
    </row>
    <row r="364" spans="8:13">
      <c r="H364" s="34">
        <v>1502</v>
      </c>
      <c r="I364" s="30" t="s">
        <v>2085</v>
      </c>
      <c r="J364" s="35">
        <v>21</v>
      </c>
      <c r="K364" s="35"/>
      <c r="L364" s="35"/>
      <c r="M364" s="35">
        <v>21</v>
      </c>
    </row>
    <row r="365" spans="8:13">
      <c r="H365" s="34">
        <v>1508</v>
      </c>
      <c r="I365" s="30" t="s">
        <v>1067</v>
      </c>
      <c r="J365" s="35">
        <v>4</v>
      </c>
      <c r="K365" s="35">
        <v>2</v>
      </c>
      <c r="L365" s="35">
        <v>21</v>
      </c>
      <c r="M365" s="35">
        <v>27</v>
      </c>
    </row>
    <row r="366" spans="8:13">
      <c r="H366" s="34">
        <v>1509</v>
      </c>
      <c r="I366" s="30" t="s">
        <v>166</v>
      </c>
      <c r="J366" s="35">
        <v>79</v>
      </c>
      <c r="K366" s="35">
        <v>5</v>
      </c>
      <c r="L366" s="35">
        <v>15</v>
      </c>
      <c r="M366" s="35">
        <v>99</v>
      </c>
    </row>
    <row r="367" spans="8:13">
      <c r="H367" s="34">
        <v>1510</v>
      </c>
      <c r="I367" s="30" t="s">
        <v>506</v>
      </c>
      <c r="J367" s="35">
        <v>9</v>
      </c>
      <c r="K367" s="35">
        <v>2</v>
      </c>
      <c r="L367" s="35">
        <v>17</v>
      </c>
      <c r="M367" s="35">
        <v>28</v>
      </c>
    </row>
    <row r="368" spans="8:13">
      <c r="H368" s="34">
        <v>1511</v>
      </c>
      <c r="I368" s="30" t="s">
        <v>1508</v>
      </c>
      <c r="J368" s="35">
        <v>17</v>
      </c>
      <c r="K368" s="35"/>
      <c r="L368" s="35">
        <v>26</v>
      </c>
      <c r="M368" s="35">
        <v>43</v>
      </c>
    </row>
    <row r="369" spans="8:13">
      <c r="H369" s="34">
        <v>1514</v>
      </c>
      <c r="I369" s="30" t="s">
        <v>2086</v>
      </c>
      <c r="J369" s="35">
        <v>1</v>
      </c>
      <c r="K369" s="35"/>
      <c r="L369" s="35"/>
      <c r="M369" s="35">
        <v>1</v>
      </c>
    </row>
    <row r="370" spans="8:13">
      <c r="H370" s="34">
        <v>1519</v>
      </c>
      <c r="I370" s="30" t="s">
        <v>342</v>
      </c>
      <c r="J370" s="35">
        <v>22</v>
      </c>
      <c r="K370" s="35">
        <v>9</v>
      </c>
      <c r="L370" s="35">
        <v>3</v>
      </c>
      <c r="M370" s="35">
        <v>34</v>
      </c>
    </row>
    <row r="371" spans="8:13">
      <c r="H371" s="34">
        <v>1520</v>
      </c>
      <c r="I371" s="30" t="s">
        <v>1024</v>
      </c>
      <c r="J371" s="35">
        <v>33</v>
      </c>
      <c r="K371" s="35">
        <v>6</v>
      </c>
      <c r="L371" s="35">
        <v>8</v>
      </c>
      <c r="M371" s="35">
        <v>47</v>
      </c>
    </row>
    <row r="372" spans="8:13">
      <c r="H372" s="34">
        <v>1523</v>
      </c>
      <c r="I372" s="30" t="s">
        <v>1509</v>
      </c>
      <c r="J372" s="35">
        <v>2</v>
      </c>
      <c r="K372" s="35"/>
      <c r="L372" s="35">
        <v>4</v>
      </c>
      <c r="M372" s="35">
        <v>6</v>
      </c>
    </row>
    <row r="373" spans="8:13">
      <c r="H373" s="34">
        <v>1524</v>
      </c>
      <c r="I373" s="30" t="s">
        <v>250</v>
      </c>
      <c r="J373" s="35"/>
      <c r="K373" s="35">
        <v>3</v>
      </c>
      <c r="L373" s="35"/>
      <c r="M373" s="35">
        <v>3</v>
      </c>
    </row>
    <row r="374" spans="8:13">
      <c r="H374" s="34">
        <v>1525</v>
      </c>
      <c r="I374" s="30" t="s">
        <v>375</v>
      </c>
      <c r="J374" s="35"/>
      <c r="K374" s="35">
        <v>6</v>
      </c>
      <c r="L374" s="35">
        <v>1</v>
      </c>
      <c r="M374" s="35">
        <v>7</v>
      </c>
    </row>
    <row r="375" spans="8:13">
      <c r="H375" s="34">
        <v>1528</v>
      </c>
      <c r="I375" s="30" t="s">
        <v>455</v>
      </c>
      <c r="J375" s="35">
        <v>28</v>
      </c>
      <c r="K375" s="35">
        <v>6</v>
      </c>
      <c r="L375" s="35">
        <v>37</v>
      </c>
      <c r="M375" s="35">
        <v>71</v>
      </c>
    </row>
    <row r="376" spans="8:13">
      <c r="H376" s="34">
        <v>1529</v>
      </c>
      <c r="I376" s="30" t="s">
        <v>1510</v>
      </c>
      <c r="J376" s="35">
        <v>11</v>
      </c>
      <c r="K376" s="35"/>
      <c r="L376" s="35">
        <v>22</v>
      </c>
      <c r="M376" s="35">
        <v>33</v>
      </c>
    </row>
    <row r="377" spans="8:13">
      <c r="H377" s="34">
        <v>1530</v>
      </c>
      <c r="I377" s="30" t="s">
        <v>1102</v>
      </c>
      <c r="J377" s="35">
        <v>6</v>
      </c>
      <c r="K377" s="35">
        <v>1</v>
      </c>
      <c r="L377" s="35">
        <v>20</v>
      </c>
      <c r="M377" s="35">
        <v>27</v>
      </c>
    </row>
    <row r="378" spans="8:13">
      <c r="H378" s="34">
        <v>1531</v>
      </c>
      <c r="I378" s="30" t="s">
        <v>45</v>
      </c>
      <c r="J378" s="35">
        <v>41</v>
      </c>
      <c r="K378" s="35">
        <v>20</v>
      </c>
      <c r="L378" s="35">
        <v>58</v>
      </c>
      <c r="M378" s="35">
        <v>119</v>
      </c>
    </row>
    <row r="379" spans="8:13">
      <c r="H379" s="34">
        <v>1532</v>
      </c>
      <c r="I379" s="30" t="s">
        <v>576</v>
      </c>
      <c r="J379" s="35">
        <v>69</v>
      </c>
      <c r="K379" s="35">
        <v>13</v>
      </c>
      <c r="L379" s="35">
        <v>12</v>
      </c>
      <c r="M379" s="35">
        <v>94</v>
      </c>
    </row>
    <row r="380" spans="8:13">
      <c r="H380" s="34">
        <v>1537</v>
      </c>
      <c r="I380" s="30" t="s">
        <v>846</v>
      </c>
      <c r="J380" s="35">
        <v>8</v>
      </c>
      <c r="K380" s="35">
        <v>2</v>
      </c>
      <c r="L380" s="35">
        <v>4</v>
      </c>
      <c r="M380" s="35">
        <v>14</v>
      </c>
    </row>
    <row r="381" spans="8:13">
      <c r="H381" s="34">
        <v>1543</v>
      </c>
      <c r="I381" s="30" t="s">
        <v>910</v>
      </c>
      <c r="J381" s="35"/>
      <c r="K381" s="35">
        <v>1</v>
      </c>
      <c r="L381" s="35">
        <v>2</v>
      </c>
      <c r="M381" s="35">
        <v>3</v>
      </c>
    </row>
    <row r="382" spans="8:13">
      <c r="H382" s="34">
        <v>1552</v>
      </c>
      <c r="I382" s="30" t="s">
        <v>1511</v>
      </c>
      <c r="J382" s="35">
        <v>3</v>
      </c>
      <c r="K382" s="35"/>
      <c r="L382" s="35">
        <v>2</v>
      </c>
      <c r="M382" s="35">
        <v>5</v>
      </c>
    </row>
    <row r="383" spans="8:13">
      <c r="H383" s="34">
        <v>1570</v>
      </c>
      <c r="I383" s="30" t="s">
        <v>1512</v>
      </c>
      <c r="J383" s="35">
        <v>3</v>
      </c>
      <c r="K383" s="35"/>
      <c r="L383" s="35">
        <v>2</v>
      </c>
      <c r="M383" s="35">
        <v>5</v>
      </c>
    </row>
    <row r="384" spans="8:13">
      <c r="H384" s="34">
        <v>1573</v>
      </c>
      <c r="I384" s="30" t="s">
        <v>1133</v>
      </c>
      <c r="J384" s="35">
        <v>2</v>
      </c>
      <c r="K384" s="35">
        <v>1</v>
      </c>
      <c r="L384" s="35">
        <v>2</v>
      </c>
      <c r="M384" s="35">
        <v>5</v>
      </c>
    </row>
    <row r="385" spans="8:13">
      <c r="H385" s="34">
        <v>1578</v>
      </c>
      <c r="I385" s="30" t="s">
        <v>499</v>
      </c>
      <c r="J385" s="35">
        <v>7</v>
      </c>
      <c r="K385" s="35">
        <v>2</v>
      </c>
      <c r="L385" s="35">
        <v>3</v>
      </c>
      <c r="M385" s="35">
        <v>12</v>
      </c>
    </row>
    <row r="386" spans="8:13">
      <c r="H386" s="34">
        <v>1583</v>
      </c>
      <c r="I386" s="30" t="s">
        <v>268</v>
      </c>
      <c r="J386" s="35">
        <v>24</v>
      </c>
      <c r="K386" s="35">
        <v>11</v>
      </c>
      <c r="L386" s="35">
        <v>80</v>
      </c>
      <c r="M386" s="35">
        <v>115</v>
      </c>
    </row>
    <row r="387" spans="8:13">
      <c r="H387" s="34">
        <v>1590</v>
      </c>
      <c r="I387" s="30" t="s">
        <v>451</v>
      </c>
      <c r="J387" s="35">
        <v>29</v>
      </c>
      <c r="K387" s="35">
        <v>7</v>
      </c>
      <c r="L387" s="35">
        <v>7</v>
      </c>
      <c r="M387" s="35">
        <v>43</v>
      </c>
    </row>
    <row r="388" spans="8:13">
      <c r="H388" s="34">
        <v>1593</v>
      </c>
      <c r="I388" s="30" t="s">
        <v>253</v>
      </c>
      <c r="J388" s="35">
        <v>17</v>
      </c>
      <c r="K388" s="35">
        <v>2</v>
      </c>
      <c r="L388" s="35">
        <v>12</v>
      </c>
      <c r="M388" s="35">
        <v>31</v>
      </c>
    </row>
    <row r="389" spans="8:13">
      <c r="H389" s="34">
        <v>1595</v>
      </c>
      <c r="I389" s="30" t="s">
        <v>408</v>
      </c>
      <c r="J389" s="35">
        <v>14</v>
      </c>
      <c r="K389" s="35">
        <v>1</v>
      </c>
      <c r="L389" s="35">
        <v>6</v>
      </c>
      <c r="M389" s="35">
        <v>21</v>
      </c>
    </row>
    <row r="390" spans="8:13">
      <c r="H390" s="34">
        <v>1605</v>
      </c>
      <c r="I390" s="30" t="s">
        <v>1513</v>
      </c>
      <c r="J390" s="35">
        <v>4</v>
      </c>
      <c r="K390" s="35"/>
      <c r="L390" s="35">
        <v>2</v>
      </c>
      <c r="M390" s="35">
        <v>6</v>
      </c>
    </row>
    <row r="391" spans="8:13">
      <c r="H391" s="34">
        <v>1606</v>
      </c>
      <c r="I391" s="30" t="s">
        <v>1514</v>
      </c>
      <c r="J391" s="35">
        <v>1</v>
      </c>
      <c r="K391" s="35"/>
      <c r="L391" s="35">
        <v>2</v>
      </c>
      <c r="M391" s="35">
        <v>3</v>
      </c>
    </row>
    <row r="392" spans="8:13">
      <c r="H392" s="34">
        <v>1608</v>
      </c>
      <c r="I392" s="30" t="s">
        <v>2087</v>
      </c>
      <c r="J392" s="35">
        <v>1</v>
      </c>
      <c r="K392" s="35"/>
      <c r="L392" s="35"/>
      <c r="M392" s="35">
        <v>1</v>
      </c>
    </row>
    <row r="393" spans="8:13">
      <c r="H393" s="34">
        <v>1613</v>
      </c>
      <c r="I393" s="30" t="s">
        <v>1515</v>
      </c>
      <c r="J393" s="35">
        <v>3</v>
      </c>
      <c r="K393" s="35"/>
      <c r="L393" s="35">
        <v>8</v>
      </c>
      <c r="M393" s="35">
        <v>11</v>
      </c>
    </row>
    <row r="394" spans="8:13">
      <c r="H394" s="34">
        <v>1614</v>
      </c>
      <c r="I394" s="30" t="s">
        <v>1516</v>
      </c>
      <c r="J394" s="35">
        <v>1</v>
      </c>
      <c r="K394" s="35"/>
      <c r="L394" s="35">
        <v>5</v>
      </c>
      <c r="M394" s="35">
        <v>6</v>
      </c>
    </row>
    <row r="395" spans="8:13">
      <c r="H395" s="34">
        <v>1615</v>
      </c>
      <c r="I395" s="30" t="s">
        <v>1517</v>
      </c>
      <c r="J395" s="35"/>
      <c r="K395" s="35"/>
      <c r="L395" s="35">
        <v>1</v>
      </c>
      <c r="M395" s="35">
        <v>1</v>
      </c>
    </row>
    <row r="396" spans="8:13">
      <c r="H396" s="34">
        <v>1617</v>
      </c>
      <c r="I396" s="30" t="s">
        <v>1518</v>
      </c>
      <c r="J396" s="35">
        <v>2</v>
      </c>
      <c r="K396" s="35"/>
      <c r="L396" s="35">
        <v>2</v>
      </c>
      <c r="M396" s="35">
        <v>4</v>
      </c>
    </row>
    <row r="397" spans="8:13">
      <c r="H397" s="34">
        <v>1623</v>
      </c>
      <c r="I397" s="30" t="s">
        <v>720</v>
      </c>
      <c r="J397" s="35">
        <v>24</v>
      </c>
      <c r="K397" s="35">
        <v>4</v>
      </c>
      <c r="L397" s="35">
        <v>29</v>
      </c>
      <c r="M397" s="35">
        <v>57</v>
      </c>
    </row>
    <row r="398" spans="8:13">
      <c r="H398" s="34">
        <v>1624</v>
      </c>
      <c r="I398" s="30" t="s">
        <v>1008</v>
      </c>
      <c r="J398" s="35">
        <v>12</v>
      </c>
      <c r="K398" s="35">
        <v>2</v>
      </c>
      <c r="L398" s="35">
        <v>2</v>
      </c>
      <c r="M398" s="35">
        <v>16</v>
      </c>
    </row>
    <row r="399" spans="8:13">
      <c r="H399" s="34">
        <v>1628</v>
      </c>
      <c r="I399" s="30" t="s">
        <v>339</v>
      </c>
      <c r="J399" s="35">
        <v>33</v>
      </c>
      <c r="K399" s="35">
        <v>16</v>
      </c>
      <c r="L399" s="35">
        <v>24</v>
      </c>
      <c r="M399" s="35">
        <v>73</v>
      </c>
    </row>
    <row r="400" spans="8:13">
      <c r="H400" s="34">
        <v>1629</v>
      </c>
      <c r="I400" s="30" t="s">
        <v>840</v>
      </c>
      <c r="J400" s="35">
        <v>16</v>
      </c>
      <c r="K400" s="35">
        <v>2</v>
      </c>
      <c r="L400" s="35">
        <v>5</v>
      </c>
      <c r="M400" s="35">
        <v>23</v>
      </c>
    </row>
    <row r="401" spans="8:13">
      <c r="H401" s="34">
        <v>1630</v>
      </c>
      <c r="I401" s="30" t="s">
        <v>1172</v>
      </c>
      <c r="J401" s="35">
        <v>11</v>
      </c>
      <c r="K401" s="35">
        <v>1</v>
      </c>
      <c r="L401" s="35">
        <v>5</v>
      </c>
      <c r="M401" s="35">
        <v>17</v>
      </c>
    </row>
    <row r="402" spans="8:13">
      <c r="H402" s="34">
        <v>1631</v>
      </c>
      <c r="I402" s="30" t="s">
        <v>1519</v>
      </c>
      <c r="J402" s="35">
        <v>17.470000000000002</v>
      </c>
      <c r="K402" s="35"/>
      <c r="L402" s="35">
        <v>0.19500000000000001</v>
      </c>
      <c r="M402" s="35">
        <v>17.665000000000003</v>
      </c>
    </row>
    <row r="403" spans="8:13">
      <c r="H403" s="34">
        <v>1634</v>
      </c>
      <c r="I403" s="30" t="s">
        <v>2088</v>
      </c>
      <c r="J403" s="35">
        <v>3.6349999999999998</v>
      </c>
      <c r="K403" s="35"/>
      <c r="L403" s="35"/>
      <c r="M403" s="35">
        <v>3.6349999999999998</v>
      </c>
    </row>
    <row r="404" spans="8:13">
      <c r="H404" s="34">
        <v>1635</v>
      </c>
      <c r="I404" s="30" t="s">
        <v>2089</v>
      </c>
      <c r="J404" s="35">
        <v>0.94500000000000006</v>
      </c>
      <c r="K404" s="35"/>
      <c r="L404" s="35"/>
      <c r="M404" s="35">
        <v>0.94500000000000006</v>
      </c>
    </row>
    <row r="405" spans="8:13">
      <c r="H405" s="34">
        <v>1636</v>
      </c>
      <c r="I405" s="30" t="s">
        <v>2090</v>
      </c>
      <c r="J405" s="35">
        <v>0.69</v>
      </c>
      <c r="K405" s="35"/>
      <c r="L405" s="35"/>
      <c r="M405" s="35">
        <v>0.69</v>
      </c>
    </row>
    <row r="406" spans="8:13">
      <c r="H406" s="34">
        <v>1644</v>
      </c>
      <c r="I406" s="30" t="s">
        <v>1520</v>
      </c>
      <c r="J406" s="35">
        <v>21.305000000000003</v>
      </c>
      <c r="K406" s="35"/>
      <c r="L406" s="35">
        <v>1.605</v>
      </c>
      <c r="M406" s="35">
        <v>22.910000000000004</v>
      </c>
    </row>
    <row r="407" spans="8:13">
      <c r="H407" s="34">
        <v>1648</v>
      </c>
      <c r="I407" s="30" t="s">
        <v>1111</v>
      </c>
      <c r="J407" s="35"/>
      <c r="K407" s="35">
        <v>1</v>
      </c>
      <c r="L407" s="35"/>
      <c r="M407" s="35">
        <v>1</v>
      </c>
    </row>
    <row r="408" spans="8:13">
      <c r="H408" s="34">
        <v>1650</v>
      </c>
      <c r="I408" s="30" t="s">
        <v>1521</v>
      </c>
      <c r="J408" s="35">
        <v>10.585000000000001</v>
      </c>
      <c r="K408" s="35"/>
      <c r="L408" s="35">
        <v>12.175000000000001</v>
      </c>
      <c r="M408" s="35">
        <v>22.76</v>
      </c>
    </row>
    <row r="409" spans="8:13">
      <c r="H409" s="34">
        <v>1659</v>
      </c>
      <c r="I409" s="30" t="s">
        <v>1163</v>
      </c>
      <c r="J409" s="35">
        <v>33.825000000000003</v>
      </c>
      <c r="K409" s="35">
        <v>1.4500000000000002</v>
      </c>
      <c r="L409" s="35">
        <v>5.8500000000000005</v>
      </c>
      <c r="M409" s="35">
        <v>41.125000000000007</v>
      </c>
    </row>
    <row r="410" spans="8:13">
      <c r="H410" s="34">
        <v>1662</v>
      </c>
      <c r="I410" s="30" t="s">
        <v>2091</v>
      </c>
      <c r="J410" s="35">
        <v>3.6700000000000004</v>
      </c>
      <c r="K410" s="35"/>
      <c r="L410" s="35"/>
      <c r="M410" s="35">
        <v>3.6700000000000004</v>
      </c>
    </row>
    <row r="411" spans="8:13">
      <c r="H411" s="34">
        <v>1663</v>
      </c>
      <c r="I411" s="30" t="s">
        <v>2092</v>
      </c>
      <c r="J411" s="35">
        <v>3</v>
      </c>
      <c r="K411" s="35"/>
      <c r="L411" s="35"/>
      <c r="M411" s="35">
        <v>3</v>
      </c>
    </row>
    <row r="412" spans="8:13">
      <c r="H412" s="34">
        <v>1668</v>
      </c>
      <c r="I412" s="30" t="s">
        <v>629</v>
      </c>
      <c r="J412" s="35">
        <v>6</v>
      </c>
      <c r="K412" s="35">
        <v>2</v>
      </c>
      <c r="L412" s="35"/>
      <c r="M412" s="35">
        <v>8</v>
      </c>
    </row>
    <row r="413" spans="8:13">
      <c r="H413" s="34">
        <v>1673</v>
      </c>
      <c r="I413" s="30" t="s">
        <v>2093</v>
      </c>
      <c r="J413" s="35">
        <v>3</v>
      </c>
      <c r="K413" s="35"/>
      <c r="L413" s="35"/>
      <c r="M413" s="35">
        <v>3</v>
      </c>
    </row>
    <row r="414" spans="8:13">
      <c r="H414" s="34">
        <v>1678</v>
      </c>
      <c r="I414" s="30" t="s">
        <v>428</v>
      </c>
      <c r="J414" s="35">
        <v>117.24</v>
      </c>
      <c r="K414" s="35">
        <v>6.5149999999999997</v>
      </c>
      <c r="L414" s="35">
        <v>13.729999999999999</v>
      </c>
      <c r="M414" s="35">
        <v>137.48499999999999</v>
      </c>
    </row>
    <row r="415" spans="8:13">
      <c r="H415" s="34">
        <v>1683</v>
      </c>
      <c r="I415" s="30" t="s">
        <v>1522</v>
      </c>
      <c r="J415" s="35"/>
      <c r="K415" s="35"/>
      <c r="L415" s="35">
        <v>0.38</v>
      </c>
      <c r="M415" s="35">
        <v>0.38</v>
      </c>
    </row>
    <row r="416" spans="8:13">
      <c r="H416" s="34">
        <v>1686</v>
      </c>
      <c r="I416" s="30" t="s">
        <v>2094</v>
      </c>
      <c r="J416" s="35">
        <v>0.55500000000000005</v>
      </c>
      <c r="K416" s="35"/>
      <c r="L416" s="35"/>
      <c r="M416" s="35">
        <v>0.55500000000000005</v>
      </c>
    </row>
    <row r="417" spans="8:13">
      <c r="H417" s="34">
        <v>1688</v>
      </c>
      <c r="I417" s="30" t="s">
        <v>2095</v>
      </c>
      <c r="J417" s="35">
        <v>1.4700000000000002</v>
      </c>
      <c r="K417" s="35"/>
      <c r="L417" s="35"/>
      <c r="M417" s="35">
        <v>1.4700000000000002</v>
      </c>
    </row>
    <row r="418" spans="8:13">
      <c r="H418" s="34">
        <v>1690</v>
      </c>
      <c r="I418" s="30" t="s">
        <v>448</v>
      </c>
      <c r="J418" s="35">
        <v>28.235000000000007</v>
      </c>
      <c r="K418" s="35">
        <v>3.8699999999999997</v>
      </c>
      <c r="L418" s="35">
        <v>0.31</v>
      </c>
      <c r="M418" s="35">
        <v>32.415000000000006</v>
      </c>
    </row>
    <row r="419" spans="8:13">
      <c r="H419" s="34">
        <v>1691</v>
      </c>
      <c r="I419" s="30" t="s">
        <v>549</v>
      </c>
      <c r="J419" s="35">
        <v>30</v>
      </c>
      <c r="K419" s="35">
        <v>7</v>
      </c>
      <c r="L419" s="35">
        <v>15</v>
      </c>
      <c r="M419" s="35">
        <v>52</v>
      </c>
    </row>
    <row r="420" spans="8:13">
      <c r="H420" s="34">
        <v>1693</v>
      </c>
      <c r="I420" s="30" t="s">
        <v>1523</v>
      </c>
      <c r="J420" s="35">
        <v>0.45500000000000002</v>
      </c>
      <c r="K420" s="35"/>
      <c r="L420" s="35">
        <v>0.91500000000000015</v>
      </c>
      <c r="M420" s="35">
        <v>1.37</v>
      </c>
    </row>
    <row r="421" spans="8:13">
      <c r="H421" s="34">
        <v>1695</v>
      </c>
      <c r="I421" s="30" t="s">
        <v>2096</v>
      </c>
      <c r="J421" s="35">
        <v>0.52</v>
      </c>
      <c r="K421" s="35"/>
      <c r="L421" s="35"/>
      <c r="M421" s="35">
        <v>0.52</v>
      </c>
    </row>
    <row r="422" spans="8:13">
      <c r="H422" s="34">
        <v>1697</v>
      </c>
      <c r="I422" s="30" t="s">
        <v>1524</v>
      </c>
      <c r="J422" s="35">
        <v>0.88</v>
      </c>
      <c r="K422" s="35"/>
      <c r="L422" s="35">
        <v>35.33</v>
      </c>
      <c r="M422" s="35">
        <v>36.21</v>
      </c>
    </row>
    <row r="423" spans="8:13">
      <c r="H423" s="34">
        <v>1702</v>
      </c>
      <c r="I423" s="30" t="s">
        <v>1525</v>
      </c>
      <c r="J423" s="35"/>
      <c r="K423" s="35"/>
      <c r="L423" s="35">
        <v>32</v>
      </c>
      <c r="M423" s="35">
        <v>32</v>
      </c>
    </row>
    <row r="424" spans="8:13">
      <c r="H424" s="34">
        <v>1709</v>
      </c>
      <c r="I424" s="30" t="s">
        <v>1526</v>
      </c>
      <c r="J424" s="35">
        <v>2.4299999999999997</v>
      </c>
      <c r="K424" s="35"/>
      <c r="L424" s="35">
        <v>0.14000000000000001</v>
      </c>
      <c r="M424" s="35">
        <v>2.57</v>
      </c>
    </row>
    <row r="425" spans="8:13">
      <c r="H425" s="34">
        <v>1711</v>
      </c>
      <c r="I425" s="30" t="s">
        <v>1527</v>
      </c>
      <c r="J425" s="35">
        <v>1.24</v>
      </c>
      <c r="K425" s="35"/>
      <c r="L425" s="35">
        <v>1.03</v>
      </c>
      <c r="M425" s="35">
        <v>2.27</v>
      </c>
    </row>
    <row r="426" spans="8:13">
      <c r="H426" s="34">
        <v>1712</v>
      </c>
      <c r="I426" s="30" t="s">
        <v>1528</v>
      </c>
      <c r="J426" s="35">
        <v>2.79</v>
      </c>
      <c r="K426" s="35"/>
      <c r="L426" s="35">
        <v>2.2050000000000001</v>
      </c>
      <c r="M426" s="35">
        <v>4.9950000000000001</v>
      </c>
    </row>
    <row r="427" spans="8:13">
      <c r="H427" s="34">
        <v>1725</v>
      </c>
      <c r="I427" s="30" t="s">
        <v>1529</v>
      </c>
      <c r="J427" s="35">
        <v>5.3500000000000014</v>
      </c>
      <c r="K427" s="35"/>
      <c r="L427" s="35">
        <v>1.6</v>
      </c>
      <c r="M427" s="35">
        <v>6.9500000000000011</v>
      </c>
    </row>
    <row r="428" spans="8:13">
      <c r="H428" s="34">
        <v>1732</v>
      </c>
      <c r="I428" s="30" t="s">
        <v>107</v>
      </c>
      <c r="J428" s="35">
        <v>22.269999999999996</v>
      </c>
      <c r="K428" s="35">
        <v>2.84</v>
      </c>
      <c r="L428" s="35">
        <v>1.82</v>
      </c>
      <c r="M428" s="35">
        <v>26.929999999999996</v>
      </c>
    </row>
    <row r="429" spans="8:13">
      <c r="H429" s="34">
        <v>1733</v>
      </c>
      <c r="I429" s="30" t="s">
        <v>1530</v>
      </c>
      <c r="J429" s="35">
        <v>0.85499999999999998</v>
      </c>
      <c r="K429" s="35"/>
      <c r="L429" s="35">
        <v>1.0450000000000002</v>
      </c>
      <c r="M429" s="35">
        <v>1.9000000000000001</v>
      </c>
    </row>
    <row r="430" spans="8:13">
      <c r="H430" s="34">
        <v>1734</v>
      </c>
      <c r="I430" s="30" t="s">
        <v>1531</v>
      </c>
      <c r="J430" s="35">
        <v>24.974999999999998</v>
      </c>
      <c r="K430" s="35"/>
      <c r="L430" s="35">
        <v>1.37</v>
      </c>
      <c r="M430" s="35">
        <v>26.344999999999999</v>
      </c>
    </row>
    <row r="431" spans="8:13">
      <c r="H431" s="34">
        <v>1754</v>
      </c>
      <c r="I431" s="30" t="s">
        <v>2097</v>
      </c>
      <c r="J431" s="35">
        <v>2.16</v>
      </c>
      <c r="K431" s="35"/>
      <c r="L431" s="35"/>
      <c r="M431" s="35">
        <v>2.16</v>
      </c>
    </row>
    <row r="432" spans="8:13">
      <c r="H432" s="34">
        <v>1758</v>
      </c>
      <c r="I432" s="30" t="s">
        <v>2098</v>
      </c>
      <c r="J432" s="35">
        <v>3.4249999999999998</v>
      </c>
      <c r="K432" s="35"/>
      <c r="L432" s="35"/>
      <c r="M432" s="35">
        <v>3.4249999999999998</v>
      </c>
    </row>
    <row r="433" spans="8:13">
      <c r="H433" s="34">
        <v>1759</v>
      </c>
      <c r="I433" s="30" t="s">
        <v>1532</v>
      </c>
      <c r="J433" s="35">
        <v>16.239999999999998</v>
      </c>
      <c r="K433" s="35"/>
      <c r="L433" s="35">
        <v>5.7899999999999991</v>
      </c>
      <c r="M433" s="35">
        <v>22.029999999999998</v>
      </c>
    </row>
    <row r="434" spans="8:13">
      <c r="H434" s="34">
        <v>1760</v>
      </c>
      <c r="I434" s="30" t="s">
        <v>897</v>
      </c>
      <c r="J434" s="35">
        <v>10.009999999999998</v>
      </c>
      <c r="K434" s="35">
        <v>0.74</v>
      </c>
      <c r="L434" s="35">
        <v>0.89499999999999991</v>
      </c>
      <c r="M434" s="35">
        <v>11.644999999999998</v>
      </c>
    </row>
    <row r="435" spans="8:13">
      <c r="H435" s="34">
        <v>1773</v>
      </c>
      <c r="I435" s="30" t="s">
        <v>2099</v>
      </c>
      <c r="J435" s="35">
        <v>0.21</v>
      </c>
      <c r="K435" s="35"/>
      <c r="L435" s="35"/>
      <c r="M435" s="35">
        <v>0.21</v>
      </c>
    </row>
    <row r="436" spans="8:13">
      <c r="H436" s="34">
        <v>1774</v>
      </c>
      <c r="I436" s="30" t="s">
        <v>2100</v>
      </c>
      <c r="J436" s="35">
        <v>0.18</v>
      </c>
      <c r="K436" s="35"/>
      <c r="L436" s="35"/>
      <c r="M436" s="35">
        <v>0.18</v>
      </c>
    </row>
    <row r="437" spans="8:13">
      <c r="H437" s="34">
        <v>1775</v>
      </c>
      <c r="I437" s="30" t="s">
        <v>1190</v>
      </c>
      <c r="J437" s="35">
        <v>18.545000000000002</v>
      </c>
      <c r="K437" s="35">
        <v>0.48</v>
      </c>
      <c r="L437" s="35">
        <v>3.7850000000000001</v>
      </c>
      <c r="M437" s="35">
        <v>22.810000000000002</v>
      </c>
    </row>
    <row r="438" spans="8:13">
      <c r="H438" s="34">
        <v>1777</v>
      </c>
      <c r="I438" s="30" t="s">
        <v>2101</v>
      </c>
      <c r="J438" s="35">
        <v>0.8899999999999999</v>
      </c>
      <c r="K438" s="35"/>
      <c r="L438" s="35"/>
      <c r="M438" s="35">
        <v>0.8899999999999999</v>
      </c>
    </row>
    <row r="439" spans="8:13">
      <c r="H439" s="34">
        <v>1778</v>
      </c>
      <c r="I439" s="30" t="s">
        <v>1533</v>
      </c>
      <c r="J439" s="35">
        <v>1.21</v>
      </c>
      <c r="K439" s="35"/>
      <c r="L439" s="35">
        <v>0.115</v>
      </c>
      <c r="M439" s="35">
        <v>1.325</v>
      </c>
    </row>
    <row r="440" spans="8:13">
      <c r="H440" s="34">
        <v>1779</v>
      </c>
      <c r="I440" s="30" t="s">
        <v>1166</v>
      </c>
      <c r="J440" s="35">
        <v>0.42499999999999999</v>
      </c>
      <c r="K440" s="35">
        <v>0.40500000000000003</v>
      </c>
      <c r="L440" s="35">
        <v>0.40500000000000003</v>
      </c>
      <c r="M440" s="35">
        <v>1.2350000000000001</v>
      </c>
    </row>
    <row r="441" spans="8:13">
      <c r="H441" s="34">
        <v>1781</v>
      </c>
      <c r="I441" s="30" t="s">
        <v>237</v>
      </c>
      <c r="J441" s="35">
        <v>26.065000000000005</v>
      </c>
      <c r="K441" s="35">
        <v>4.4850000000000003</v>
      </c>
      <c r="L441" s="35">
        <v>5.530000000000002</v>
      </c>
      <c r="M441" s="35">
        <v>36.080000000000005</v>
      </c>
    </row>
    <row r="442" spans="8:13">
      <c r="H442" s="34">
        <v>1786</v>
      </c>
      <c r="I442" s="30" t="s">
        <v>35</v>
      </c>
      <c r="J442" s="35">
        <v>3813.6849999999999</v>
      </c>
      <c r="K442" s="35">
        <v>550.98500000000001</v>
      </c>
      <c r="L442" s="35">
        <v>740.87000000000046</v>
      </c>
      <c r="M442" s="35">
        <v>5105.5400000000009</v>
      </c>
    </row>
    <row r="443" spans="8:13">
      <c r="H443" s="34">
        <v>1793</v>
      </c>
      <c r="I443" s="30" t="s">
        <v>737</v>
      </c>
      <c r="J443" s="35">
        <v>184.03499999999991</v>
      </c>
      <c r="K443" s="35">
        <v>20.959999999999994</v>
      </c>
      <c r="L443" s="35">
        <v>29.905000000000005</v>
      </c>
      <c r="M443" s="35">
        <v>234.89999999999989</v>
      </c>
    </row>
    <row r="444" spans="8:13">
      <c r="H444" s="34">
        <v>1794</v>
      </c>
      <c r="I444" s="30" t="s">
        <v>652</v>
      </c>
      <c r="J444" s="35">
        <v>216.67499999999998</v>
      </c>
      <c r="K444" s="35">
        <v>29.490000000000013</v>
      </c>
      <c r="L444" s="35">
        <v>47.21</v>
      </c>
      <c r="M444" s="35">
        <v>293.375</v>
      </c>
    </row>
    <row r="445" spans="8:13">
      <c r="H445" s="34">
        <v>1796</v>
      </c>
      <c r="I445" s="30" t="s">
        <v>141</v>
      </c>
      <c r="J445" s="35">
        <v>22.174999999999994</v>
      </c>
      <c r="K445" s="35">
        <v>8.94</v>
      </c>
      <c r="L445" s="35">
        <v>3.3600000000000003</v>
      </c>
      <c r="M445" s="35">
        <v>34.474999999999994</v>
      </c>
    </row>
    <row r="446" spans="8:13">
      <c r="H446" s="34">
        <v>1797</v>
      </c>
      <c r="I446" s="30" t="s">
        <v>1534</v>
      </c>
      <c r="J446" s="35">
        <v>26.464999999999996</v>
      </c>
      <c r="K446" s="35"/>
      <c r="L446" s="35">
        <v>7.11</v>
      </c>
      <c r="M446" s="35">
        <v>33.574999999999996</v>
      </c>
    </row>
    <row r="447" spans="8:13">
      <c r="H447" s="34">
        <v>1806</v>
      </c>
      <c r="I447" s="30" t="s">
        <v>1535</v>
      </c>
      <c r="J447" s="35">
        <v>40.315000000000012</v>
      </c>
      <c r="K447" s="35"/>
      <c r="L447" s="35">
        <v>19.154999999999998</v>
      </c>
      <c r="M447" s="35">
        <v>59.470000000000013</v>
      </c>
    </row>
    <row r="448" spans="8:13">
      <c r="H448" s="34">
        <v>1809</v>
      </c>
      <c r="I448" s="30" t="s">
        <v>443</v>
      </c>
      <c r="J448" s="35">
        <v>45.289999999999992</v>
      </c>
      <c r="K448" s="35">
        <v>1.2999999999999998</v>
      </c>
      <c r="L448" s="35">
        <v>14.795</v>
      </c>
      <c r="M448" s="35">
        <v>61.384999999999991</v>
      </c>
    </row>
    <row r="449" spans="8:13">
      <c r="H449" s="34">
        <v>1811</v>
      </c>
      <c r="I449" s="30" t="s">
        <v>1536</v>
      </c>
      <c r="J449" s="35">
        <v>0.36</v>
      </c>
      <c r="K449" s="35"/>
      <c r="L449" s="35">
        <v>0.46499999999999997</v>
      </c>
      <c r="M449" s="35">
        <v>0.82499999999999996</v>
      </c>
    </row>
    <row r="450" spans="8:13">
      <c r="H450" s="34">
        <v>1815</v>
      </c>
      <c r="I450" s="30" t="s">
        <v>369</v>
      </c>
      <c r="J450" s="35"/>
      <c r="K450" s="35">
        <v>0.255</v>
      </c>
      <c r="L450" s="35">
        <v>2.0099999999999998</v>
      </c>
      <c r="M450" s="35">
        <v>2.2649999999999997</v>
      </c>
    </row>
    <row r="451" spans="8:13">
      <c r="H451" s="34">
        <v>1823</v>
      </c>
      <c r="I451" s="30" t="s">
        <v>1537</v>
      </c>
      <c r="J451" s="35">
        <v>21.555</v>
      </c>
      <c r="K451" s="35"/>
      <c r="L451" s="35">
        <v>1.655</v>
      </c>
      <c r="M451" s="35">
        <v>23.21</v>
      </c>
    </row>
    <row r="452" spans="8:13">
      <c r="H452" s="34">
        <v>1826</v>
      </c>
      <c r="I452" s="30" t="s">
        <v>1538</v>
      </c>
      <c r="J452" s="35"/>
      <c r="K452" s="35"/>
      <c r="L452" s="35">
        <v>1</v>
      </c>
      <c r="M452" s="35">
        <v>1</v>
      </c>
    </row>
    <row r="453" spans="8:13">
      <c r="H453" s="34">
        <v>1842</v>
      </c>
      <c r="I453" s="30" t="s">
        <v>2102</v>
      </c>
      <c r="J453" s="35">
        <v>0.36</v>
      </c>
      <c r="K453" s="35"/>
      <c r="L453" s="35"/>
      <c r="M453" s="35">
        <v>0.36</v>
      </c>
    </row>
    <row r="454" spans="8:13">
      <c r="H454" s="34">
        <v>1850</v>
      </c>
      <c r="I454" s="30" t="s">
        <v>210</v>
      </c>
      <c r="J454" s="35">
        <v>359.96999999999997</v>
      </c>
      <c r="K454" s="35">
        <v>20.100000000000001</v>
      </c>
      <c r="L454" s="35"/>
      <c r="M454" s="35">
        <v>380.07</v>
      </c>
    </row>
    <row r="455" spans="8:13">
      <c r="H455" s="34">
        <v>1851</v>
      </c>
      <c r="I455" s="30" t="s">
        <v>723</v>
      </c>
      <c r="J455" s="35">
        <v>244.72499999999994</v>
      </c>
      <c r="K455" s="35">
        <v>17.259999999999998</v>
      </c>
      <c r="L455" s="35"/>
      <c r="M455" s="35">
        <v>261.98499999999996</v>
      </c>
    </row>
    <row r="456" spans="8:13">
      <c r="H456" s="34">
        <v>1852</v>
      </c>
      <c r="I456" s="30" t="s">
        <v>9</v>
      </c>
      <c r="J456" s="35">
        <v>1217.1549999999997</v>
      </c>
      <c r="K456" s="35">
        <v>73.084999999999994</v>
      </c>
      <c r="L456" s="35">
        <v>4.38</v>
      </c>
      <c r="M456" s="35">
        <v>1294.6199999999999</v>
      </c>
    </row>
    <row r="457" spans="8:13">
      <c r="H457" s="34">
        <v>1853</v>
      </c>
      <c r="I457" s="30" t="s">
        <v>473</v>
      </c>
      <c r="J457" s="35">
        <v>614.3599999999999</v>
      </c>
      <c r="K457" s="35">
        <v>28.204999999999995</v>
      </c>
      <c r="L457" s="35">
        <v>27.2</v>
      </c>
      <c r="M457" s="35">
        <v>669.76499999999999</v>
      </c>
    </row>
    <row r="458" spans="8:13">
      <c r="H458" s="34">
        <v>1854</v>
      </c>
      <c r="I458" s="30" t="s">
        <v>1097</v>
      </c>
      <c r="J458" s="35">
        <v>145.19500000000005</v>
      </c>
      <c r="K458" s="35">
        <v>0.99500000000000011</v>
      </c>
      <c r="L458" s="35"/>
      <c r="M458" s="35">
        <v>146.19000000000005</v>
      </c>
    </row>
    <row r="459" spans="8:13">
      <c r="H459" s="34">
        <v>1855</v>
      </c>
      <c r="I459" s="30" t="s">
        <v>898</v>
      </c>
      <c r="J459" s="35">
        <v>225.18499999999992</v>
      </c>
      <c r="K459" s="35">
        <v>8.08</v>
      </c>
      <c r="L459" s="35"/>
      <c r="M459" s="35">
        <v>233.26499999999993</v>
      </c>
    </row>
    <row r="460" spans="8:13">
      <c r="H460" s="34">
        <v>1857</v>
      </c>
      <c r="I460" s="30" t="s">
        <v>206</v>
      </c>
      <c r="J460" s="35">
        <v>182.03500000000005</v>
      </c>
      <c r="K460" s="35">
        <v>0.33</v>
      </c>
      <c r="L460" s="35">
        <v>2.35</v>
      </c>
      <c r="M460" s="35">
        <v>184.71500000000006</v>
      </c>
    </row>
    <row r="461" spans="8:13">
      <c r="H461" s="34">
        <v>1858</v>
      </c>
      <c r="I461" s="30" t="s">
        <v>2103</v>
      </c>
      <c r="J461" s="35">
        <v>67.099999999999994</v>
      </c>
      <c r="K461" s="35"/>
      <c r="L461" s="35"/>
      <c r="M461" s="35">
        <v>67.099999999999994</v>
      </c>
    </row>
    <row r="462" spans="8:13">
      <c r="H462" s="34">
        <v>1859</v>
      </c>
      <c r="I462" s="30" t="s">
        <v>867</v>
      </c>
      <c r="J462" s="35"/>
      <c r="K462" s="35">
        <v>1</v>
      </c>
      <c r="L462" s="35"/>
      <c r="M462" s="35">
        <v>1</v>
      </c>
    </row>
    <row r="463" spans="8:13">
      <c r="H463" s="34">
        <v>1861</v>
      </c>
      <c r="I463" s="30" t="s">
        <v>2104</v>
      </c>
      <c r="J463" s="35">
        <v>78.625000000000014</v>
      </c>
      <c r="K463" s="35"/>
      <c r="L463" s="35"/>
      <c r="M463" s="35">
        <v>78.625000000000014</v>
      </c>
    </row>
    <row r="464" spans="8:13">
      <c r="H464" s="34">
        <v>1862</v>
      </c>
      <c r="I464" s="30" t="s">
        <v>866</v>
      </c>
      <c r="J464" s="35"/>
      <c r="K464" s="35">
        <v>1</v>
      </c>
      <c r="L464" s="35"/>
      <c r="M464" s="35">
        <v>1</v>
      </c>
    </row>
    <row r="465" spans="8:13">
      <c r="H465" s="34">
        <v>1863</v>
      </c>
      <c r="I465" s="30" t="s">
        <v>1539</v>
      </c>
      <c r="J465" s="35">
        <v>66.724999999999994</v>
      </c>
      <c r="K465" s="35"/>
      <c r="L465" s="35">
        <v>0.83</v>
      </c>
      <c r="M465" s="35">
        <v>67.554999999999993</v>
      </c>
    </row>
    <row r="466" spans="8:13">
      <c r="H466" s="34">
        <v>1865</v>
      </c>
      <c r="I466" s="30" t="s">
        <v>2105</v>
      </c>
      <c r="J466" s="35">
        <v>3.9049999999999998</v>
      </c>
      <c r="K466" s="35"/>
      <c r="L466" s="35"/>
      <c r="M466" s="35">
        <v>3.9049999999999998</v>
      </c>
    </row>
    <row r="467" spans="8:13">
      <c r="H467" s="34">
        <v>1870</v>
      </c>
      <c r="I467" s="30" t="s">
        <v>2106</v>
      </c>
      <c r="J467" s="35">
        <v>1.46</v>
      </c>
      <c r="K467" s="35"/>
      <c r="L467" s="35"/>
      <c r="M467" s="35">
        <v>1.46</v>
      </c>
    </row>
    <row r="468" spans="8:13">
      <c r="H468" s="34">
        <v>1874</v>
      </c>
      <c r="I468" s="30" t="s">
        <v>1107</v>
      </c>
      <c r="J468" s="35">
        <v>12.754999999999999</v>
      </c>
      <c r="K468" s="35">
        <v>1.615</v>
      </c>
      <c r="L468" s="35"/>
      <c r="M468" s="35">
        <v>14.37</v>
      </c>
    </row>
    <row r="469" spans="8:13">
      <c r="H469" s="34">
        <v>1877</v>
      </c>
      <c r="I469" s="30" t="s">
        <v>1540</v>
      </c>
      <c r="J469" s="35">
        <v>7.0450000000000008</v>
      </c>
      <c r="K469" s="35"/>
      <c r="L469" s="35">
        <v>0.15</v>
      </c>
      <c r="M469" s="35">
        <v>7.1950000000000012</v>
      </c>
    </row>
    <row r="470" spans="8:13">
      <c r="H470" s="34">
        <v>1880</v>
      </c>
      <c r="I470" s="30" t="s">
        <v>1541</v>
      </c>
      <c r="J470" s="35">
        <v>22.760000000000005</v>
      </c>
      <c r="K470" s="35"/>
      <c r="L470" s="35">
        <v>0.22500000000000001</v>
      </c>
      <c r="M470" s="35">
        <v>22.985000000000007</v>
      </c>
    </row>
    <row r="471" spans="8:13">
      <c r="H471" s="34">
        <v>1882</v>
      </c>
      <c r="I471" s="30" t="s">
        <v>162</v>
      </c>
      <c r="J471" s="35">
        <v>75</v>
      </c>
      <c r="K471" s="35">
        <v>15</v>
      </c>
      <c r="L471" s="35">
        <v>29</v>
      </c>
      <c r="M471" s="35">
        <v>119</v>
      </c>
    </row>
    <row r="472" spans="8:13">
      <c r="H472" s="34">
        <v>1883</v>
      </c>
      <c r="I472" s="30" t="s">
        <v>2107</v>
      </c>
      <c r="J472" s="35">
        <v>1.8199999999999998</v>
      </c>
      <c r="K472" s="35"/>
      <c r="L472" s="35"/>
      <c r="M472" s="35">
        <v>1.8199999999999998</v>
      </c>
    </row>
    <row r="473" spans="8:13">
      <c r="H473" s="34">
        <v>1885</v>
      </c>
      <c r="I473" s="30" t="s">
        <v>288</v>
      </c>
      <c r="J473" s="35">
        <v>2749.8950000000013</v>
      </c>
      <c r="K473" s="35">
        <v>267.54499999999996</v>
      </c>
      <c r="L473" s="35">
        <v>203.16500000000002</v>
      </c>
      <c r="M473" s="35">
        <v>3220.6050000000014</v>
      </c>
    </row>
    <row r="474" spans="8:13">
      <c r="H474" s="34">
        <v>1887</v>
      </c>
      <c r="I474" s="30" t="s">
        <v>555</v>
      </c>
      <c r="J474" s="35">
        <v>58.22</v>
      </c>
      <c r="K474" s="35">
        <v>4.0249999999999995</v>
      </c>
      <c r="L474" s="35"/>
      <c r="M474" s="35">
        <v>62.244999999999997</v>
      </c>
    </row>
    <row r="475" spans="8:13">
      <c r="H475" s="34">
        <v>1888</v>
      </c>
      <c r="I475" s="30" t="s">
        <v>793</v>
      </c>
      <c r="J475" s="35"/>
      <c r="K475" s="35">
        <v>1</v>
      </c>
      <c r="L475" s="35">
        <v>5</v>
      </c>
      <c r="M475" s="35">
        <v>6</v>
      </c>
    </row>
    <row r="476" spans="8:13">
      <c r="H476" s="34">
        <v>1889</v>
      </c>
      <c r="I476" s="30" t="s">
        <v>1071</v>
      </c>
      <c r="J476" s="35">
        <v>45.745000000000005</v>
      </c>
      <c r="K476" s="35">
        <v>10.500000000000002</v>
      </c>
      <c r="L476" s="35"/>
      <c r="M476" s="35">
        <v>56.245000000000005</v>
      </c>
    </row>
    <row r="477" spans="8:13">
      <c r="H477" s="34">
        <v>1891</v>
      </c>
      <c r="I477" s="30" t="s">
        <v>1318</v>
      </c>
      <c r="J477" s="35"/>
      <c r="K477" s="35"/>
      <c r="L477" s="35">
        <v>1</v>
      </c>
      <c r="M477" s="35">
        <v>1</v>
      </c>
    </row>
    <row r="478" spans="8:13">
      <c r="H478" s="34">
        <v>1893</v>
      </c>
      <c r="I478" s="30" t="s">
        <v>1003</v>
      </c>
      <c r="J478" s="35">
        <v>47.629999999999988</v>
      </c>
      <c r="K478" s="35">
        <v>8.0149999999999988</v>
      </c>
      <c r="L478" s="35"/>
      <c r="M478" s="35">
        <v>55.644999999999989</v>
      </c>
    </row>
    <row r="479" spans="8:13">
      <c r="H479" s="34">
        <v>1894</v>
      </c>
      <c r="I479" s="30" t="s">
        <v>1542</v>
      </c>
      <c r="J479" s="35">
        <v>1</v>
      </c>
      <c r="K479" s="35"/>
      <c r="L479" s="35">
        <v>1</v>
      </c>
      <c r="M479" s="35">
        <v>2</v>
      </c>
    </row>
    <row r="480" spans="8:13">
      <c r="H480" s="34">
        <v>1896</v>
      </c>
      <c r="I480" s="30" t="s">
        <v>1543</v>
      </c>
      <c r="J480" s="35">
        <v>1</v>
      </c>
      <c r="K480" s="35"/>
      <c r="L480" s="35">
        <v>2</v>
      </c>
      <c r="M480" s="35">
        <v>3</v>
      </c>
    </row>
    <row r="481" spans="8:13">
      <c r="H481" s="34">
        <v>1898</v>
      </c>
      <c r="I481" s="30" t="s">
        <v>816</v>
      </c>
      <c r="J481" s="35">
        <v>101.28000000000003</v>
      </c>
      <c r="K481" s="35">
        <v>3.7849999999999997</v>
      </c>
      <c r="L481" s="35">
        <v>3.5300000000000002</v>
      </c>
      <c r="M481" s="35">
        <v>108.59500000000003</v>
      </c>
    </row>
    <row r="482" spans="8:13">
      <c r="H482" s="34">
        <v>1901</v>
      </c>
      <c r="I482" s="30" t="s">
        <v>554</v>
      </c>
      <c r="J482" s="35">
        <v>0.28999999999999998</v>
      </c>
      <c r="K482" s="35">
        <v>4.4849999999999994</v>
      </c>
      <c r="L482" s="35"/>
      <c r="M482" s="35">
        <v>4.7749999999999995</v>
      </c>
    </row>
    <row r="483" spans="8:13">
      <c r="H483" s="34">
        <v>1902</v>
      </c>
      <c r="I483" s="30" t="s">
        <v>78</v>
      </c>
      <c r="J483" s="35">
        <v>124.17499999999998</v>
      </c>
      <c r="K483" s="35">
        <v>17.664999999999999</v>
      </c>
      <c r="L483" s="35"/>
      <c r="M483" s="35">
        <v>141.83999999999997</v>
      </c>
    </row>
    <row r="484" spans="8:13">
      <c r="H484" s="34">
        <v>1904</v>
      </c>
      <c r="I484" s="30" t="s">
        <v>536</v>
      </c>
      <c r="J484" s="35">
        <v>70.28</v>
      </c>
      <c r="K484" s="35">
        <v>8.32</v>
      </c>
      <c r="L484" s="35"/>
      <c r="M484" s="35">
        <v>78.599999999999994</v>
      </c>
    </row>
    <row r="485" spans="8:13">
      <c r="H485" s="34">
        <v>1906</v>
      </c>
      <c r="I485" s="30" t="s">
        <v>957</v>
      </c>
      <c r="J485" s="35">
        <v>38.249999999999986</v>
      </c>
      <c r="K485" s="35">
        <v>0.37</v>
      </c>
      <c r="L485" s="35">
        <v>0.2</v>
      </c>
      <c r="M485" s="35">
        <v>38.819999999999986</v>
      </c>
    </row>
    <row r="486" spans="8:13">
      <c r="H486" s="34">
        <v>1910</v>
      </c>
      <c r="I486" s="30" t="s">
        <v>970</v>
      </c>
      <c r="J486" s="35">
        <v>55.844999999999985</v>
      </c>
      <c r="K486" s="35">
        <v>1.6400000000000001</v>
      </c>
      <c r="L486" s="35">
        <v>1.6600000000000001</v>
      </c>
      <c r="M486" s="35">
        <v>59.144999999999982</v>
      </c>
    </row>
    <row r="487" spans="8:13">
      <c r="H487" s="34">
        <v>1918</v>
      </c>
      <c r="I487" s="30" t="s">
        <v>1245</v>
      </c>
      <c r="J487" s="35">
        <v>105.25000000000003</v>
      </c>
      <c r="K487" s="35">
        <v>1.6649999999999998</v>
      </c>
      <c r="L487" s="35">
        <v>8.5500000000000007</v>
      </c>
      <c r="M487" s="35">
        <v>115.46500000000003</v>
      </c>
    </row>
    <row r="488" spans="8:13">
      <c r="H488" s="34">
        <v>1919</v>
      </c>
      <c r="I488" s="30" t="s">
        <v>267</v>
      </c>
      <c r="J488" s="35">
        <v>6</v>
      </c>
      <c r="K488" s="35">
        <v>2</v>
      </c>
      <c r="L488" s="35">
        <v>2</v>
      </c>
      <c r="M488" s="35">
        <v>10</v>
      </c>
    </row>
    <row r="489" spans="8:13">
      <c r="H489" s="34">
        <v>1920</v>
      </c>
      <c r="I489" s="30" t="s">
        <v>2108</v>
      </c>
      <c r="J489" s="35">
        <v>18.759999999999998</v>
      </c>
      <c r="K489" s="35"/>
      <c r="L489" s="35"/>
      <c r="M489" s="35">
        <v>18.759999999999998</v>
      </c>
    </row>
    <row r="490" spans="8:13">
      <c r="H490" s="34">
        <v>1921</v>
      </c>
      <c r="I490" s="30" t="s">
        <v>1544</v>
      </c>
      <c r="J490" s="35">
        <v>118.56499999999997</v>
      </c>
      <c r="K490" s="35"/>
      <c r="L490" s="35">
        <v>3.4249999999999998</v>
      </c>
      <c r="M490" s="35">
        <v>121.98999999999997</v>
      </c>
    </row>
    <row r="491" spans="8:13">
      <c r="H491" s="34">
        <v>1922</v>
      </c>
      <c r="I491" s="30" t="s">
        <v>1545</v>
      </c>
      <c r="J491" s="35">
        <v>25.735000000000003</v>
      </c>
      <c r="K491" s="35"/>
      <c r="L491" s="35">
        <v>0.40500000000000003</v>
      </c>
      <c r="M491" s="35">
        <v>26.140000000000004</v>
      </c>
    </row>
    <row r="492" spans="8:13">
      <c r="H492" s="34">
        <v>1923</v>
      </c>
      <c r="I492" s="30" t="s">
        <v>2109</v>
      </c>
      <c r="J492" s="35">
        <v>230.90000000000006</v>
      </c>
      <c r="K492" s="35"/>
      <c r="L492" s="35"/>
      <c r="M492" s="35">
        <v>230.90000000000006</v>
      </c>
    </row>
    <row r="493" spans="8:13">
      <c r="H493" s="34">
        <v>1926</v>
      </c>
      <c r="I493" s="30" t="s">
        <v>2110</v>
      </c>
      <c r="J493" s="35">
        <v>10.385</v>
      </c>
      <c r="K493" s="35"/>
      <c r="L493" s="35"/>
      <c r="M493" s="35">
        <v>10.385</v>
      </c>
    </row>
    <row r="494" spans="8:13">
      <c r="H494" s="34">
        <v>1927</v>
      </c>
      <c r="I494" s="30" t="s">
        <v>2111</v>
      </c>
      <c r="J494" s="35">
        <v>19.494999999999997</v>
      </c>
      <c r="K494" s="35"/>
      <c r="L494" s="35"/>
      <c r="M494" s="35">
        <v>19.494999999999997</v>
      </c>
    </row>
    <row r="495" spans="8:13">
      <c r="H495" s="34">
        <v>1928</v>
      </c>
      <c r="I495" s="30" t="s">
        <v>2112</v>
      </c>
      <c r="J495" s="35">
        <v>104</v>
      </c>
      <c r="K495" s="35"/>
      <c r="L495" s="35"/>
      <c r="M495" s="35">
        <v>104</v>
      </c>
    </row>
    <row r="496" spans="8:13">
      <c r="H496" s="34">
        <v>1931</v>
      </c>
      <c r="I496" s="30" t="s">
        <v>11</v>
      </c>
      <c r="J496" s="35">
        <v>122.68499999999996</v>
      </c>
      <c r="K496" s="35">
        <v>16.555</v>
      </c>
      <c r="L496" s="35">
        <v>24.969999999999995</v>
      </c>
      <c r="M496" s="35">
        <v>164.20999999999995</v>
      </c>
    </row>
    <row r="497" spans="8:13">
      <c r="H497" s="34">
        <v>1933</v>
      </c>
      <c r="I497" s="30" t="s">
        <v>1546</v>
      </c>
      <c r="J497" s="35">
        <v>79.975000000000009</v>
      </c>
      <c r="K497" s="35"/>
      <c r="L497" s="35">
        <v>11.684999999999999</v>
      </c>
      <c r="M497" s="35">
        <v>91.660000000000011</v>
      </c>
    </row>
    <row r="498" spans="8:13">
      <c r="H498" s="34">
        <v>1934</v>
      </c>
      <c r="I498" s="30" t="s">
        <v>1547</v>
      </c>
      <c r="J498" s="35">
        <v>55.634999999999984</v>
      </c>
      <c r="K498" s="35"/>
      <c r="L498" s="35">
        <v>2.2649999999999997</v>
      </c>
      <c r="M498" s="35">
        <v>57.899999999999984</v>
      </c>
    </row>
    <row r="499" spans="8:13">
      <c r="H499" s="34">
        <v>1936</v>
      </c>
      <c r="I499" s="30" t="s">
        <v>2113</v>
      </c>
      <c r="J499" s="35">
        <v>1.98</v>
      </c>
      <c r="K499" s="35"/>
      <c r="L499" s="35"/>
      <c r="M499" s="35">
        <v>1.98</v>
      </c>
    </row>
    <row r="500" spans="8:13">
      <c r="H500" s="34">
        <v>1937</v>
      </c>
      <c r="I500" s="30" t="s">
        <v>484</v>
      </c>
      <c r="J500" s="35">
        <v>439.03999999999991</v>
      </c>
      <c r="K500" s="35">
        <v>34.179999999999993</v>
      </c>
      <c r="L500" s="35">
        <v>82.824999999999989</v>
      </c>
      <c r="M500" s="35">
        <v>556.04499999999985</v>
      </c>
    </row>
    <row r="501" spans="8:13">
      <c r="H501" s="34">
        <v>1939</v>
      </c>
      <c r="I501" s="30" t="s">
        <v>2114</v>
      </c>
      <c r="J501" s="35">
        <v>0.16</v>
      </c>
      <c r="K501" s="35"/>
      <c r="L501" s="35"/>
      <c r="M501" s="35">
        <v>0.16</v>
      </c>
    </row>
    <row r="502" spans="8:13">
      <c r="H502" s="34">
        <v>1941</v>
      </c>
      <c r="I502" s="30" t="s">
        <v>1548</v>
      </c>
      <c r="J502" s="35">
        <v>2.2050000000000001</v>
      </c>
      <c r="K502" s="35"/>
      <c r="L502" s="35">
        <v>2.8</v>
      </c>
      <c r="M502" s="35">
        <v>5.0049999999999999</v>
      </c>
    </row>
    <row r="503" spans="8:13">
      <c r="H503" s="34">
        <v>1945</v>
      </c>
      <c r="I503" s="30" t="s">
        <v>2115</v>
      </c>
      <c r="J503" s="35">
        <v>6.1</v>
      </c>
      <c r="K503" s="35"/>
      <c r="L503" s="35"/>
      <c r="M503" s="35">
        <v>6.1</v>
      </c>
    </row>
    <row r="504" spans="8:13">
      <c r="H504" s="34">
        <v>1948</v>
      </c>
      <c r="I504" s="30" t="s">
        <v>1549</v>
      </c>
      <c r="J504" s="35">
        <v>1.075</v>
      </c>
      <c r="K504" s="35"/>
      <c r="L504" s="35">
        <v>0.155</v>
      </c>
      <c r="M504" s="35">
        <v>1.23</v>
      </c>
    </row>
    <row r="505" spans="8:13">
      <c r="H505" s="34">
        <v>1953</v>
      </c>
      <c r="I505" s="30" t="s">
        <v>1000</v>
      </c>
      <c r="J505" s="35">
        <v>78.470000000000041</v>
      </c>
      <c r="K505" s="35">
        <v>8.1549999999999994</v>
      </c>
      <c r="L505" s="35">
        <v>6.3949999999999996</v>
      </c>
      <c r="M505" s="35">
        <v>93.020000000000039</v>
      </c>
    </row>
    <row r="506" spans="8:13">
      <c r="H506" s="34">
        <v>1956</v>
      </c>
      <c r="I506" s="30" t="s">
        <v>1550</v>
      </c>
      <c r="J506" s="35"/>
      <c r="K506" s="35"/>
      <c r="L506" s="35">
        <v>0.13</v>
      </c>
      <c r="M506" s="35">
        <v>0.13</v>
      </c>
    </row>
    <row r="507" spans="8:13">
      <c r="H507" s="34">
        <v>1957</v>
      </c>
      <c r="I507" s="30" t="s">
        <v>2116</v>
      </c>
      <c r="J507" s="35">
        <v>2.39</v>
      </c>
      <c r="K507" s="35"/>
      <c r="L507" s="35"/>
      <c r="M507" s="35">
        <v>2.39</v>
      </c>
    </row>
    <row r="508" spans="8:13">
      <c r="H508" s="34">
        <v>1969</v>
      </c>
      <c r="I508" s="30" t="s">
        <v>2117</v>
      </c>
      <c r="J508" s="35">
        <v>0.47499999999999998</v>
      </c>
      <c r="K508" s="35"/>
      <c r="L508" s="35"/>
      <c r="M508" s="35">
        <v>0.47499999999999998</v>
      </c>
    </row>
    <row r="509" spans="8:13">
      <c r="H509" s="34">
        <v>1971</v>
      </c>
      <c r="I509" s="30" t="s">
        <v>2118</v>
      </c>
      <c r="J509" s="35">
        <v>1.2050000000000001</v>
      </c>
      <c r="K509" s="35"/>
      <c r="L509" s="35"/>
      <c r="M509" s="35">
        <v>1.2050000000000001</v>
      </c>
    </row>
    <row r="510" spans="8:13">
      <c r="H510" s="34">
        <v>1973</v>
      </c>
      <c r="I510" s="30" t="s">
        <v>29</v>
      </c>
      <c r="J510" s="35">
        <v>576.63499999999988</v>
      </c>
      <c r="K510" s="35">
        <v>38.934999999999995</v>
      </c>
      <c r="L510" s="35">
        <v>25.855000000000004</v>
      </c>
      <c r="M510" s="35">
        <v>641.42499999999984</v>
      </c>
    </row>
    <row r="511" spans="8:13">
      <c r="H511" s="34">
        <v>1974</v>
      </c>
      <c r="I511" s="30" t="s">
        <v>1275</v>
      </c>
      <c r="J511" s="35"/>
      <c r="K511" s="35">
        <v>1</v>
      </c>
      <c r="L511" s="35"/>
      <c r="M511" s="35">
        <v>1</v>
      </c>
    </row>
    <row r="512" spans="8:13">
      <c r="H512" s="34">
        <v>1979</v>
      </c>
      <c r="I512" s="30" t="s">
        <v>2119</v>
      </c>
      <c r="J512" s="35">
        <v>19.024999999999999</v>
      </c>
      <c r="K512" s="35"/>
      <c r="L512" s="35"/>
      <c r="M512" s="35">
        <v>19.024999999999999</v>
      </c>
    </row>
    <row r="513" spans="8:13">
      <c r="H513" s="34">
        <v>1985</v>
      </c>
      <c r="I513" s="30" t="s">
        <v>1551</v>
      </c>
      <c r="J513" s="35">
        <v>31.410000000000007</v>
      </c>
      <c r="K513" s="35"/>
      <c r="L513" s="35">
        <v>4.3800000000000008</v>
      </c>
      <c r="M513" s="35">
        <v>35.790000000000006</v>
      </c>
    </row>
    <row r="514" spans="8:13">
      <c r="H514" s="34">
        <v>1986</v>
      </c>
      <c r="I514" s="30" t="s">
        <v>892</v>
      </c>
      <c r="J514" s="35">
        <v>193.01</v>
      </c>
      <c r="K514" s="35">
        <v>0.86499999999999999</v>
      </c>
      <c r="L514" s="35"/>
      <c r="M514" s="35">
        <v>193.875</v>
      </c>
    </row>
    <row r="515" spans="8:13">
      <c r="H515" s="34">
        <v>1991</v>
      </c>
      <c r="I515" s="30" t="s">
        <v>2120</v>
      </c>
      <c r="J515" s="35">
        <v>40.720000000000006</v>
      </c>
      <c r="K515" s="35"/>
      <c r="L515" s="35"/>
      <c r="M515" s="35">
        <v>40.720000000000006</v>
      </c>
    </row>
    <row r="516" spans="8:13">
      <c r="H516" s="34">
        <v>1995</v>
      </c>
      <c r="I516" s="30" t="s">
        <v>2121</v>
      </c>
      <c r="J516" s="35">
        <v>8.3549999999999986</v>
      </c>
      <c r="K516" s="35"/>
      <c r="L516" s="35"/>
      <c r="M516" s="35">
        <v>8.3549999999999986</v>
      </c>
    </row>
    <row r="517" spans="8:13">
      <c r="H517" s="34">
        <v>1998</v>
      </c>
      <c r="I517" s="30" t="s">
        <v>1126</v>
      </c>
      <c r="J517" s="35">
        <v>13</v>
      </c>
      <c r="K517" s="35">
        <v>1</v>
      </c>
      <c r="L517" s="35"/>
      <c r="M517" s="35">
        <v>14</v>
      </c>
    </row>
    <row r="518" spans="8:13">
      <c r="H518" s="34">
        <v>2001</v>
      </c>
      <c r="I518" s="30" t="s">
        <v>828</v>
      </c>
      <c r="J518" s="35">
        <v>20</v>
      </c>
      <c r="K518" s="35">
        <v>4</v>
      </c>
      <c r="L518" s="35">
        <v>12</v>
      </c>
      <c r="M518" s="35">
        <v>36</v>
      </c>
    </row>
    <row r="519" spans="8:13">
      <c r="H519" s="34">
        <v>2002</v>
      </c>
      <c r="I519" s="30" t="s">
        <v>1099</v>
      </c>
      <c r="J519" s="35">
        <v>81</v>
      </c>
      <c r="K519" s="35">
        <v>24</v>
      </c>
      <c r="L519" s="35">
        <v>40</v>
      </c>
      <c r="M519" s="35">
        <v>145</v>
      </c>
    </row>
    <row r="520" spans="8:13">
      <c r="H520" s="34">
        <v>2005</v>
      </c>
      <c r="I520" s="30" t="s">
        <v>2122</v>
      </c>
      <c r="J520" s="35">
        <v>5</v>
      </c>
      <c r="K520" s="35"/>
      <c r="L520" s="35"/>
      <c r="M520" s="35">
        <v>5</v>
      </c>
    </row>
    <row r="521" spans="8:13">
      <c r="H521" s="34">
        <v>2007</v>
      </c>
      <c r="I521" s="30" t="s">
        <v>674</v>
      </c>
      <c r="J521" s="35"/>
      <c r="K521" s="35">
        <v>1</v>
      </c>
      <c r="L521" s="35"/>
      <c r="M521" s="35">
        <v>1</v>
      </c>
    </row>
    <row r="522" spans="8:13">
      <c r="H522" s="34">
        <v>2013</v>
      </c>
      <c r="I522" s="30" t="s">
        <v>48</v>
      </c>
      <c r="J522" s="35">
        <v>94.115000000000009</v>
      </c>
      <c r="K522" s="35">
        <v>10.32</v>
      </c>
      <c r="L522" s="35">
        <v>4.7050000000000001</v>
      </c>
      <c r="M522" s="35">
        <v>109.14</v>
      </c>
    </row>
    <row r="523" spans="8:13">
      <c r="H523" s="34">
        <v>2014</v>
      </c>
      <c r="I523" s="30" t="s">
        <v>1552</v>
      </c>
      <c r="J523" s="35">
        <v>2.8</v>
      </c>
      <c r="K523" s="35"/>
      <c r="L523" s="35">
        <v>0.87</v>
      </c>
      <c r="M523" s="35">
        <v>3.67</v>
      </c>
    </row>
    <row r="524" spans="8:13">
      <c r="H524" s="34">
        <v>2015</v>
      </c>
      <c r="I524" s="30" t="s">
        <v>862</v>
      </c>
      <c r="J524" s="35">
        <v>396.91999999999985</v>
      </c>
      <c r="K524" s="35">
        <v>25.710000000000004</v>
      </c>
      <c r="L524" s="35">
        <v>53.234999999999978</v>
      </c>
      <c r="M524" s="35">
        <v>475.86499999999978</v>
      </c>
    </row>
    <row r="525" spans="8:13">
      <c r="H525" s="34">
        <v>2023</v>
      </c>
      <c r="I525" s="30" t="s">
        <v>1180</v>
      </c>
      <c r="J525" s="35"/>
      <c r="K525" s="35">
        <v>2</v>
      </c>
      <c r="L525" s="35"/>
      <c r="M525" s="35">
        <v>2</v>
      </c>
    </row>
    <row r="526" spans="8:13">
      <c r="H526" s="34">
        <v>2024</v>
      </c>
      <c r="I526" s="30" t="s">
        <v>197</v>
      </c>
      <c r="J526" s="35">
        <v>558</v>
      </c>
      <c r="K526" s="35">
        <v>106</v>
      </c>
      <c r="L526" s="35">
        <v>153</v>
      </c>
      <c r="M526" s="35">
        <v>817</v>
      </c>
    </row>
    <row r="527" spans="8:13">
      <c r="H527" s="34">
        <v>2025</v>
      </c>
      <c r="I527" s="30" t="s">
        <v>18</v>
      </c>
      <c r="J527" s="35">
        <v>1926.4799999999991</v>
      </c>
      <c r="K527" s="35">
        <v>129.625</v>
      </c>
      <c r="L527" s="35">
        <v>58.380000000000017</v>
      </c>
      <c r="M527" s="35">
        <v>2114.4849999999992</v>
      </c>
    </row>
    <row r="528" spans="8:13">
      <c r="H528" s="34">
        <v>2031</v>
      </c>
      <c r="I528" s="30" t="s">
        <v>2123</v>
      </c>
      <c r="J528" s="35">
        <v>8</v>
      </c>
      <c r="K528" s="35"/>
      <c r="L528" s="35"/>
      <c r="M528" s="35">
        <v>8</v>
      </c>
    </row>
    <row r="529" spans="8:13">
      <c r="H529" s="34">
        <v>2033</v>
      </c>
      <c r="I529" s="30" t="s">
        <v>57</v>
      </c>
      <c r="J529" s="35">
        <v>2197</v>
      </c>
      <c r="K529" s="35">
        <v>365</v>
      </c>
      <c r="L529" s="35">
        <v>945</v>
      </c>
      <c r="M529" s="35">
        <v>3507</v>
      </c>
    </row>
    <row r="530" spans="8:13">
      <c r="H530" s="34">
        <v>2041</v>
      </c>
      <c r="I530" s="30" t="s">
        <v>1052</v>
      </c>
      <c r="J530" s="35">
        <v>25.930000000000003</v>
      </c>
      <c r="K530" s="35">
        <v>0.12</v>
      </c>
      <c r="L530" s="35">
        <v>8.1300000000000008</v>
      </c>
      <c r="M530" s="35">
        <v>34.180000000000007</v>
      </c>
    </row>
    <row r="531" spans="8:13">
      <c r="H531" s="34">
        <v>2044</v>
      </c>
      <c r="I531" s="30" t="s">
        <v>2124</v>
      </c>
      <c r="J531" s="35">
        <v>1</v>
      </c>
      <c r="K531" s="35"/>
      <c r="L531" s="35"/>
      <c r="M531" s="35">
        <v>1</v>
      </c>
    </row>
    <row r="532" spans="8:13">
      <c r="H532" s="34">
        <v>2055</v>
      </c>
      <c r="I532" s="30" t="s">
        <v>1553</v>
      </c>
      <c r="J532" s="35">
        <v>0.91999999999999993</v>
      </c>
      <c r="K532" s="35"/>
      <c r="L532" s="35">
        <v>0.45999999999999996</v>
      </c>
      <c r="M532" s="35">
        <v>1.38</v>
      </c>
    </row>
    <row r="533" spans="8:13">
      <c r="H533" s="34">
        <v>2072</v>
      </c>
      <c r="I533" s="30" t="s">
        <v>285</v>
      </c>
      <c r="J533" s="35">
        <v>23.470000000000002</v>
      </c>
      <c r="K533" s="35">
        <v>3.31</v>
      </c>
      <c r="L533" s="35">
        <v>12.774999999999999</v>
      </c>
      <c r="M533" s="35">
        <v>39.555</v>
      </c>
    </row>
    <row r="534" spans="8:13">
      <c r="H534" s="34">
        <v>2074</v>
      </c>
      <c r="I534" s="30" t="s">
        <v>2125</v>
      </c>
      <c r="J534" s="35">
        <v>362.54499999999985</v>
      </c>
      <c r="K534" s="35"/>
      <c r="L534" s="35"/>
      <c r="M534" s="35">
        <v>362.54499999999985</v>
      </c>
    </row>
    <row r="535" spans="8:13">
      <c r="H535" s="34">
        <v>2075</v>
      </c>
      <c r="I535" s="30" t="s">
        <v>2126</v>
      </c>
      <c r="J535" s="35">
        <v>4.87</v>
      </c>
      <c r="K535" s="35"/>
      <c r="L535" s="35"/>
      <c r="M535" s="35">
        <v>4.87</v>
      </c>
    </row>
    <row r="536" spans="8:13">
      <c r="H536" s="34">
        <v>2077</v>
      </c>
      <c r="I536" s="30" t="s">
        <v>1554</v>
      </c>
      <c r="J536" s="35">
        <v>8.129999999999999</v>
      </c>
      <c r="K536" s="35"/>
      <c r="L536" s="35">
        <v>0.23499999999999999</v>
      </c>
      <c r="M536" s="35">
        <v>8.3649999999999984</v>
      </c>
    </row>
    <row r="537" spans="8:13">
      <c r="H537" s="34">
        <v>2078</v>
      </c>
      <c r="I537" s="30" t="s">
        <v>875</v>
      </c>
      <c r="J537" s="35">
        <v>185</v>
      </c>
      <c r="K537" s="35">
        <v>10</v>
      </c>
      <c r="L537" s="35">
        <v>22</v>
      </c>
      <c r="M537" s="35">
        <v>217</v>
      </c>
    </row>
    <row r="538" spans="8:13">
      <c r="H538" s="34">
        <v>2081</v>
      </c>
      <c r="I538" s="30" t="s">
        <v>2127</v>
      </c>
      <c r="J538" s="35">
        <v>20.100000000000001</v>
      </c>
      <c r="K538" s="35"/>
      <c r="L538" s="35"/>
      <c r="M538" s="35">
        <v>20.100000000000001</v>
      </c>
    </row>
    <row r="539" spans="8:13">
      <c r="H539" s="34">
        <v>2083</v>
      </c>
      <c r="I539" s="30" t="s">
        <v>812</v>
      </c>
      <c r="J539" s="35">
        <v>1</v>
      </c>
      <c r="K539" s="35">
        <v>1</v>
      </c>
      <c r="L539" s="35"/>
      <c r="M539" s="35">
        <v>2</v>
      </c>
    </row>
    <row r="540" spans="8:13">
      <c r="H540" s="34">
        <v>2084</v>
      </c>
      <c r="I540" s="30" t="s">
        <v>2128</v>
      </c>
      <c r="J540" s="35">
        <v>10.6</v>
      </c>
      <c r="K540" s="35"/>
      <c r="L540" s="35"/>
      <c r="M540" s="35">
        <v>10.6</v>
      </c>
    </row>
    <row r="541" spans="8:13">
      <c r="H541" s="34">
        <v>2085</v>
      </c>
      <c r="I541" s="30" t="s">
        <v>429</v>
      </c>
      <c r="J541" s="35"/>
      <c r="K541" s="35">
        <v>3</v>
      </c>
      <c r="L541" s="35">
        <v>1</v>
      </c>
      <c r="M541" s="35">
        <v>4</v>
      </c>
    </row>
    <row r="542" spans="8:13">
      <c r="H542" s="34">
        <v>2087</v>
      </c>
      <c r="I542" s="30" t="s">
        <v>2129</v>
      </c>
      <c r="J542" s="35">
        <v>6.2199999999999989</v>
      </c>
      <c r="K542" s="35"/>
      <c r="L542" s="35"/>
      <c r="M542" s="35">
        <v>6.2199999999999989</v>
      </c>
    </row>
    <row r="543" spans="8:13">
      <c r="H543" s="34">
        <v>2093</v>
      </c>
      <c r="I543" s="30" t="s">
        <v>937</v>
      </c>
      <c r="J543" s="35">
        <v>7.6750000000000007</v>
      </c>
      <c r="K543" s="35">
        <v>2.19</v>
      </c>
      <c r="L543" s="35">
        <v>1.94</v>
      </c>
      <c r="M543" s="35">
        <v>11.805</v>
      </c>
    </row>
    <row r="544" spans="8:13">
      <c r="H544" s="34">
        <v>2094</v>
      </c>
      <c r="I544" s="30" t="s">
        <v>1047</v>
      </c>
      <c r="J544" s="35">
        <v>4.51</v>
      </c>
      <c r="K544" s="35">
        <v>1.645</v>
      </c>
      <c r="L544" s="35">
        <v>1.075</v>
      </c>
      <c r="M544" s="35">
        <v>7.2299999999999995</v>
      </c>
    </row>
    <row r="545" spans="8:13">
      <c r="H545" s="34">
        <v>2095</v>
      </c>
      <c r="I545" s="30" t="s">
        <v>997</v>
      </c>
      <c r="J545" s="35">
        <v>6.5949999999999998</v>
      </c>
      <c r="K545" s="35">
        <v>1.0649999999999999</v>
      </c>
      <c r="L545" s="35">
        <v>2.9499999999999997</v>
      </c>
      <c r="M545" s="35">
        <v>10.61</v>
      </c>
    </row>
    <row r="546" spans="8:13">
      <c r="H546" s="34">
        <v>2098</v>
      </c>
      <c r="I546" s="30" t="s">
        <v>460</v>
      </c>
      <c r="J546" s="35">
        <v>24.31</v>
      </c>
      <c r="K546" s="35">
        <v>1.4450000000000001</v>
      </c>
      <c r="L546" s="35">
        <v>9.4599999999999991</v>
      </c>
      <c r="M546" s="35">
        <v>35.214999999999996</v>
      </c>
    </row>
    <row r="547" spans="8:13">
      <c r="H547" s="34">
        <v>2100</v>
      </c>
      <c r="I547" s="30" t="s">
        <v>1555</v>
      </c>
      <c r="J547" s="35"/>
      <c r="K547" s="35"/>
      <c r="L547" s="35">
        <v>0.90500000000000003</v>
      </c>
      <c r="M547" s="35">
        <v>0.90500000000000003</v>
      </c>
    </row>
    <row r="548" spans="8:13">
      <c r="H548" s="34">
        <v>2102</v>
      </c>
      <c r="I548" s="30" t="s">
        <v>1556</v>
      </c>
      <c r="J548" s="35">
        <v>1.0249999999999999</v>
      </c>
      <c r="K548" s="35"/>
      <c r="L548" s="35">
        <v>4.589999999999999</v>
      </c>
      <c r="M548" s="35">
        <v>5.6149999999999984</v>
      </c>
    </row>
    <row r="549" spans="8:13">
      <c r="H549" s="34">
        <v>2104</v>
      </c>
      <c r="I549" s="30" t="s">
        <v>861</v>
      </c>
      <c r="J549" s="35">
        <v>98</v>
      </c>
      <c r="K549" s="35">
        <v>11</v>
      </c>
      <c r="L549" s="35">
        <v>14</v>
      </c>
      <c r="M549" s="35">
        <v>123</v>
      </c>
    </row>
    <row r="550" spans="8:13">
      <c r="H550" s="34">
        <v>2105</v>
      </c>
      <c r="I550" s="30" t="s">
        <v>3</v>
      </c>
      <c r="J550" s="35">
        <v>269</v>
      </c>
      <c r="K550" s="35">
        <v>25</v>
      </c>
      <c r="L550" s="35">
        <v>43</v>
      </c>
      <c r="M550" s="35">
        <v>337</v>
      </c>
    </row>
    <row r="551" spans="8:13">
      <c r="H551" s="34">
        <v>2116</v>
      </c>
      <c r="I551" s="30" t="s">
        <v>26</v>
      </c>
      <c r="J551" s="35">
        <v>123.04500000000002</v>
      </c>
      <c r="K551" s="35">
        <v>6.9150000000000009</v>
      </c>
      <c r="L551" s="35">
        <v>27.594999999999999</v>
      </c>
      <c r="M551" s="35">
        <v>157.55500000000001</v>
      </c>
    </row>
    <row r="552" spans="8:13">
      <c r="H552" s="34">
        <v>2131</v>
      </c>
      <c r="I552" s="30" t="s">
        <v>90</v>
      </c>
      <c r="J552" s="35">
        <v>524</v>
      </c>
      <c r="K552" s="35">
        <v>100</v>
      </c>
      <c r="L552" s="35">
        <v>188</v>
      </c>
      <c r="M552" s="35">
        <v>812</v>
      </c>
    </row>
    <row r="553" spans="8:13">
      <c r="H553" s="34">
        <v>2135</v>
      </c>
      <c r="I553" s="30" t="s">
        <v>2130</v>
      </c>
      <c r="J553" s="35">
        <v>5</v>
      </c>
      <c r="K553" s="35"/>
      <c r="L553" s="35"/>
      <c r="M553" s="35">
        <v>5</v>
      </c>
    </row>
    <row r="554" spans="8:13">
      <c r="H554" s="34">
        <v>2141</v>
      </c>
      <c r="I554" s="30" t="s">
        <v>2131</v>
      </c>
      <c r="J554" s="35">
        <v>6</v>
      </c>
      <c r="K554" s="35"/>
      <c r="L554" s="35"/>
      <c r="M554" s="35">
        <v>6</v>
      </c>
    </row>
    <row r="555" spans="8:13">
      <c r="H555" s="34">
        <v>2144</v>
      </c>
      <c r="I555" s="30" t="s">
        <v>2132</v>
      </c>
      <c r="J555" s="35">
        <v>8</v>
      </c>
      <c r="K555" s="35"/>
      <c r="L555" s="35"/>
      <c r="M555" s="35">
        <v>8</v>
      </c>
    </row>
    <row r="556" spans="8:13">
      <c r="H556" s="34">
        <v>2163</v>
      </c>
      <c r="I556" s="30" t="s">
        <v>806</v>
      </c>
      <c r="J556" s="35">
        <v>1</v>
      </c>
      <c r="K556" s="35">
        <v>2</v>
      </c>
      <c r="L556" s="35"/>
      <c r="M556" s="35">
        <v>3</v>
      </c>
    </row>
    <row r="557" spans="8:13">
      <c r="H557" s="34">
        <v>2173</v>
      </c>
      <c r="I557" s="30" t="s">
        <v>765</v>
      </c>
      <c r="J557" s="35">
        <v>78</v>
      </c>
      <c r="K557" s="35">
        <v>8</v>
      </c>
      <c r="L557" s="35">
        <v>13</v>
      </c>
      <c r="M557" s="35">
        <v>99</v>
      </c>
    </row>
    <row r="558" spans="8:13">
      <c r="H558" s="34">
        <v>2174</v>
      </c>
      <c r="I558" s="30" t="s">
        <v>559</v>
      </c>
      <c r="J558" s="35">
        <v>42</v>
      </c>
      <c r="K558" s="35">
        <v>8</v>
      </c>
      <c r="L558" s="35">
        <v>10</v>
      </c>
      <c r="M558" s="35">
        <v>60</v>
      </c>
    </row>
    <row r="559" spans="8:13">
      <c r="H559" s="34">
        <v>2177</v>
      </c>
      <c r="I559" s="30" t="s">
        <v>2133</v>
      </c>
      <c r="J559" s="35">
        <v>108</v>
      </c>
      <c r="K559" s="35"/>
      <c r="L559" s="35"/>
      <c r="M559" s="35">
        <v>108</v>
      </c>
    </row>
    <row r="560" spans="8:13">
      <c r="H560" s="34">
        <v>2178</v>
      </c>
      <c r="I560" s="30" t="s">
        <v>1011</v>
      </c>
      <c r="J560" s="35">
        <v>129</v>
      </c>
      <c r="K560" s="35">
        <v>4</v>
      </c>
      <c r="L560" s="35">
        <v>11</v>
      </c>
      <c r="M560" s="35">
        <v>144</v>
      </c>
    </row>
    <row r="561" spans="8:13">
      <c r="H561" s="34">
        <v>2179</v>
      </c>
      <c r="I561" s="30" t="s">
        <v>34</v>
      </c>
      <c r="J561" s="35">
        <v>214</v>
      </c>
      <c r="K561" s="35">
        <v>48</v>
      </c>
      <c r="L561" s="35">
        <v>53</v>
      </c>
      <c r="M561" s="35">
        <v>315</v>
      </c>
    </row>
    <row r="562" spans="8:13">
      <c r="H562" s="34">
        <v>2182</v>
      </c>
      <c r="I562" s="30" t="s">
        <v>176</v>
      </c>
      <c r="J562" s="35">
        <v>28</v>
      </c>
      <c r="K562" s="35">
        <v>7</v>
      </c>
      <c r="L562" s="35">
        <v>10</v>
      </c>
      <c r="M562" s="35">
        <v>45</v>
      </c>
    </row>
    <row r="563" spans="8:13">
      <c r="H563" s="34">
        <v>2184</v>
      </c>
      <c r="I563" s="30" t="s">
        <v>1397</v>
      </c>
      <c r="J563" s="35">
        <v>3</v>
      </c>
      <c r="K563" s="35"/>
      <c r="L563" s="35">
        <v>1</v>
      </c>
      <c r="M563" s="35">
        <v>4</v>
      </c>
    </row>
    <row r="564" spans="8:13">
      <c r="H564" s="34">
        <v>2186</v>
      </c>
      <c r="I564" s="30" t="s">
        <v>698</v>
      </c>
      <c r="J564" s="35">
        <v>30</v>
      </c>
      <c r="K564" s="35">
        <v>5</v>
      </c>
      <c r="L564" s="35">
        <v>45</v>
      </c>
      <c r="M564" s="35">
        <v>80</v>
      </c>
    </row>
    <row r="565" spans="8:13">
      <c r="H565" s="34">
        <v>2187</v>
      </c>
      <c r="I565" s="30" t="s">
        <v>490</v>
      </c>
      <c r="J565" s="35">
        <v>72</v>
      </c>
      <c r="K565" s="35">
        <v>14</v>
      </c>
      <c r="L565" s="35">
        <v>52</v>
      </c>
      <c r="M565" s="35">
        <v>138</v>
      </c>
    </row>
    <row r="566" spans="8:13">
      <c r="H566" s="34">
        <v>2188</v>
      </c>
      <c r="I566" s="30" t="s">
        <v>614</v>
      </c>
      <c r="J566" s="35">
        <v>63</v>
      </c>
      <c r="K566" s="35">
        <v>24</v>
      </c>
      <c r="L566" s="35">
        <v>50</v>
      </c>
      <c r="M566" s="35">
        <v>137</v>
      </c>
    </row>
    <row r="567" spans="8:13">
      <c r="H567" s="34">
        <v>2191</v>
      </c>
      <c r="I567" s="30" t="s">
        <v>1215</v>
      </c>
      <c r="J567" s="35">
        <v>54</v>
      </c>
      <c r="K567" s="35">
        <v>10</v>
      </c>
      <c r="L567" s="35">
        <v>7</v>
      </c>
      <c r="M567" s="35">
        <v>71</v>
      </c>
    </row>
    <row r="568" spans="8:13">
      <c r="H568" s="34">
        <v>2196</v>
      </c>
      <c r="I568" s="30" t="s">
        <v>722</v>
      </c>
      <c r="J568" s="35">
        <v>4</v>
      </c>
      <c r="K568" s="35">
        <v>2</v>
      </c>
      <c r="L568" s="35">
        <v>3</v>
      </c>
      <c r="M568" s="35">
        <v>9</v>
      </c>
    </row>
    <row r="569" spans="8:13">
      <c r="H569" s="34">
        <v>2219</v>
      </c>
      <c r="I569" s="30" t="s">
        <v>2134</v>
      </c>
      <c r="J569" s="35">
        <v>2</v>
      </c>
      <c r="K569" s="35"/>
      <c r="L569" s="35"/>
      <c r="M569" s="35">
        <v>2</v>
      </c>
    </row>
    <row r="570" spans="8:13">
      <c r="H570" s="34">
        <v>2223</v>
      </c>
      <c r="I570" s="30" t="s">
        <v>2135</v>
      </c>
      <c r="J570" s="35">
        <v>2</v>
      </c>
      <c r="K570" s="35"/>
      <c r="L570" s="35"/>
      <c r="M570" s="35">
        <v>2</v>
      </c>
    </row>
    <row r="571" spans="8:13">
      <c r="H571" s="34">
        <v>2227</v>
      </c>
      <c r="I571" s="30" t="s">
        <v>54</v>
      </c>
      <c r="J571" s="35">
        <v>11112</v>
      </c>
      <c r="K571" s="35">
        <v>826</v>
      </c>
      <c r="L571" s="35">
        <v>1345</v>
      </c>
      <c r="M571" s="35">
        <v>13283</v>
      </c>
    </row>
    <row r="572" spans="8:13">
      <c r="H572" s="34">
        <v>2240</v>
      </c>
      <c r="I572" s="30" t="s">
        <v>1557</v>
      </c>
      <c r="J572" s="35"/>
      <c r="K572" s="35"/>
      <c r="L572" s="35">
        <v>251.50399999999988</v>
      </c>
      <c r="M572" s="35">
        <v>251.50399999999988</v>
      </c>
    </row>
    <row r="573" spans="8:13">
      <c r="H573" s="34">
        <v>2245</v>
      </c>
      <c r="I573" s="30" t="s">
        <v>482</v>
      </c>
      <c r="J573" s="35">
        <v>15</v>
      </c>
      <c r="K573" s="35">
        <v>3</v>
      </c>
      <c r="L573" s="35">
        <v>1</v>
      </c>
      <c r="M573" s="35">
        <v>19</v>
      </c>
    </row>
    <row r="574" spans="8:13">
      <c r="H574" s="34">
        <v>2251</v>
      </c>
      <c r="I574" s="30" t="s">
        <v>378</v>
      </c>
      <c r="J574" s="35">
        <v>2</v>
      </c>
      <c r="K574" s="35">
        <v>2</v>
      </c>
      <c r="L574" s="35"/>
      <c r="M574" s="35">
        <v>4</v>
      </c>
    </row>
    <row r="575" spans="8:13">
      <c r="H575" s="34">
        <v>2271</v>
      </c>
      <c r="I575" s="30" t="s">
        <v>2136</v>
      </c>
      <c r="J575" s="35">
        <v>1</v>
      </c>
      <c r="K575" s="35"/>
      <c r="L575" s="35"/>
      <c r="M575" s="35">
        <v>1</v>
      </c>
    </row>
    <row r="576" spans="8:13">
      <c r="H576" s="34">
        <v>2287</v>
      </c>
      <c r="I576" s="30" t="s">
        <v>1383</v>
      </c>
      <c r="J576" s="35"/>
      <c r="K576" s="35"/>
      <c r="L576" s="35">
        <v>119</v>
      </c>
      <c r="M576" s="35">
        <v>119</v>
      </c>
    </row>
    <row r="577" spans="8:13">
      <c r="H577" s="34">
        <v>2304</v>
      </c>
      <c r="I577" s="30" t="s">
        <v>932</v>
      </c>
      <c r="J577" s="35">
        <v>22</v>
      </c>
      <c r="K577" s="35">
        <v>2</v>
      </c>
      <c r="L577" s="35">
        <v>17</v>
      </c>
      <c r="M577" s="35">
        <v>41</v>
      </c>
    </row>
    <row r="578" spans="8:13">
      <c r="H578" s="34">
        <v>2305</v>
      </c>
      <c r="I578" s="30" t="s">
        <v>1558</v>
      </c>
      <c r="J578" s="35"/>
      <c r="K578" s="35"/>
      <c r="L578" s="35">
        <v>1</v>
      </c>
      <c r="M578" s="35">
        <v>1</v>
      </c>
    </row>
    <row r="579" spans="8:13">
      <c r="H579" s="34">
        <v>2307</v>
      </c>
      <c r="I579" s="30" t="s">
        <v>1559</v>
      </c>
      <c r="J579" s="35">
        <v>6</v>
      </c>
      <c r="K579" s="35"/>
      <c r="L579" s="35">
        <v>15</v>
      </c>
      <c r="M579" s="35">
        <v>21</v>
      </c>
    </row>
    <row r="580" spans="8:13">
      <c r="H580" s="34">
        <v>2309</v>
      </c>
      <c r="I580" s="30" t="s">
        <v>43</v>
      </c>
      <c r="J580" s="35"/>
      <c r="K580" s="35">
        <v>141</v>
      </c>
      <c r="L580" s="35">
        <v>267</v>
      </c>
      <c r="M580" s="35">
        <v>408</v>
      </c>
    </row>
    <row r="581" spans="8:13">
      <c r="H581" s="34">
        <v>2310</v>
      </c>
      <c r="I581" s="30" t="s">
        <v>887</v>
      </c>
      <c r="J581" s="35">
        <v>20</v>
      </c>
      <c r="K581" s="35">
        <v>3</v>
      </c>
      <c r="L581" s="35">
        <v>6</v>
      </c>
      <c r="M581" s="35">
        <v>29</v>
      </c>
    </row>
    <row r="582" spans="8:13">
      <c r="H582" s="34">
        <v>2324</v>
      </c>
      <c r="I582" s="30" t="s">
        <v>1560</v>
      </c>
      <c r="J582" s="35">
        <v>0.34</v>
      </c>
      <c r="K582" s="35"/>
      <c r="L582" s="35">
        <v>15.445000000000002</v>
      </c>
      <c r="M582" s="35">
        <v>15.785000000000002</v>
      </c>
    </row>
    <row r="583" spans="8:13">
      <c r="H583" s="34">
        <v>2325</v>
      </c>
      <c r="I583" s="30" t="s">
        <v>1561</v>
      </c>
      <c r="J583" s="35"/>
      <c r="K583" s="35"/>
      <c r="L583" s="35">
        <v>29.674999999999997</v>
      </c>
      <c r="M583" s="35">
        <v>29.674999999999997</v>
      </c>
    </row>
    <row r="584" spans="8:13">
      <c r="H584" s="34">
        <v>2326</v>
      </c>
      <c r="I584" s="30" t="s">
        <v>1562</v>
      </c>
      <c r="J584" s="35"/>
      <c r="K584" s="35"/>
      <c r="L584" s="35">
        <v>1.9899999999999998</v>
      </c>
      <c r="M584" s="35">
        <v>1.9899999999999998</v>
      </c>
    </row>
    <row r="585" spans="8:13">
      <c r="H585" s="34">
        <v>2329</v>
      </c>
      <c r="I585" s="30" t="s">
        <v>1563</v>
      </c>
      <c r="J585" s="35"/>
      <c r="K585" s="35"/>
      <c r="L585" s="35">
        <v>0.39500000000000002</v>
      </c>
      <c r="M585" s="35">
        <v>0.39500000000000002</v>
      </c>
    </row>
    <row r="586" spans="8:13">
      <c r="H586" s="34">
        <v>2337</v>
      </c>
      <c r="I586" s="30" t="s">
        <v>1564</v>
      </c>
      <c r="J586" s="35"/>
      <c r="K586" s="35"/>
      <c r="L586" s="35">
        <v>5.5549999999999997</v>
      </c>
      <c r="M586" s="35">
        <v>5.5549999999999997</v>
      </c>
    </row>
    <row r="587" spans="8:13">
      <c r="H587" s="34">
        <v>2346</v>
      </c>
      <c r="I587" s="30" t="s">
        <v>1565</v>
      </c>
      <c r="J587" s="35"/>
      <c r="K587" s="35"/>
      <c r="L587" s="35">
        <v>0.67</v>
      </c>
      <c r="M587" s="35">
        <v>0.67</v>
      </c>
    </row>
    <row r="588" spans="8:13">
      <c r="H588" s="34">
        <v>2350</v>
      </c>
      <c r="I588" s="30" t="s">
        <v>500</v>
      </c>
      <c r="J588" s="35">
        <v>36</v>
      </c>
      <c r="K588" s="35">
        <v>7</v>
      </c>
      <c r="L588" s="35">
        <v>5</v>
      </c>
      <c r="M588" s="35">
        <v>48</v>
      </c>
    </row>
    <row r="589" spans="8:13">
      <c r="H589" s="34">
        <v>2352</v>
      </c>
      <c r="I589" s="30" t="s">
        <v>349</v>
      </c>
      <c r="J589" s="35">
        <v>148</v>
      </c>
      <c r="K589" s="35">
        <v>65</v>
      </c>
      <c r="L589" s="35"/>
      <c r="M589" s="35">
        <v>213</v>
      </c>
    </row>
    <row r="590" spans="8:13">
      <c r="H590" s="34">
        <v>2377</v>
      </c>
      <c r="I590" s="30" t="s">
        <v>491</v>
      </c>
      <c r="J590" s="35">
        <v>84</v>
      </c>
      <c r="K590" s="35">
        <v>3</v>
      </c>
      <c r="L590" s="35">
        <v>71</v>
      </c>
      <c r="M590" s="35">
        <v>158</v>
      </c>
    </row>
    <row r="591" spans="8:13">
      <c r="H591" s="34">
        <v>2384</v>
      </c>
      <c r="I591" s="30" t="s">
        <v>772</v>
      </c>
      <c r="J591" s="35">
        <v>20</v>
      </c>
      <c r="K591" s="35">
        <v>2</v>
      </c>
      <c r="L591" s="35">
        <v>12</v>
      </c>
      <c r="M591" s="35">
        <v>34</v>
      </c>
    </row>
    <row r="592" spans="8:13">
      <c r="H592" s="34">
        <v>2389</v>
      </c>
      <c r="I592" s="30" t="s">
        <v>185</v>
      </c>
      <c r="J592" s="35">
        <v>680</v>
      </c>
      <c r="K592" s="35">
        <v>162</v>
      </c>
      <c r="L592" s="35">
        <v>277</v>
      </c>
      <c r="M592" s="35">
        <v>1119</v>
      </c>
    </row>
    <row r="593" spans="8:13">
      <c r="H593" s="34">
        <v>2393</v>
      </c>
      <c r="I593" s="30" t="s">
        <v>942</v>
      </c>
      <c r="J593" s="35">
        <v>44</v>
      </c>
      <c r="K593" s="35">
        <v>3</v>
      </c>
      <c r="L593" s="35">
        <v>19</v>
      </c>
      <c r="M593" s="35">
        <v>66</v>
      </c>
    </row>
    <row r="594" spans="8:13">
      <c r="H594" s="34">
        <v>2394</v>
      </c>
      <c r="I594" s="30" t="s">
        <v>270</v>
      </c>
      <c r="J594" s="35">
        <v>23</v>
      </c>
      <c r="K594" s="35">
        <v>2</v>
      </c>
      <c r="L594" s="35">
        <v>16</v>
      </c>
      <c r="M594" s="35">
        <v>41</v>
      </c>
    </row>
    <row r="595" spans="8:13">
      <c r="H595" s="34">
        <v>2405</v>
      </c>
      <c r="I595" s="30" t="s">
        <v>39</v>
      </c>
      <c r="J595" s="35">
        <v>28</v>
      </c>
      <c r="K595" s="35">
        <v>3</v>
      </c>
      <c r="L595" s="35"/>
      <c r="M595" s="35">
        <v>31</v>
      </c>
    </row>
    <row r="596" spans="8:13">
      <c r="H596" s="34">
        <v>2407</v>
      </c>
      <c r="I596" s="30" t="s">
        <v>1112</v>
      </c>
      <c r="J596" s="35">
        <v>10</v>
      </c>
      <c r="K596" s="35">
        <v>2</v>
      </c>
      <c r="L596" s="35"/>
      <c r="M596" s="35">
        <v>12</v>
      </c>
    </row>
    <row r="597" spans="8:13">
      <c r="H597" s="34">
        <v>2408</v>
      </c>
      <c r="I597" s="30" t="s">
        <v>2137</v>
      </c>
      <c r="J597" s="35">
        <v>1</v>
      </c>
      <c r="K597" s="35"/>
      <c r="L597" s="35"/>
      <c r="M597" s="35">
        <v>1</v>
      </c>
    </row>
    <row r="598" spans="8:13">
      <c r="H598" s="34">
        <v>2414</v>
      </c>
      <c r="I598" s="30" t="s">
        <v>710</v>
      </c>
      <c r="J598" s="35">
        <v>17</v>
      </c>
      <c r="K598" s="35">
        <v>4</v>
      </c>
      <c r="L598" s="35">
        <v>10</v>
      </c>
      <c r="M598" s="35">
        <v>31</v>
      </c>
    </row>
    <row r="599" spans="8:13">
      <c r="H599" s="34">
        <v>2419</v>
      </c>
      <c r="I599" s="30" t="s">
        <v>2138</v>
      </c>
      <c r="J599" s="35">
        <v>9</v>
      </c>
      <c r="K599" s="35"/>
      <c r="L599" s="35"/>
      <c r="M599" s="35">
        <v>9</v>
      </c>
    </row>
    <row r="600" spans="8:13">
      <c r="H600" s="34">
        <v>2452</v>
      </c>
      <c r="I600" s="30" t="s">
        <v>622</v>
      </c>
      <c r="J600" s="35">
        <v>11</v>
      </c>
      <c r="K600" s="35">
        <v>4</v>
      </c>
      <c r="L600" s="35">
        <v>13</v>
      </c>
      <c r="M600" s="35">
        <v>28</v>
      </c>
    </row>
    <row r="601" spans="8:13">
      <c r="H601" s="34">
        <v>2465</v>
      </c>
      <c r="I601" s="30" t="s">
        <v>1566</v>
      </c>
      <c r="J601" s="35">
        <v>57</v>
      </c>
      <c r="K601" s="35"/>
      <c r="L601" s="35">
        <v>14</v>
      </c>
      <c r="M601" s="35">
        <v>71</v>
      </c>
    </row>
    <row r="602" spans="8:13">
      <c r="H602" s="34">
        <v>2467</v>
      </c>
      <c r="I602" s="30" t="s">
        <v>416</v>
      </c>
      <c r="J602" s="35">
        <v>9</v>
      </c>
      <c r="K602" s="35">
        <v>8</v>
      </c>
      <c r="L602" s="35">
        <v>2</v>
      </c>
      <c r="M602" s="35">
        <v>19</v>
      </c>
    </row>
    <row r="603" spans="8:13">
      <c r="H603" s="34">
        <v>2468</v>
      </c>
      <c r="I603" s="30" t="s">
        <v>1567</v>
      </c>
      <c r="J603" s="35">
        <v>17</v>
      </c>
      <c r="K603" s="35"/>
      <c r="L603" s="35">
        <v>19</v>
      </c>
      <c r="M603" s="35">
        <v>36</v>
      </c>
    </row>
    <row r="604" spans="8:13">
      <c r="H604" s="34">
        <v>2469</v>
      </c>
      <c r="I604" s="30" t="s">
        <v>383</v>
      </c>
      <c r="J604" s="35">
        <v>280</v>
      </c>
      <c r="K604" s="35">
        <v>35</v>
      </c>
      <c r="L604" s="35">
        <v>144</v>
      </c>
      <c r="M604" s="35">
        <v>459</v>
      </c>
    </row>
    <row r="605" spans="8:13">
      <c r="H605" s="34">
        <v>2470</v>
      </c>
      <c r="I605" s="30" t="s">
        <v>583</v>
      </c>
      <c r="J605" s="35">
        <v>81</v>
      </c>
      <c r="K605" s="35">
        <v>19</v>
      </c>
      <c r="L605" s="35">
        <v>32</v>
      </c>
      <c r="M605" s="35">
        <v>132</v>
      </c>
    </row>
    <row r="606" spans="8:13">
      <c r="H606" s="34">
        <v>2476</v>
      </c>
      <c r="I606" s="30" t="s">
        <v>550</v>
      </c>
      <c r="J606" s="35">
        <v>54</v>
      </c>
      <c r="K606" s="35">
        <v>11</v>
      </c>
      <c r="L606" s="35">
        <v>15</v>
      </c>
      <c r="M606" s="35">
        <v>80</v>
      </c>
    </row>
    <row r="607" spans="8:13">
      <c r="H607" s="34">
        <v>2489</v>
      </c>
      <c r="I607" s="30" t="s">
        <v>1568</v>
      </c>
      <c r="J607" s="35"/>
      <c r="K607" s="35"/>
      <c r="L607" s="35">
        <v>3</v>
      </c>
      <c r="M607" s="35">
        <v>3</v>
      </c>
    </row>
    <row r="608" spans="8:13">
      <c r="H608" s="34">
        <v>2526</v>
      </c>
      <c r="I608" s="30" t="s">
        <v>2139</v>
      </c>
      <c r="J608" s="35">
        <v>1</v>
      </c>
      <c r="K608" s="35"/>
      <c r="L608" s="35"/>
      <c r="M608" s="35">
        <v>1</v>
      </c>
    </row>
    <row r="609" spans="8:13">
      <c r="H609" s="34">
        <v>2529</v>
      </c>
      <c r="I609" s="30" t="s">
        <v>36</v>
      </c>
      <c r="J609" s="35">
        <v>445</v>
      </c>
      <c r="K609" s="35">
        <v>202</v>
      </c>
      <c r="L609" s="35">
        <v>230</v>
      </c>
      <c r="M609" s="35">
        <v>877</v>
      </c>
    </row>
    <row r="610" spans="8:13">
      <c r="H610" s="34">
        <v>2535</v>
      </c>
      <c r="I610" s="30" t="s">
        <v>2140</v>
      </c>
      <c r="J610" s="35">
        <v>1</v>
      </c>
      <c r="K610" s="35"/>
      <c r="L610" s="35"/>
      <c r="M610" s="35">
        <v>1</v>
      </c>
    </row>
    <row r="611" spans="8:13">
      <c r="H611" s="34">
        <v>2542</v>
      </c>
      <c r="I611" s="30" t="s">
        <v>2141</v>
      </c>
      <c r="J611" s="35">
        <v>6</v>
      </c>
      <c r="K611" s="35"/>
      <c r="L611" s="35"/>
      <c r="M611" s="35">
        <v>6</v>
      </c>
    </row>
    <row r="612" spans="8:13">
      <c r="H612" s="34">
        <v>2544</v>
      </c>
      <c r="I612" s="30" t="s">
        <v>2142</v>
      </c>
      <c r="J612" s="35">
        <v>1</v>
      </c>
      <c r="K612" s="35"/>
      <c r="L612" s="35"/>
      <c r="M612" s="35">
        <v>1</v>
      </c>
    </row>
    <row r="613" spans="8:13">
      <c r="H613" s="34">
        <v>2566</v>
      </c>
      <c r="I613" s="30" t="s">
        <v>1569</v>
      </c>
      <c r="J613" s="35"/>
      <c r="K613" s="35"/>
      <c r="L613" s="35">
        <v>49</v>
      </c>
      <c r="M613" s="35">
        <v>49</v>
      </c>
    </row>
    <row r="614" spans="8:13">
      <c r="H614" s="34">
        <v>2569</v>
      </c>
      <c r="I614" s="30" t="s">
        <v>1570</v>
      </c>
      <c r="J614" s="35">
        <v>18.179999999999996</v>
      </c>
      <c r="K614" s="35"/>
      <c r="L614" s="35">
        <v>0.22500000000000001</v>
      </c>
      <c r="M614" s="35">
        <v>18.404999999999998</v>
      </c>
    </row>
    <row r="615" spans="8:13">
      <c r="H615" s="34">
        <v>2591</v>
      </c>
      <c r="I615" s="30" t="s">
        <v>2143</v>
      </c>
      <c r="J615" s="35">
        <v>1</v>
      </c>
      <c r="K615" s="35"/>
      <c r="L615" s="35"/>
      <c r="M615" s="35">
        <v>1</v>
      </c>
    </row>
    <row r="616" spans="8:13">
      <c r="H616" s="34">
        <v>2612</v>
      </c>
      <c r="I616" s="30" t="s">
        <v>1141</v>
      </c>
      <c r="J616" s="35"/>
      <c r="K616" s="35">
        <v>1</v>
      </c>
      <c r="L616" s="35"/>
      <c r="M616" s="35">
        <v>1</v>
      </c>
    </row>
    <row r="617" spans="8:13">
      <c r="H617" s="34">
        <v>2622</v>
      </c>
      <c r="I617" s="30" t="s">
        <v>2144</v>
      </c>
      <c r="J617" s="35">
        <v>5</v>
      </c>
      <c r="K617" s="35"/>
      <c r="L617" s="35"/>
      <c r="M617" s="35">
        <v>5</v>
      </c>
    </row>
    <row r="618" spans="8:13">
      <c r="H618" s="34">
        <v>2623</v>
      </c>
      <c r="I618" s="30" t="s">
        <v>2145</v>
      </c>
      <c r="J618" s="35">
        <v>1</v>
      </c>
      <c r="K618" s="35"/>
      <c r="L618" s="35"/>
      <c r="M618" s="35">
        <v>1</v>
      </c>
    </row>
    <row r="619" spans="8:13">
      <c r="H619" s="34">
        <v>2624</v>
      </c>
      <c r="I619" s="30" t="s">
        <v>2146</v>
      </c>
      <c r="J619" s="35">
        <v>4</v>
      </c>
      <c r="K619" s="35"/>
      <c r="L619" s="35"/>
      <c r="M619" s="35">
        <v>4</v>
      </c>
    </row>
    <row r="620" spans="8:13">
      <c r="H620" s="34">
        <v>2625</v>
      </c>
      <c r="I620" s="30" t="s">
        <v>2147</v>
      </c>
      <c r="J620" s="35">
        <v>8</v>
      </c>
      <c r="K620" s="35"/>
      <c r="L620" s="35"/>
      <c r="M620" s="35">
        <v>8</v>
      </c>
    </row>
    <row r="621" spans="8:13">
      <c r="H621" s="34">
        <v>2644</v>
      </c>
      <c r="I621" s="30" t="s">
        <v>1127</v>
      </c>
      <c r="J621" s="35">
        <v>36</v>
      </c>
      <c r="K621" s="35">
        <v>1</v>
      </c>
      <c r="L621" s="35">
        <v>5</v>
      </c>
      <c r="M621" s="35">
        <v>42</v>
      </c>
    </row>
    <row r="622" spans="8:13">
      <c r="H622" s="34">
        <v>2647</v>
      </c>
      <c r="I622" s="30" t="s">
        <v>258</v>
      </c>
      <c r="J622" s="35">
        <v>128</v>
      </c>
      <c r="K622" s="35">
        <v>14</v>
      </c>
      <c r="L622" s="35">
        <v>26</v>
      </c>
      <c r="M622" s="35">
        <v>168</v>
      </c>
    </row>
    <row r="623" spans="8:13">
      <c r="H623" s="34">
        <v>2656</v>
      </c>
      <c r="I623" s="30" t="s">
        <v>2148</v>
      </c>
      <c r="J623" s="35">
        <v>13.539999999999997</v>
      </c>
      <c r="K623" s="35"/>
      <c r="L623" s="35"/>
      <c r="M623" s="35">
        <v>13.539999999999997</v>
      </c>
    </row>
    <row r="624" spans="8:13">
      <c r="H624" s="34">
        <v>2660</v>
      </c>
      <c r="I624" s="30" t="s">
        <v>2149</v>
      </c>
      <c r="J624" s="35">
        <v>10.754999999999999</v>
      </c>
      <c r="K624" s="35"/>
      <c r="L624" s="35"/>
      <c r="M624" s="35">
        <v>10.754999999999999</v>
      </c>
    </row>
    <row r="625" spans="8:13">
      <c r="H625" s="34">
        <v>2671</v>
      </c>
      <c r="I625" s="30" t="s">
        <v>670</v>
      </c>
      <c r="J625" s="35"/>
      <c r="K625" s="35">
        <v>1</v>
      </c>
      <c r="L625" s="35"/>
      <c r="M625" s="35">
        <v>1</v>
      </c>
    </row>
    <row r="626" spans="8:13">
      <c r="H626" s="34">
        <v>2677</v>
      </c>
      <c r="I626" s="30" t="s">
        <v>2150</v>
      </c>
      <c r="J626" s="35">
        <v>1</v>
      </c>
      <c r="K626" s="35"/>
      <c r="L626" s="35"/>
      <c r="M626" s="35">
        <v>1</v>
      </c>
    </row>
    <row r="627" spans="8:13">
      <c r="H627" s="34">
        <v>2687</v>
      </c>
      <c r="I627" s="30" t="s">
        <v>2151</v>
      </c>
      <c r="J627" s="35">
        <v>2</v>
      </c>
      <c r="K627" s="35"/>
      <c r="L627" s="35"/>
      <c r="M627" s="35">
        <v>2</v>
      </c>
    </row>
    <row r="628" spans="8:13">
      <c r="H628" s="34">
        <v>2691</v>
      </c>
      <c r="I628" s="30" t="s">
        <v>1240</v>
      </c>
      <c r="J628" s="35">
        <v>3</v>
      </c>
      <c r="K628" s="35">
        <v>1</v>
      </c>
      <c r="L628" s="35"/>
      <c r="M628" s="35">
        <v>4</v>
      </c>
    </row>
    <row r="629" spans="8:13">
      <c r="H629" s="34">
        <v>2694</v>
      </c>
      <c r="I629" s="30" t="s">
        <v>2152</v>
      </c>
      <c r="J629" s="35">
        <v>1</v>
      </c>
      <c r="K629" s="35"/>
      <c r="L629" s="35"/>
      <c r="M629" s="35">
        <v>1</v>
      </c>
    </row>
    <row r="630" spans="8:13">
      <c r="H630" s="34">
        <v>2698</v>
      </c>
      <c r="I630" s="30" t="s">
        <v>2153</v>
      </c>
      <c r="J630" s="35">
        <v>1</v>
      </c>
      <c r="K630" s="35"/>
      <c r="L630" s="35"/>
      <c r="M630" s="35">
        <v>1</v>
      </c>
    </row>
    <row r="631" spans="8:13">
      <c r="H631" s="34">
        <v>2699</v>
      </c>
      <c r="I631" s="30" t="s">
        <v>2154</v>
      </c>
      <c r="J631" s="35">
        <v>1</v>
      </c>
      <c r="K631" s="35"/>
      <c r="L631" s="35"/>
      <c r="M631" s="35">
        <v>1</v>
      </c>
    </row>
    <row r="632" spans="8:13">
      <c r="H632" s="34">
        <v>2700</v>
      </c>
      <c r="I632" s="30" t="s">
        <v>2155</v>
      </c>
      <c r="J632" s="35">
        <v>3</v>
      </c>
      <c r="K632" s="35"/>
      <c r="L632" s="35"/>
      <c r="M632" s="35">
        <v>3</v>
      </c>
    </row>
    <row r="633" spans="8:13">
      <c r="H633" s="34">
        <v>2703</v>
      </c>
      <c r="I633" s="30" t="s">
        <v>2156</v>
      </c>
      <c r="J633" s="35">
        <v>2</v>
      </c>
      <c r="K633" s="35"/>
      <c r="L633" s="35"/>
      <c r="M633" s="35">
        <v>2</v>
      </c>
    </row>
    <row r="634" spans="8:13">
      <c r="H634" s="34">
        <v>2714</v>
      </c>
      <c r="I634" s="30" t="s">
        <v>2157</v>
      </c>
      <c r="J634" s="35">
        <v>1</v>
      </c>
      <c r="K634" s="35"/>
      <c r="L634" s="35"/>
      <c r="M634" s="35">
        <v>1</v>
      </c>
    </row>
    <row r="635" spans="8:13">
      <c r="H635" s="34">
        <v>2722</v>
      </c>
      <c r="I635" s="30" t="s">
        <v>2158</v>
      </c>
      <c r="J635" s="35">
        <v>2</v>
      </c>
      <c r="K635" s="35"/>
      <c r="L635" s="35"/>
      <c r="M635" s="35">
        <v>2</v>
      </c>
    </row>
    <row r="636" spans="8:13">
      <c r="H636" s="34">
        <v>2727</v>
      </c>
      <c r="I636" s="30" t="s">
        <v>1056</v>
      </c>
      <c r="J636" s="35">
        <v>267</v>
      </c>
      <c r="K636" s="35">
        <v>7</v>
      </c>
      <c r="L636" s="35">
        <v>1</v>
      </c>
      <c r="M636" s="35">
        <v>275</v>
      </c>
    </row>
    <row r="637" spans="8:13">
      <c r="H637" s="34">
        <v>2729</v>
      </c>
      <c r="I637" s="30" t="s">
        <v>205</v>
      </c>
      <c r="J637" s="35">
        <v>66</v>
      </c>
      <c r="K637" s="35">
        <v>7</v>
      </c>
      <c r="L637" s="35">
        <v>17</v>
      </c>
      <c r="M637" s="35">
        <v>90</v>
      </c>
    </row>
    <row r="638" spans="8:13">
      <c r="H638" s="34">
        <v>2730</v>
      </c>
      <c r="I638" s="30" t="s">
        <v>398</v>
      </c>
      <c r="J638" s="35">
        <v>69</v>
      </c>
      <c r="K638" s="35">
        <v>11</v>
      </c>
      <c r="L638" s="35">
        <v>9</v>
      </c>
      <c r="M638" s="35">
        <v>89</v>
      </c>
    </row>
    <row r="639" spans="8:13">
      <c r="H639" s="34">
        <v>2732</v>
      </c>
      <c r="I639" s="30" t="s">
        <v>599</v>
      </c>
      <c r="J639" s="35"/>
      <c r="K639" s="35">
        <v>16</v>
      </c>
      <c r="L639" s="35">
        <v>26</v>
      </c>
      <c r="M639" s="35">
        <v>42</v>
      </c>
    </row>
    <row r="640" spans="8:13">
      <c r="H640" s="34">
        <v>2733</v>
      </c>
      <c r="I640" s="30" t="s">
        <v>468</v>
      </c>
      <c r="J640" s="35">
        <v>24</v>
      </c>
      <c r="K640" s="35">
        <v>1</v>
      </c>
      <c r="L640" s="35">
        <v>15</v>
      </c>
      <c r="M640" s="35">
        <v>40</v>
      </c>
    </row>
    <row r="641" spans="8:13">
      <c r="H641" s="34">
        <v>2734</v>
      </c>
      <c r="I641" s="30" t="s">
        <v>2159</v>
      </c>
      <c r="J641" s="35">
        <v>1</v>
      </c>
      <c r="K641" s="35"/>
      <c r="L641" s="35"/>
      <c r="M641" s="35">
        <v>1</v>
      </c>
    </row>
    <row r="642" spans="8:13">
      <c r="H642" s="34">
        <v>2736</v>
      </c>
      <c r="I642" s="30" t="s">
        <v>2160</v>
      </c>
      <c r="J642" s="35">
        <v>2</v>
      </c>
      <c r="K642" s="35"/>
      <c r="L642" s="35"/>
      <c r="M642" s="35">
        <v>2</v>
      </c>
    </row>
    <row r="643" spans="8:13">
      <c r="H643" s="34">
        <v>2741</v>
      </c>
      <c r="I643" s="30" t="s">
        <v>2161</v>
      </c>
      <c r="J643" s="35">
        <v>2</v>
      </c>
      <c r="K643" s="35"/>
      <c r="L643" s="35"/>
      <c r="M643" s="35">
        <v>2</v>
      </c>
    </row>
    <row r="644" spans="8:13">
      <c r="H644" s="34">
        <v>2742</v>
      </c>
      <c r="I644" s="30" t="s">
        <v>2162</v>
      </c>
      <c r="J644" s="35">
        <v>1</v>
      </c>
      <c r="K644" s="35"/>
      <c r="L644" s="35"/>
      <c r="M644" s="35">
        <v>1</v>
      </c>
    </row>
    <row r="645" spans="8:13">
      <c r="H645" s="34">
        <v>2744</v>
      </c>
      <c r="I645" s="30" t="s">
        <v>2163</v>
      </c>
      <c r="J645" s="35">
        <v>1</v>
      </c>
      <c r="K645" s="35"/>
      <c r="L645" s="35"/>
      <c r="M645" s="35">
        <v>1</v>
      </c>
    </row>
    <row r="646" spans="8:13">
      <c r="H646" s="34">
        <v>2746</v>
      </c>
      <c r="I646" s="30" t="s">
        <v>2164</v>
      </c>
      <c r="J646" s="35">
        <v>2</v>
      </c>
      <c r="K646" s="35"/>
      <c r="L646" s="35"/>
      <c r="M646" s="35">
        <v>2</v>
      </c>
    </row>
    <row r="647" spans="8:13">
      <c r="H647" s="34">
        <v>2760</v>
      </c>
      <c r="I647" s="30" t="s">
        <v>2165</v>
      </c>
      <c r="J647" s="35">
        <v>4</v>
      </c>
      <c r="K647" s="35"/>
      <c r="L647" s="35"/>
      <c r="M647" s="35">
        <v>4</v>
      </c>
    </row>
    <row r="648" spans="8:13">
      <c r="H648" s="34">
        <v>2762</v>
      </c>
      <c r="I648" s="30" t="s">
        <v>739</v>
      </c>
      <c r="J648" s="35"/>
      <c r="K648" s="35">
        <v>1</v>
      </c>
      <c r="L648" s="35"/>
      <c r="M648" s="35">
        <v>1</v>
      </c>
    </row>
    <row r="649" spans="8:13">
      <c r="H649" s="34">
        <v>2763</v>
      </c>
      <c r="I649" s="30" t="s">
        <v>283</v>
      </c>
      <c r="J649" s="35">
        <v>10.4</v>
      </c>
      <c r="K649" s="35">
        <v>1.325</v>
      </c>
      <c r="L649" s="35">
        <v>0.83499999999999996</v>
      </c>
      <c r="M649" s="35">
        <v>12.559999999999999</v>
      </c>
    </row>
    <row r="650" spans="8:13">
      <c r="H650" s="34">
        <v>2769</v>
      </c>
      <c r="I650" s="30" t="s">
        <v>906</v>
      </c>
      <c r="J650" s="35">
        <v>1</v>
      </c>
      <c r="K650" s="35">
        <v>1</v>
      </c>
      <c r="L650" s="35"/>
      <c r="M650" s="35">
        <v>2</v>
      </c>
    </row>
    <row r="651" spans="8:13">
      <c r="H651" s="34">
        <v>2772</v>
      </c>
      <c r="I651" s="30" t="s">
        <v>1571</v>
      </c>
      <c r="J651" s="35">
        <v>5.8350000000000009</v>
      </c>
      <c r="K651" s="35"/>
      <c r="L651" s="35">
        <v>4.8649999999999993</v>
      </c>
      <c r="M651" s="35">
        <v>10.7</v>
      </c>
    </row>
    <row r="652" spans="8:13">
      <c r="H652" s="34">
        <v>2774</v>
      </c>
      <c r="I652" s="30" t="s">
        <v>145</v>
      </c>
      <c r="J652" s="35">
        <v>10</v>
      </c>
      <c r="K652" s="35">
        <v>6</v>
      </c>
      <c r="L652" s="35"/>
      <c r="M652" s="35">
        <v>16</v>
      </c>
    </row>
    <row r="653" spans="8:13">
      <c r="H653" s="34">
        <v>2780</v>
      </c>
      <c r="I653" s="30" t="s">
        <v>2166</v>
      </c>
      <c r="J653" s="35">
        <v>2</v>
      </c>
      <c r="K653" s="35"/>
      <c r="L653" s="35"/>
      <c r="M653" s="35">
        <v>2</v>
      </c>
    </row>
    <row r="654" spans="8:13">
      <c r="H654" s="34">
        <v>2783</v>
      </c>
      <c r="I654" s="30" t="s">
        <v>2167</v>
      </c>
      <c r="J654" s="35">
        <v>1</v>
      </c>
      <c r="K654" s="35"/>
      <c r="L654" s="35"/>
      <c r="M654" s="35">
        <v>1</v>
      </c>
    </row>
    <row r="655" spans="8:13">
      <c r="H655" s="34">
        <v>2787</v>
      </c>
      <c r="I655" s="30" t="s">
        <v>728</v>
      </c>
      <c r="J655" s="35"/>
      <c r="K655" s="35">
        <v>1</v>
      </c>
      <c r="L655" s="35"/>
      <c r="M655" s="35">
        <v>1</v>
      </c>
    </row>
    <row r="656" spans="8:13">
      <c r="H656" s="34">
        <v>2790</v>
      </c>
      <c r="I656" s="30" t="s">
        <v>1572</v>
      </c>
      <c r="J656" s="35">
        <v>1</v>
      </c>
      <c r="K656" s="35"/>
      <c r="L656" s="35">
        <v>1</v>
      </c>
      <c r="M656" s="35">
        <v>2</v>
      </c>
    </row>
    <row r="657" spans="8:13">
      <c r="H657" s="34">
        <v>2793</v>
      </c>
      <c r="I657" s="30" t="s">
        <v>1573</v>
      </c>
      <c r="J657" s="35">
        <v>4</v>
      </c>
      <c r="K657" s="35"/>
      <c r="L657" s="35">
        <v>13</v>
      </c>
      <c r="M657" s="35">
        <v>17</v>
      </c>
    </row>
    <row r="658" spans="8:13">
      <c r="H658" s="34">
        <v>2795</v>
      </c>
      <c r="I658" s="30" t="s">
        <v>1049</v>
      </c>
      <c r="J658" s="35">
        <v>24</v>
      </c>
      <c r="K658" s="35">
        <v>2</v>
      </c>
      <c r="L658" s="35">
        <v>11</v>
      </c>
      <c r="M658" s="35">
        <v>37</v>
      </c>
    </row>
    <row r="659" spans="8:13">
      <c r="H659" s="34">
        <v>2796</v>
      </c>
      <c r="I659" s="30" t="s">
        <v>976</v>
      </c>
      <c r="J659" s="35">
        <v>3</v>
      </c>
      <c r="K659" s="35">
        <v>4</v>
      </c>
      <c r="L659" s="35">
        <v>22</v>
      </c>
      <c r="M659" s="35">
        <v>29</v>
      </c>
    </row>
    <row r="660" spans="8:13">
      <c r="H660" s="34">
        <v>2799</v>
      </c>
      <c r="I660" s="30" t="s">
        <v>247</v>
      </c>
      <c r="J660" s="35">
        <v>2</v>
      </c>
      <c r="K660" s="35">
        <v>1</v>
      </c>
      <c r="L660" s="35">
        <v>1</v>
      </c>
      <c r="M660" s="35">
        <v>4</v>
      </c>
    </row>
    <row r="661" spans="8:13">
      <c r="H661" s="34">
        <v>2802</v>
      </c>
      <c r="I661" s="30" t="s">
        <v>1574</v>
      </c>
      <c r="J661" s="35">
        <v>5</v>
      </c>
      <c r="K661" s="35"/>
      <c r="L661" s="35">
        <v>1</v>
      </c>
      <c r="M661" s="35">
        <v>6</v>
      </c>
    </row>
    <row r="662" spans="8:13">
      <c r="H662" s="34">
        <v>2809</v>
      </c>
      <c r="I662" s="30" t="s">
        <v>388</v>
      </c>
      <c r="J662" s="35">
        <v>3</v>
      </c>
      <c r="K662" s="35">
        <v>3</v>
      </c>
      <c r="L662" s="35"/>
      <c r="M662" s="35">
        <v>6</v>
      </c>
    </row>
    <row r="663" spans="8:13">
      <c r="H663" s="34">
        <v>2810</v>
      </c>
      <c r="I663" s="30" t="s">
        <v>2168</v>
      </c>
      <c r="J663" s="35">
        <v>6</v>
      </c>
      <c r="K663" s="35"/>
      <c r="L663" s="35"/>
      <c r="M663" s="35">
        <v>6</v>
      </c>
    </row>
    <row r="664" spans="8:13">
      <c r="H664" s="34">
        <v>2813</v>
      </c>
      <c r="I664" s="30" t="s">
        <v>14</v>
      </c>
      <c r="J664" s="35">
        <v>14</v>
      </c>
      <c r="K664" s="35">
        <v>5</v>
      </c>
      <c r="L664" s="35">
        <v>4</v>
      </c>
      <c r="M664" s="35">
        <v>23</v>
      </c>
    </row>
    <row r="665" spans="8:13">
      <c r="H665" s="34">
        <v>2818</v>
      </c>
      <c r="I665" s="30" t="s">
        <v>343</v>
      </c>
      <c r="J665" s="35">
        <v>252</v>
      </c>
      <c r="K665" s="35">
        <v>72</v>
      </c>
      <c r="L665" s="35">
        <v>76</v>
      </c>
      <c r="M665" s="35">
        <v>400</v>
      </c>
    </row>
    <row r="666" spans="8:13">
      <c r="H666" s="34">
        <v>2821</v>
      </c>
      <c r="I666" s="30" t="s">
        <v>2169</v>
      </c>
      <c r="J666" s="35">
        <v>1</v>
      </c>
      <c r="K666" s="35"/>
      <c r="L666" s="35"/>
      <c r="M666" s="35">
        <v>1</v>
      </c>
    </row>
    <row r="667" spans="8:13">
      <c r="H667" s="34">
        <v>2823</v>
      </c>
      <c r="I667" s="30" t="s">
        <v>2170</v>
      </c>
      <c r="J667" s="35">
        <v>5</v>
      </c>
      <c r="K667" s="35"/>
      <c r="L667" s="35"/>
      <c r="M667" s="35">
        <v>5</v>
      </c>
    </row>
    <row r="668" spans="8:13">
      <c r="H668" s="34">
        <v>2858</v>
      </c>
      <c r="I668" s="30" t="s">
        <v>1575</v>
      </c>
      <c r="J668" s="35"/>
      <c r="K668" s="35"/>
      <c r="L668" s="35">
        <v>1</v>
      </c>
      <c r="M668" s="35">
        <v>1</v>
      </c>
    </row>
    <row r="669" spans="8:13">
      <c r="H669" s="34">
        <v>2863</v>
      </c>
      <c r="I669" s="30" t="s">
        <v>114</v>
      </c>
      <c r="J669" s="35">
        <v>200</v>
      </c>
      <c r="K669" s="35">
        <v>33</v>
      </c>
      <c r="L669" s="35">
        <v>147</v>
      </c>
      <c r="M669" s="35">
        <v>380</v>
      </c>
    </row>
    <row r="670" spans="8:13">
      <c r="H670" s="34">
        <v>2867</v>
      </c>
      <c r="I670" s="30" t="s">
        <v>435</v>
      </c>
      <c r="J670" s="35">
        <v>75</v>
      </c>
      <c r="K670" s="35">
        <v>13</v>
      </c>
      <c r="L670" s="35">
        <v>22</v>
      </c>
      <c r="M670" s="35">
        <v>110</v>
      </c>
    </row>
    <row r="671" spans="8:13">
      <c r="H671" s="34">
        <v>2868</v>
      </c>
      <c r="I671" s="30" t="s">
        <v>407</v>
      </c>
      <c r="J671" s="35">
        <v>170</v>
      </c>
      <c r="K671" s="35">
        <v>31</v>
      </c>
      <c r="L671" s="35">
        <v>98</v>
      </c>
      <c r="M671" s="35">
        <v>299</v>
      </c>
    </row>
    <row r="672" spans="8:13">
      <c r="H672" s="34">
        <v>2871</v>
      </c>
      <c r="I672" s="30" t="s">
        <v>762</v>
      </c>
      <c r="J672" s="35">
        <v>14</v>
      </c>
      <c r="K672" s="35">
        <v>3</v>
      </c>
      <c r="L672" s="35">
        <v>3</v>
      </c>
      <c r="M672" s="35">
        <v>20</v>
      </c>
    </row>
    <row r="673" spans="8:13">
      <c r="H673" s="34">
        <v>2879</v>
      </c>
      <c r="I673" s="30" t="s">
        <v>2171</v>
      </c>
      <c r="J673" s="35">
        <v>2</v>
      </c>
      <c r="K673" s="35"/>
      <c r="L673" s="35"/>
      <c r="M673" s="35">
        <v>2</v>
      </c>
    </row>
    <row r="674" spans="8:13">
      <c r="H674" s="34">
        <v>2883</v>
      </c>
      <c r="I674" s="30" t="s">
        <v>2172</v>
      </c>
      <c r="J674" s="35">
        <v>2</v>
      </c>
      <c r="K674" s="35"/>
      <c r="L674" s="35"/>
      <c r="M674" s="35">
        <v>2</v>
      </c>
    </row>
    <row r="675" spans="8:13">
      <c r="H675" s="34">
        <v>2896</v>
      </c>
      <c r="I675" s="30" t="s">
        <v>184</v>
      </c>
      <c r="J675" s="35">
        <v>24</v>
      </c>
      <c r="K675" s="35">
        <v>5</v>
      </c>
      <c r="L675" s="35">
        <v>1</v>
      </c>
      <c r="M675" s="35">
        <v>30</v>
      </c>
    </row>
    <row r="676" spans="8:13">
      <c r="H676" s="34">
        <v>2897</v>
      </c>
      <c r="I676" s="30" t="s">
        <v>656</v>
      </c>
      <c r="J676" s="35">
        <v>3</v>
      </c>
      <c r="K676" s="35">
        <v>2</v>
      </c>
      <c r="L676" s="35">
        <v>2</v>
      </c>
      <c r="M676" s="35">
        <v>7</v>
      </c>
    </row>
    <row r="677" spans="8:13">
      <c r="H677" s="34">
        <v>2908</v>
      </c>
      <c r="I677" s="30" t="s">
        <v>1088</v>
      </c>
      <c r="J677" s="35">
        <v>34</v>
      </c>
      <c r="K677" s="35">
        <v>1</v>
      </c>
      <c r="L677" s="35">
        <v>7</v>
      </c>
      <c r="M677" s="35">
        <v>42</v>
      </c>
    </row>
    <row r="678" spans="8:13">
      <c r="H678" s="34">
        <v>2909</v>
      </c>
      <c r="I678" s="30" t="s">
        <v>1576</v>
      </c>
      <c r="J678" s="35"/>
      <c r="K678" s="35"/>
      <c r="L678" s="35">
        <v>2</v>
      </c>
      <c r="M678" s="35">
        <v>2</v>
      </c>
    </row>
    <row r="679" spans="8:13">
      <c r="H679" s="34">
        <v>2910</v>
      </c>
      <c r="I679" s="30" t="s">
        <v>588</v>
      </c>
      <c r="J679" s="35"/>
      <c r="K679" s="35">
        <v>1</v>
      </c>
      <c r="L679" s="35">
        <v>1</v>
      </c>
      <c r="M679" s="35">
        <v>2</v>
      </c>
    </row>
    <row r="680" spans="8:13">
      <c r="H680" s="34">
        <v>2916</v>
      </c>
      <c r="I680" s="30" t="s">
        <v>2173</v>
      </c>
      <c r="J680" s="35">
        <v>1</v>
      </c>
      <c r="K680" s="35"/>
      <c r="L680" s="35"/>
      <c r="M680" s="35">
        <v>1</v>
      </c>
    </row>
    <row r="681" spans="8:13">
      <c r="H681" s="34">
        <v>2917</v>
      </c>
      <c r="I681" s="30" t="s">
        <v>2174</v>
      </c>
      <c r="J681" s="35">
        <v>1</v>
      </c>
      <c r="K681" s="35"/>
      <c r="L681" s="35"/>
      <c r="M681" s="35">
        <v>1</v>
      </c>
    </row>
    <row r="682" spans="8:13">
      <c r="H682" s="34">
        <v>2918</v>
      </c>
      <c r="I682" s="30" t="s">
        <v>528</v>
      </c>
      <c r="J682" s="35"/>
      <c r="K682" s="35">
        <v>4</v>
      </c>
      <c r="L682" s="35"/>
      <c r="M682" s="35">
        <v>4</v>
      </c>
    </row>
    <row r="683" spans="8:13">
      <c r="H683" s="34">
        <v>2932</v>
      </c>
      <c r="I683" s="30" t="s">
        <v>2175</v>
      </c>
      <c r="J683" s="35">
        <v>1</v>
      </c>
      <c r="K683" s="35"/>
      <c r="L683" s="35"/>
      <c r="M683" s="35">
        <v>1</v>
      </c>
    </row>
    <row r="684" spans="8:13">
      <c r="H684" s="34">
        <v>2934</v>
      </c>
      <c r="I684" s="30" t="s">
        <v>2176</v>
      </c>
      <c r="J684" s="35">
        <v>2</v>
      </c>
      <c r="K684" s="35"/>
      <c r="L684" s="35"/>
      <c r="M684" s="35">
        <v>2</v>
      </c>
    </row>
    <row r="685" spans="8:13">
      <c r="H685" s="34">
        <v>3016</v>
      </c>
      <c r="I685" s="30" t="s">
        <v>533</v>
      </c>
      <c r="J685" s="35">
        <v>25</v>
      </c>
      <c r="K685" s="35">
        <v>7</v>
      </c>
      <c r="L685" s="35">
        <v>10</v>
      </c>
      <c r="M685" s="35">
        <v>42</v>
      </c>
    </row>
    <row r="686" spans="8:13">
      <c r="H686" s="34">
        <v>3051</v>
      </c>
      <c r="I686" s="30" t="s">
        <v>2177</v>
      </c>
      <c r="J686" s="35">
        <v>3</v>
      </c>
      <c r="K686" s="35"/>
      <c r="L686" s="35"/>
      <c r="M686" s="35">
        <v>3</v>
      </c>
    </row>
    <row r="687" spans="8:13">
      <c r="H687" s="34">
        <v>3059</v>
      </c>
      <c r="I687" s="30" t="s">
        <v>1041</v>
      </c>
      <c r="J687" s="35">
        <v>11</v>
      </c>
      <c r="K687" s="35">
        <v>4</v>
      </c>
      <c r="L687" s="35">
        <v>2</v>
      </c>
      <c r="M687" s="35">
        <v>17</v>
      </c>
    </row>
    <row r="688" spans="8:13">
      <c r="H688" s="34">
        <v>3061</v>
      </c>
      <c r="I688" s="30" t="s">
        <v>2178</v>
      </c>
      <c r="J688" s="35">
        <v>1</v>
      </c>
      <c r="K688" s="35"/>
      <c r="L688" s="35"/>
      <c r="M688" s="35">
        <v>1</v>
      </c>
    </row>
    <row r="689" spans="8:13">
      <c r="H689" s="34">
        <v>3062</v>
      </c>
      <c r="I689" s="30" t="s">
        <v>2179</v>
      </c>
      <c r="J689" s="35">
        <v>4</v>
      </c>
      <c r="K689" s="35"/>
      <c r="L689" s="35"/>
      <c r="M689" s="35">
        <v>4</v>
      </c>
    </row>
    <row r="690" spans="8:13">
      <c r="H690" s="34">
        <v>3064</v>
      </c>
      <c r="I690" s="30" t="s">
        <v>989</v>
      </c>
      <c r="J690" s="35">
        <v>67</v>
      </c>
      <c r="K690" s="35">
        <v>5</v>
      </c>
      <c r="L690" s="35">
        <v>22</v>
      </c>
      <c r="M690" s="35">
        <v>94</v>
      </c>
    </row>
    <row r="691" spans="8:13">
      <c r="H691" s="34">
        <v>3065</v>
      </c>
      <c r="I691" s="30" t="s">
        <v>2180</v>
      </c>
      <c r="J691" s="35">
        <v>2</v>
      </c>
      <c r="K691" s="35"/>
      <c r="L691" s="35"/>
      <c r="M691" s="35">
        <v>2</v>
      </c>
    </row>
    <row r="692" spans="8:13">
      <c r="H692" s="34">
        <v>3071</v>
      </c>
      <c r="I692" s="30" t="s">
        <v>222</v>
      </c>
      <c r="J692" s="35"/>
      <c r="K692" s="35">
        <v>1</v>
      </c>
      <c r="L692" s="35"/>
      <c r="M692" s="35">
        <v>1</v>
      </c>
    </row>
    <row r="693" spans="8:13">
      <c r="H693" s="34">
        <v>3079</v>
      </c>
      <c r="I693" s="30" t="s">
        <v>2181</v>
      </c>
      <c r="J693" s="35">
        <v>5</v>
      </c>
      <c r="K693" s="35"/>
      <c r="L693" s="35"/>
      <c r="M693" s="35">
        <v>5</v>
      </c>
    </row>
    <row r="694" spans="8:13">
      <c r="H694" s="34">
        <v>3080</v>
      </c>
      <c r="I694" s="30" t="s">
        <v>2182</v>
      </c>
      <c r="J694" s="35">
        <v>5</v>
      </c>
      <c r="K694" s="35"/>
      <c r="L694" s="35"/>
      <c r="M694" s="35">
        <v>5</v>
      </c>
    </row>
    <row r="695" spans="8:13">
      <c r="H695" s="34">
        <v>3107</v>
      </c>
      <c r="I695" s="30" t="s">
        <v>1577</v>
      </c>
      <c r="J695" s="35">
        <v>1</v>
      </c>
      <c r="K695" s="35"/>
      <c r="L695" s="35">
        <v>6</v>
      </c>
      <c r="M695" s="35">
        <v>7</v>
      </c>
    </row>
    <row r="696" spans="8:13">
      <c r="H696" s="34">
        <v>3108</v>
      </c>
      <c r="I696" s="30" t="s">
        <v>901</v>
      </c>
      <c r="J696" s="35">
        <v>8</v>
      </c>
      <c r="K696" s="35">
        <v>1</v>
      </c>
      <c r="L696" s="35">
        <v>1</v>
      </c>
      <c r="M696" s="35">
        <v>10</v>
      </c>
    </row>
    <row r="697" spans="8:13">
      <c r="H697" s="34">
        <v>3109</v>
      </c>
      <c r="I697" s="30" t="s">
        <v>324</v>
      </c>
      <c r="J697" s="35">
        <v>1</v>
      </c>
      <c r="K697" s="35">
        <v>3</v>
      </c>
      <c r="L697" s="35">
        <v>1</v>
      </c>
      <c r="M697" s="35">
        <v>5</v>
      </c>
    </row>
    <row r="698" spans="8:13">
      <c r="H698" s="34">
        <v>3110</v>
      </c>
      <c r="I698" s="30" t="s">
        <v>123</v>
      </c>
      <c r="J698" s="35"/>
      <c r="K698" s="35">
        <v>4</v>
      </c>
      <c r="L698" s="35"/>
      <c r="M698" s="35">
        <v>4</v>
      </c>
    </row>
    <row r="699" spans="8:13">
      <c r="H699" s="34">
        <v>3136</v>
      </c>
      <c r="I699" s="30" t="s">
        <v>2183</v>
      </c>
      <c r="J699" s="35">
        <v>2</v>
      </c>
      <c r="K699" s="35"/>
      <c r="L699" s="35"/>
      <c r="M699" s="35">
        <v>2</v>
      </c>
    </row>
    <row r="700" spans="8:13">
      <c r="H700" s="34">
        <v>3143</v>
      </c>
      <c r="I700" s="30" t="s">
        <v>587</v>
      </c>
      <c r="J700" s="35"/>
      <c r="K700" s="35">
        <v>3</v>
      </c>
      <c r="L700" s="35"/>
      <c r="M700" s="35">
        <v>3</v>
      </c>
    </row>
    <row r="701" spans="8:13">
      <c r="H701" s="34">
        <v>3144</v>
      </c>
      <c r="I701" s="30" t="s">
        <v>763</v>
      </c>
      <c r="J701" s="35">
        <v>12</v>
      </c>
      <c r="K701" s="35">
        <v>6</v>
      </c>
      <c r="L701" s="35">
        <v>11</v>
      </c>
      <c r="M701" s="35">
        <v>29</v>
      </c>
    </row>
    <row r="702" spans="8:13">
      <c r="H702" s="34">
        <v>3148</v>
      </c>
      <c r="I702" s="30" t="s">
        <v>1578</v>
      </c>
      <c r="J702" s="35"/>
      <c r="K702" s="35"/>
      <c r="L702" s="35">
        <v>5</v>
      </c>
      <c r="M702" s="35">
        <v>5</v>
      </c>
    </row>
    <row r="703" spans="8:13">
      <c r="H703" s="34">
        <v>3151</v>
      </c>
      <c r="I703" s="30" t="s">
        <v>187</v>
      </c>
      <c r="J703" s="35">
        <v>238</v>
      </c>
      <c r="K703" s="35">
        <v>62</v>
      </c>
      <c r="L703" s="35">
        <v>64</v>
      </c>
      <c r="M703" s="35">
        <v>364</v>
      </c>
    </row>
    <row r="704" spans="8:13">
      <c r="H704" s="34">
        <v>3153</v>
      </c>
      <c r="I704" s="30" t="s">
        <v>577</v>
      </c>
      <c r="J704" s="35"/>
      <c r="K704" s="35">
        <v>2</v>
      </c>
      <c r="L704" s="35"/>
      <c r="M704" s="35">
        <v>2</v>
      </c>
    </row>
    <row r="705" spans="8:13">
      <c r="H705" s="34">
        <v>3157</v>
      </c>
      <c r="I705" s="30" t="s">
        <v>675</v>
      </c>
      <c r="J705" s="35">
        <v>42</v>
      </c>
      <c r="K705" s="35">
        <v>5</v>
      </c>
      <c r="L705" s="35">
        <v>7</v>
      </c>
      <c r="M705" s="35">
        <v>54</v>
      </c>
    </row>
    <row r="706" spans="8:13">
      <c r="H706" s="34">
        <v>3185</v>
      </c>
      <c r="I706" s="30" t="s">
        <v>1579</v>
      </c>
      <c r="J706" s="35">
        <v>5</v>
      </c>
      <c r="K706" s="35"/>
      <c r="L706" s="35">
        <v>8</v>
      </c>
      <c r="M706" s="35">
        <v>13</v>
      </c>
    </row>
    <row r="707" spans="8:13">
      <c r="H707" s="34">
        <v>3186</v>
      </c>
      <c r="I707" s="30" t="s">
        <v>1580</v>
      </c>
      <c r="J707" s="35">
        <v>12</v>
      </c>
      <c r="K707" s="35"/>
      <c r="L707" s="35">
        <v>5</v>
      </c>
      <c r="M707" s="35">
        <v>17</v>
      </c>
    </row>
    <row r="708" spans="8:13">
      <c r="H708" s="34">
        <v>3187</v>
      </c>
      <c r="I708" s="30" t="s">
        <v>760</v>
      </c>
      <c r="J708" s="35">
        <v>60</v>
      </c>
      <c r="K708" s="35">
        <v>6</v>
      </c>
      <c r="L708" s="35">
        <v>17</v>
      </c>
      <c r="M708" s="35">
        <v>83</v>
      </c>
    </row>
    <row r="709" spans="8:13">
      <c r="H709" s="34">
        <v>3188</v>
      </c>
      <c r="I709" s="30" t="s">
        <v>780</v>
      </c>
      <c r="J709" s="35">
        <v>67</v>
      </c>
      <c r="K709" s="35">
        <v>10</v>
      </c>
      <c r="L709" s="35">
        <v>76</v>
      </c>
      <c r="M709" s="35">
        <v>153</v>
      </c>
    </row>
    <row r="710" spans="8:13">
      <c r="H710" s="34">
        <v>3191</v>
      </c>
      <c r="I710" s="30" t="s">
        <v>754</v>
      </c>
      <c r="J710" s="35">
        <v>3</v>
      </c>
      <c r="K710" s="35">
        <v>4</v>
      </c>
      <c r="L710" s="35"/>
      <c r="M710" s="35">
        <v>7</v>
      </c>
    </row>
    <row r="711" spans="8:13">
      <c r="H711" s="34">
        <v>3198</v>
      </c>
      <c r="I711" s="30" t="s">
        <v>944</v>
      </c>
      <c r="J711" s="35"/>
      <c r="K711" s="35">
        <v>1</v>
      </c>
      <c r="L711" s="35"/>
      <c r="M711" s="35">
        <v>1</v>
      </c>
    </row>
    <row r="712" spans="8:13">
      <c r="H712" s="34">
        <v>3201</v>
      </c>
      <c r="I712" s="30" t="s">
        <v>1010</v>
      </c>
      <c r="J712" s="35">
        <v>16.405000000000005</v>
      </c>
      <c r="K712" s="35">
        <v>0.39</v>
      </c>
      <c r="L712" s="35">
        <v>0.55999999999999994</v>
      </c>
      <c r="M712" s="35">
        <v>17.355000000000004</v>
      </c>
    </row>
    <row r="713" spans="8:13">
      <c r="H713" s="34">
        <v>3213</v>
      </c>
      <c r="I713" s="30" t="s">
        <v>860</v>
      </c>
      <c r="J713" s="35">
        <v>4</v>
      </c>
      <c r="K713" s="35">
        <v>4</v>
      </c>
      <c r="L713" s="35">
        <v>3</v>
      </c>
      <c r="M713" s="35">
        <v>11</v>
      </c>
    </row>
    <row r="714" spans="8:13">
      <c r="H714" s="34">
        <v>3226</v>
      </c>
      <c r="I714" s="30" t="s">
        <v>1581</v>
      </c>
      <c r="J714" s="35">
        <v>3.27</v>
      </c>
      <c r="K714" s="35"/>
      <c r="L714" s="35">
        <v>0.51500000000000001</v>
      </c>
      <c r="M714" s="35">
        <v>3.7850000000000001</v>
      </c>
    </row>
    <row r="715" spans="8:13">
      <c r="H715" s="34">
        <v>3230</v>
      </c>
      <c r="I715" s="30" t="s">
        <v>361</v>
      </c>
      <c r="J715" s="35">
        <v>40</v>
      </c>
      <c r="K715" s="35">
        <v>16</v>
      </c>
      <c r="L715" s="35">
        <v>35</v>
      </c>
      <c r="M715" s="35">
        <v>91</v>
      </c>
    </row>
    <row r="716" spans="8:13">
      <c r="H716" s="34">
        <v>3231</v>
      </c>
      <c r="I716" s="30" t="s">
        <v>1582</v>
      </c>
      <c r="J716" s="35">
        <v>43</v>
      </c>
      <c r="K716" s="35"/>
      <c r="L716" s="35">
        <v>18</v>
      </c>
      <c r="M716" s="35">
        <v>61</v>
      </c>
    </row>
    <row r="717" spans="8:13">
      <c r="H717" s="34">
        <v>3233</v>
      </c>
      <c r="I717" s="30" t="s">
        <v>2184</v>
      </c>
      <c r="J717" s="35">
        <v>31</v>
      </c>
      <c r="K717" s="35"/>
      <c r="L717" s="35"/>
      <c r="M717" s="35">
        <v>31</v>
      </c>
    </row>
    <row r="718" spans="8:13">
      <c r="H718" s="34">
        <v>3245</v>
      </c>
      <c r="I718" s="30" t="s">
        <v>91</v>
      </c>
      <c r="J718" s="35">
        <v>464</v>
      </c>
      <c r="K718" s="35">
        <v>81</v>
      </c>
      <c r="L718" s="35">
        <v>226</v>
      </c>
      <c r="M718" s="35">
        <v>771</v>
      </c>
    </row>
    <row r="719" spans="8:13">
      <c r="H719" s="34">
        <v>3247</v>
      </c>
      <c r="I719" s="30" t="s">
        <v>1078</v>
      </c>
      <c r="J719" s="35">
        <v>20</v>
      </c>
      <c r="K719" s="35">
        <v>1</v>
      </c>
      <c r="L719" s="35">
        <v>1</v>
      </c>
      <c r="M719" s="35">
        <v>22</v>
      </c>
    </row>
    <row r="720" spans="8:13">
      <c r="H720" s="34">
        <v>3249</v>
      </c>
      <c r="I720" s="30" t="s">
        <v>2185</v>
      </c>
      <c r="J720" s="35">
        <v>2</v>
      </c>
      <c r="K720" s="35"/>
      <c r="L720" s="35"/>
      <c r="M720" s="35">
        <v>2</v>
      </c>
    </row>
    <row r="721" spans="8:13">
      <c r="H721" s="34">
        <v>3256</v>
      </c>
      <c r="I721" s="30" t="s">
        <v>1583</v>
      </c>
      <c r="J721" s="35">
        <v>4</v>
      </c>
      <c r="K721" s="35"/>
      <c r="L721" s="35">
        <v>1</v>
      </c>
      <c r="M721" s="35">
        <v>5</v>
      </c>
    </row>
    <row r="722" spans="8:13">
      <c r="H722" s="34">
        <v>3260</v>
      </c>
      <c r="I722" s="30" t="s">
        <v>1135</v>
      </c>
      <c r="J722" s="35">
        <v>18</v>
      </c>
      <c r="K722" s="35">
        <v>3</v>
      </c>
      <c r="L722" s="35"/>
      <c r="M722" s="35">
        <v>21</v>
      </c>
    </row>
    <row r="723" spans="8:13">
      <c r="H723" s="34">
        <v>3267</v>
      </c>
      <c r="I723" s="30" t="s">
        <v>1080</v>
      </c>
      <c r="J723" s="35">
        <v>4</v>
      </c>
      <c r="K723" s="35">
        <v>2</v>
      </c>
      <c r="L723" s="35">
        <v>2</v>
      </c>
      <c r="M723" s="35">
        <v>8</v>
      </c>
    </row>
    <row r="724" spans="8:13">
      <c r="H724" s="34">
        <v>3268</v>
      </c>
      <c r="I724" s="30" t="s">
        <v>313</v>
      </c>
      <c r="J724" s="35">
        <v>26</v>
      </c>
      <c r="K724" s="35">
        <v>8</v>
      </c>
      <c r="L724" s="35"/>
      <c r="M724" s="35">
        <v>34</v>
      </c>
    </row>
    <row r="725" spans="8:13">
      <c r="H725" s="34">
        <v>3272</v>
      </c>
      <c r="I725" s="30" t="s">
        <v>1125</v>
      </c>
      <c r="J725" s="35">
        <v>1</v>
      </c>
      <c r="K725" s="35">
        <v>1</v>
      </c>
      <c r="L725" s="35"/>
      <c r="M725" s="35">
        <v>2</v>
      </c>
    </row>
    <row r="726" spans="8:13">
      <c r="H726" s="34">
        <v>3279</v>
      </c>
      <c r="I726" s="30" t="s">
        <v>829</v>
      </c>
      <c r="J726" s="35">
        <v>8</v>
      </c>
      <c r="K726" s="35">
        <v>3</v>
      </c>
      <c r="L726" s="35">
        <v>12</v>
      </c>
      <c r="M726" s="35">
        <v>23</v>
      </c>
    </row>
    <row r="727" spans="8:13">
      <c r="H727" s="34">
        <v>3282</v>
      </c>
      <c r="I727" s="30" t="s">
        <v>1584</v>
      </c>
      <c r="J727" s="35"/>
      <c r="K727" s="35"/>
      <c r="L727" s="35">
        <v>4</v>
      </c>
      <c r="M727" s="35">
        <v>4</v>
      </c>
    </row>
    <row r="728" spans="8:13">
      <c r="H728" s="34">
        <v>3284</v>
      </c>
      <c r="I728" s="30" t="s">
        <v>1115</v>
      </c>
      <c r="J728" s="35">
        <v>20</v>
      </c>
      <c r="K728" s="35">
        <v>4</v>
      </c>
      <c r="L728" s="35"/>
      <c r="M728" s="35">
        <v>24</v>
      </c>
    </row>
    <row r="729" spans="8:13">
      <c r="H729" s="34">
        <v>3294</v>
      </c>
      <c r="I729" s="30" t="s">
        <v>685</v>
      </c>
      <c r="J729" s="35">
        <v>11</v>
      </c>
      <c r="K729" s="35">
        <v>4</v>
      </c>
      <c r="L729" s="35"/>
      <c r="M729" s="35">
        <v>15</v>
      </c>
    </row>
    <row r="730" spans="8:13">
      <c r="H730" s="34">
        <v>3295</v>
      </c>
      <c r="I730" s="30" t="s">
        <v>2186</v>
      </c>
      <c r="J730" s="35">
        <v>1</v>
      </c>
      <c r="K730" s="35"/>
      <c r="L730" s="35"/>
      <c r="M730" s="35">
        <v>1</v>
      </c>
    </row>
    <row r="731" spans="8:13">
      <c r="H731" s="34">
        <v>3297</v>
      </c>
      <c r="I731" s="30" t="s">
        <v>108</v>
      </c>
      <c r="J731" s="35">
        <v>9</v>
      </c>
      <c r="K731" s="35">
        <v>3</v>
      </c>
      <c r="L731" s="35"/>
      <c r="M731" s="35">
        <v>12</v>
      </c>
    </row>
    <row r="732" spans="8:13">
      <c r="H732" s="34">
        <v>3299</v>
      </c>
      <c r="I732" s="30" t="s">
        <v>814</v>
      </c>
      <c r="J732" s="35">
        <v>2</v>
      </c>
      <c r="K732" s="35">
        <v>1</v>
      </c>
      <c r="L732" s="35"/>
      <c r="M732" s="35">
        <v>3</v>
      </c>
    </row>
    <row r="733" spans="8:13">
      <c r="H733" s="34">
        <v>3301</v>
      </c>
      <c r="I733" s="30" t="s">
        <v>1040</v>
      </c>
      <c r="J733" s="35">
        <v>22</v>
      </c>
      <c r="K733" s="35">
        <v>6</v>
      </c>
      <c r="L733" s="35">
        <v>22</v>
      </c>
      <c r="M733" s="35">
        <v>50</v>
      </c>
    </row>
    <row r="734" spans="8:13">
      <c r="H734" s="34">
        <v>3305</v>
      </c>
      <c r="I734" s="30" t="s">
        <v>81</v>
      </c>
      <c r="J734" s="35">
        <v>26</v>
      </c>
      <c r="K734" s="35">
        <v>8</v>
      </c>
      <c r="L734" s="35"/>
      <c r="M734" s="35">
        <v>34</v>
      </c>
    </row>
    <row r="735" spans="8:13">
      <c r="H735" s="34">
        <v>3310</v>
      </c>
      <c r="I735" s="30" t="s">
        <v>1585</v>
      </c>
      <c r="J735" s="35"/>
      <c r="K735" s="35"/>
      <c r="L735" s="35">
        <v>5</v>
      </c>
      <c r="M735" s="35">
        <v>5</v>
      </c>
    </row>
    <row r="736" spans="8:13">
      <c r="H736" s="34">
        <v>3311</v>
      </c>
      <c r="I736" s="30" t="s">
        <v>450</v>
      </c>
      <c r="J736" s="35">
        <v>22</v>
      </c>
      <c r="K736" s="35">
        <v>2</v>
      </c>
      <c r="L736" s="35">
        <v>11</v>
      </c>
      <c r="M736" s="35">
        <v>35</v>
      </c>
    </row>
    <row r="737" spans="8:13">
      <c r="H737" s="34">
        <v>3315</v>
      </c>
      <c r="I737" s="30" t="s">
        <v>963</v>
      </c>
      <c r="J737" s="35">
        <v>21</v>
      </c>
      <c r="K737" s="35">
        <v>1</v>
      </c>
      <c r="L737" s="35">
        <v>7</v>
      </c>
      <c r="M737" s="35">
        <v>29</v>
      </c>
    </row>
    <row r="738" spans="8:13">
      <c r="H738" s="34">
        <v>3319</v>
      </c>
      <c r="I738" s="30" t="s">
        <v>165</v>
      </c>
      <c r="J738" s="35">
        <v>230</v>
      </c>
      <c r="K738" s="35">
        <v>27</v>
      </c>
      <c r="L738" s="35">
        <v>26</v>
      </c>
      <c r="M738" s="35">
        <v>283</v>
      </c>
    </row>
    <row r="739" spans="8:13">
      <c r="H739" s="34">
        <v>3346</v>
      </c>
      <c r="I739" s="30" t="s">
        <v>1586</v>
      </c>
      <c r="J739" s="35"/>
      <c r="K739" s="35"/>
      <c r="L739" s="35">
        <v>12</v>
      </c>
      <c r="M739" s="35">
        <v>12</v>
      </c>
    </row>
    <row r="740" spans="8:13">
      <c r="H740" s="34">
        <v>3349</v>
      </c>
      <c r="I740" s="30" t="s">
        <v>752</v>
      </c>
      <c r="J740" s="35">
        <v>814</v>
      </c>
      <c r="K740" s="35">
        <v>2</v>
      </c>
      <c r="L740" s="35"/>
      <c r="M740" s="35">
        <v>816</v>
      </c>
    </row>
    <row r="741" spans="8:13">
      <c r="H741" s="34">
        <v>3351</v>
      </c>
      <c r="I741" s="30" t="s">
        <v>2187</v>
      </c>
      <c r="J741" s="35">
        <v>4</v>
      </c>
      <c r="K741" s="35"/>
      <c r="L741" s="35"/>
      <c r="M741" s="35">
        <v>4</v>
      </c>
    </row>
    <row r="742" spans="8:13">
      <c r="H742" s="34">
        <v>3356</v>
      </c>
      <c r="I742" s="30" t="s">
        <v>1587</v>
      </c>
      <c r="J742" s="35">
        <v>22</v>
      </c>
      <c r="K742" s="35"/>
      <c r="L742" s="35">
        <v>3</v>
      </c>
      <c r="M742" s="35">
        <v>25</v>
      </c>
    </row>
    <row r="743" spans="8:13">
      <c r="H743" s="34">
        <v>3364</v>
      </c>
      <c r="I743" s="30" t="s">
        <v>986</v>
      </c>
      <c r="J743" s="35">
        <v>249.12500000000014</v>
      </c>
      <c r="K743" s="35">
        <v>31.824999999999996</v>
      </c>
      <c r="L743" s="35">
        <v>62.645000000000003</v>
      </c>
      <c r="M743" s="35">
        <v>343.59500000000014</v>
      </c>
    </row>
    <row r="744" spans="8:13">
      <c r="H744" s="34">
        <v>3369</v>
      </c>
      <c r="I744" s="30" t="s">
        <v>1588</v>
      </c>
      <c r="J744" s="35">
        <v>13</v>
      </c>
      <c r="K744" s="35"/>
      <c r="L744" s="35">
        <v>5</v>
      </c>
      <c r="M744" s="35">
        <v>18</v>
      </c>
    </row>
    <row r="745" spans="8:13">
      <c r="H745" s="34">
        <v>3373</v>
      </c>
      <c r="I745" s="30" t="s">
        <v>397</v>
      </c>
      <c r="J745" s="35">
        <v>36</v>
      </c>
      <c r="K745" s="35">
        <v>4</v>
      </c>
      <c r="L745" s="35">
        <v>10</v>
      </c>
      <c r="M745" s="35">
        <v>50</v>
      </c>
    </row>
    <row r="746" spans="8:13">
      <c r="H746" s="34">
        <v>3401</v>
      </c>
      <c r="I746" s="30" t="s">
        <v>1006</v>
      </c>
      <c r="J746" s="35">
        <v>13</v>
      </c>
      <c r="K746" s="35">
        <v>2</v>
      </c>
      <c r="L746" s="35">
        <v>7</v>
      </c>
      <c r="M746" s="35">
        <v>22</v>
      </c>
    </row>
    <row r="747" spans="8:13">
      <c r="H747" s="34">
        <v>3402</v>
      </c>
      <c r="I747" s="30" t="s">
        <v>975</v>
      </c>
      <c r="J747" s="35">
        <v>9</v>
      </c>
      <c r="K747" s="35">
        <v>5</v>
      </c>
      <c r="L747" s="35">
        <v>13</v>
      </c>
      <c r="M747" s="35">
        <v>27</v>
      </c>
    </row>
    <row r="748" spans="8:13">
      <c r="H748" s="34">
        <v>3404</v>
      </c>
      <c r="I748" s="30" t="s">
        <v>485</v>
      </c>
      <c r="J748" s="35">
        <v>48.204999999999998</v>
      </c>
      <c r="K748" s="35">
        <v>9.33</v>
      </c>
      <c r="L748" s="35">
        <v>18.454999999999998</v>
      </c>
      <c r="M748" s="35">
        <v>75.989999999999995</v>
      </c>
    </row>
    <row r="749" spans="8:13">
      <c r="H749" s="34">
        <v>3413</v>
      </c>
      <c r="I749" s="30" t="s">
        <v>2188</v>
      </c>
      <c r="J749" s="35">
        <v>2</v>
      </c>
      <c r="K749" s="35"/>
      <c r="L749" s="35"/>
      <c r="M749" s="35">
        <v>2</v>
      </c>
    </row>
    <row r="750" spans="8:13">
      <c r="H750" s="34">
        <v>3418</v>
      </c>
      <c r="I750" s="30" t="s">
        <v>1589</v>
      </c>
      <c r="J750" s="35"/>
      <c r="K750" s="35"/>
      <c r="L750" s="35">
        <v>2</v>
      </c>
      <c r="M750" s="35">
        <v>2</v>
      </c>
    </row>
    <row r="751" spans="8:13">
      <c r="H751" s="34">
        <v>3423</v>
      </c>
      <c r="I751" s="30" t="s">
        <v>837</v>
      </c>
      <c r="J751" s="35"/>
      <c r="K751" s="35">
        <v>1</v>
      </c>
      <c r="L751" s="35">
        <v>8</v>
      </c>
      <c r="M751" s="35">
        <v>9</v>
      </c>
    </row>
    <row r="752" spans="8:13">
      <c r="H752" s="34">
        <v>3427</v>
      </c>
      <c r="I752" s="30" t="s">
        <v>198</v>
      </c>
      <c r="J752" s="35">
        <v>24</v>
      </c>
      <c r="K752" s="35">
        <v>5</v>
      </c>
      <c r="L752" s="35">
        <v>5</v>
      </c>
      <c r="M752" s="35">
        <v>34</v>
      </c>
    </row>
    <row r="753" spans="8:13">
      <c r="H753" s="34">
        <v>3428</v>
      </c>
      <c r="I753" s="30" t="s">
        <v>1590</v>
      </c>
      <c r="J753" s="35">
        <v>15</v>
      </c>
      <c r="K753" s="35"/>
      <c r="L753" s="35">
        <v>1</v>
      </c>
      <c r="M753" s="35">
        <v>16</v>
      </c>
    </row>
    <row r="754" spans="8:13">
      <c r="H754" s="34">
        <v>3430</v>
      </c>
      <c r="I754" s="30" t="s">
        <v>1591</v>
      </c>
      <c r="J754" s="35">
        <v>27</v>
      </c>
      <c r="K754" s="35"/>
      <c r="L754" s="35">
        <v>5</v>
      </c>
      <c r="M754" s="35">
        <v>32</v>
      </c>
    </row>
    <row r="755" spans="8:13">
      <c r="H755" s="34">
        <v>3431</v>
      </c>
      <c r="I755" s="30" t="s">
        <v>1592</v>
      </c>
      <c r="J755" s="35">
        <v>17</v>
      </c>
      <c r="K755" s="35"/>
      <c r="L755" s="35">
        <v>3</v>
      </c>
      <c r="M755" s="35">
        <v>20</v>
      </c>
    </row>
    <row r="756" spans="8:13">
      <c r="H756" s="34">
        <v>3437</v>
      </c>
      <c r="I756" s="30" t="s">
        <v>2189</v>
      </c>
      <c r="J756" s="35">
        <v>1</v>
      </c>
      <c r="K756" s="35"/>
      <c r="L756" s="35"/>
      <c r="M756" s="35">
        <v>1</v>
      </c>
    </row>
    <row r="757" spans="8:13">
      <c r="H757" s="34">
        <v>3454</v>
      </c>
      <c r="I757" s="30" t="s">
        <v>2190</v>
      </c>
      <c r="J757" s="35">
        <v>3</v>
      </c>
      <c r="K757" s="35"/>
      <c r="L757" s="35"/>
      <c r="M757" s="35">
        <v>3</v>
      </c>
    </row>
    <row r="758" spans="8:13">
      <c r="H758" s="34">
        <v>3455</v>
      </c>
      <c r="I758" s="30" t="s">
        <v>2191</v>
      </c>
      <c r="J758" s="35">
        <v>4</v>
      </c>
      <c r="K758" s="35"/>
      <c r="L758" s="35"/>
      <c r="M758" s="35">
        <v>4</v>
      </c>
    </row>
    <row r="759" spans="8:13">
      <c r="H759" s="34">
        <v>3456</v>
      </c>
      <c r="I759" s="30" t="s">
        <v>2192</v>
      </c>
      <c r="J759" s="35">
        <v>3</v>
      </c>
      <c r="K759" s="35"/>
      <c r="L759" s="35"/>
      <c r="M759" s="35">
        <v>3</v>
      </c>
    </row>
    <row r="760" spans="8:13">
      <c r="H760" s="34">
        <v>3457</v>
      </c>
      <c r="I760" s="30" t="s">
        <v>2193</v>
      </c>
      <c r="J760" s="35">
        <v>3</v>
      </c>
      <c r="K760" s="35"/>
      <c r="L760" s="35"/>
      <c r="M760" s="35">
        <v>3</v>
      </c>
    </row>
    <row r="761" spans="8:13">
      <c r="H761" s="34">
        <v>3461</v>
      </c>
      <c r="I761" s="30" t="s">
        <v>194</v>
      </c>
      <c r="J761" s="35">
        <v>793</v>
      </c>
      <c r="K761" s="35">
        <v>178</v>
      </c>
      <c r="L761" s="35">
        <v>187</v>
      </c>
      <c r="M761" s="35">
        <v>1158</v>
      </c>
    </row>
    <row r="762" spans="8:13">
      <c r="H762" s="34">
        <v>3464</v>
      </c>
      <c r="I762" s="30" t="s">
        <v>2194</v>
      </c>
      <c r="J762" s="35">
        <v>4</v>
      </c>
      <c r="K762" s="35"/>
      <c r="L762" s="35"/>
      <c r="M762" s="35">
        <v>4</v>
      </c>
    </row>
    <row r="763" spans="8:13">
      <c r="H763" s="34">
        <v>3491</v>
      </c>
      <c r="I763" s="30" t="s">
        <v>1593</v>
      </c>
      <c r="J763" s="35">
        <v>4</v>
      </c>
      <c r="K763" s="35"/>
      <c r="L763" s="35">
        <v>2</v>
      </c>
      <c r="M763" s="35">
        <v>6</v>
      </c>
    </row>
    <row r="764" spans="8:13">
      <c r="H764" s="34">
        <v>3503</v>
      </c>
      <c r="I764" s="30" t="s">
        <v>917</v>
      </c>
      <c r="J764" s="35">
        <v>43</v>
      </c>
      <c r="K764" s="35">
        <v>1</v>
      </c>
      <c r="L764" s="35">
        <v>16</v>
      </c>
      <c r="M764" s="35">
        <v>60</v>
      </c>
    </row>
    <row r="765" spans="8:13">
      <c r="H765" s="34">
        <v>3505</v>
      </c>
      <c r="I765" s="30" t="s">
        <v>191</v>
      </c>
      <c r="J765" s="35">
        <v>57</v>
      </c>
      <c r="K765" s="35">
        <v>64</v>
      </c>
      <c r="L765" s="35">
        <v>46</v>
      </c>
      <c r="M765" s="35">
        <v>167</v>
      </c>
    </row>
    <row r="766" spans="8:13">
      <c r="H766" s="34">
        <v>3509</v>
      </c>
      <c r="I766" s="30" t="s">
        <v>96</v>
      </c>
      <c r="J766" s="35">
        <v>121.12999999999997</v>
      </c>
      <c r="K766" s="35">
        <v>21.535</v>
      </c>
      <c r="L766" s="35">
        <v>21.314999999999994</v>
      </c>
      <c r="M766" s="35">
        <v>163.97999999999996</v>
      </c>
    </row>
    <row r="767" spans="8:13">
      <c r="H767" s="34">
        <v>3513</v>
      </c>
      <c r="I767" s="30" t="s">
        <v>1059</v>
      </c>
      <c r="J767" s="35"/>
      <c r="K767" s="35">
        <v>4</v>
      </c>
      <c r="L767" s="35">
        <v>24</v>
      </c>
      <c r="M767" s="35">
        <v>28</v>
      </c>
    </row>
    <row r="768" spans="8:13">
      <c r="H768" s="34">
        <v>3516</v>
      </c>
      <c r="I768" s="30" t="s">
        <v>120</v>
      </c>
      <c r="J768" s="35">
        <v>3</v>
      </c>
      <c r="K768" s="35">
        <v>4</v>
      </c>
      <c r="L768" s="35">
        <v>12</v>
      </c>
      <c r="M768" s="35">
        <v>19</v>
      </c>
    </row>
    <row r="769" spans="8:13">
      <c r="H769" s="34">
        <v>3517</v>
      </c>
      <c r="I769" s="30" t="s">
        <v>1594</v>
      </c>
      <c r="J769" s="35">
        <v>2</v>
      </c>
      <c r="K769" s="35"/>
      <c r="L769" s="35">
        <v>1</v>
      </c>
      <c r="M769" s="35">
        <v>3</v>
      </c>
    </row>
    <row r="770" spans="8:13">
      <c r="H770" s="34">
        <v>3523</v>
      </c>
      <c r="I770" s="30" t="s">
        <v>688</v>
      </c>
      <c r="J770" s="35">
        <v>43</v>
      </c>
      <c r="K770" s="35">
        <v>4</v>
      </c>
      <c r="L770" s="35">
        <v>16</v>
      </c>
      <c r="M770" s="35">
        <v>63</v>
      </c>
    </row>
    <row r="771" spans="8:13">
      <c r="H771" s="34">
        <v>3528</v>
      </c>
      <c r="I771" s="30" t="s">
        <v>2195</v>
      </c>
      <c r="J771" s="35">
        <v>19</v>
      </c>
      <c r="K771" s="35"/>
      <c r="L771" s="35"/>
      <c r="M771" s="35">
        <v>19</v>
      </c>
    </row>
    <row r="772" spans="8:13">
      <c r="H772" s="34">
        <v>3532</v>
      </c>
      <c r="I772" s="30" t="s">
        <v>2196</v>
      </c>
      <c r="J772" s="35">
        <v>2</v>
      </c>
      <c r="K772" s="35"/>
      <c r="L772" s="35"/>
      <c r="M772" s="35">
        <v>2</v>
      </c>
    </row>
    <row r="773" spans="8:13">
      <c r="H773" s="34">
        <v>3543</v>
      </c>
      <c r="I773" s="30" t="s">
        <v>2197</v>
      </c>
      <c r="J773" s="35">
        <v>1</v>
      </c>
      <c r="K773" s="35"/>
      <c r="L773" s="35"/>
      <c r="M773" s="35">
        <v>1</v>
      </c>
    </row>
    <row r="774" spans="8:13">
      <c r="H774" s="34">
        <v>3546</v>
      </c>
      <c r="I774" s="30" t="s">
        <v>1595</v>
      </c>
      <c r="J774" s="35">
        <v>5</v>
      </c>
      <c r="K774" s="35"/>
      <c r="L774" s="35">
        <v>3</v>
      </c>
      <c r="M774" s="35">
        <v>8</v>
      </c>
    </row>
    <row r="775" spans="8:13">
      <c r="H775" s="34">
        <v>3548</v>
      </c>
      <c r="I775" s="30" t="s">
        <v>1596</v>
      </c>
      <c r="J775" s="35">
        <v>1</v>
      </c>
      <c r="K775" s="35"/>
      <c r="L775" s="35">
        <v>11</v>
      </c>
      <c r="M775" s="35">
        <v>12</v>
      </c>
    </row>
    <row r="776" spans="8:13">
      <c r="H776" s="34">
        <v>3551</v>
      </c>
      <c r="I776" s="30" t="s">
        <v>2198</v>
      </c>
      <c r="J776" s="35">
        <v>12.960000000000003</v>
      </c>
      <c r="K776" s="35"/>
      <c r="L776" s="35"/>
      <c r="M776" s="35">
        <v>12.960000000000003</v>
      </c>
    </row>
    <row r="777" spans="8:13">
      <c r="H777" s="34">
        <v>3553</v>
      </c>
      <c r="I777" s="30" t="s">
        <v>252</v>
      </c>
      <c r="J777" s="35">
        <v>34</v>
      </c>
      <c r="K777" s="35">
        <v>12</v>
      </c>
      <c r="L777" s="35"/>
      <c r="M777" s="35">
        <v>46</v>
      </c>
    </row>
    <row r="778" spans="8:13">
      <c r="H778" s="34">
        <v>3554</v>
      </c>
      <c r="I778" s="30" t="s">
        <v>1597</v>
      </c>
      <c r="J778" s="35">
        <v>15</v>
      </c>
      <c r="K778" s="35"/>
      <c r="L778" s="35">
        <v>15</v>
      </c>
      <c r="M778" s="35">
        <v>30</v>
      </c>
    </row>
    <row r="779" spans="8:13">
      <c r="H779" s="34">
        <v>3556</v>
      </c>
      <c r="I779" s="30" t="s">
        <v>271</v>
      </c>
      <c r="J779" s="35">
        <v>28</v>
      </c>
      <c r="K779" s="35">
        <v>19</v>
      </c>
      <c r="L779" s="35"/>
      <c r="M779" s="35">
        <v>47</v>
      </c>
    </row>
    <row r="780" spans="8:13">
      <c r="H780" s="34">
        <v>3558</v>
      </c>
      <c r="I780" s="30" t="s">
        <v>117</v>
      </c>
      <c r="J780" s="35">
        <v>35</v>
      </c>
      <c r="K780" s="35">
        <v>15</v>
      </c>
      <c r="L780" s="35">
        <v>43</v>
      </c>
      <c r="M780" s="35">
        <v>93</v>
      </c>
    </row>
    <row r="781" spans="8:13">
      <c r="H781" s="34">
        <v>3559</v>
      </c>
      <c r="I781" s="30" t="s">
        <v>527</v>
      </c>
      <c r="J781" s="35">
        <v>55</v>
      </c>
      <c r="K781" s="35">
        <v>29</v>
      </c>
      <c r="L781" s="35">
        <v>32</v>
      </c>
      <c r="M781" s="35">
        <v>116</v>
      </c>
    </row>
    <row r="782" spans="8:13">
      <c r="H782" s="34">
        <v>3568</v>
      </c>
      <c r="I782" s="30" t="s">
        <v>876</v>
      </c>
      <c r="J782" s="35">
        <v>2</v>
      </c>
      <c r="K782" s="35">
        <v>1</v>
      </c>
      <c r="L782" s="35"/>
      <c r="M782" s="35">
        <v>3</v>
      </c>
    </row>
    <row r="783" spans="8:13">
      <c r="H783" s="34">
        <v>3569</v>
      </c>
      <c r="I783" s="30" t="s">
        <v>1261</v>
      </c>
      <c r="J783" s="35">
        <v>2</v>
      </c>
      <c r="K783" s="35">
        <v>2</v>
      </c>
      <c r="L783" s="35"/>
      <c r="M783" s="35">
        <v>4</v>
      </c>
    </row>
    <row r="784" spans="8:13">
      <c r="H784" s="34">
        <v>3572</v>
      </c>
      <c r="I784" s="30" t="s">
        <v>1160</v>
      </c>
      <c r="J784" s="35">
        <v>14</v>
      </c>
      <c r="K784" s="35">
        <v>1</v>
      </c>
      <c r="L784" s="35">
        <v>18</v>
      </c>
      <c r="M784" s="35">
        <v>33</v>
      </c>
    </row>
    <row r="785" spans="8:13">
      <c r="H785" s="34">
        <v>3581</v>
      </c>
      <c r="I785" s="30" t="s">
        <v>541</v>
      </c>
      <c r="J785" s="35">
        <v>116</v>
      </c>
      <c r="K785" s="35">
        <v>30</v>
      </c>
      <c r="L785" s="35">
        <v>108</v>
      </c>
      <c r="M785" s="35">
        <v>254</v>
      </c>
    </row>
    <row r="786" spans="8:13">
      <c r="H786" s="34">
        <v>3582</v>
      </c>
      <c r="I786" s="30" t="s">
        <v>1186</v>
      </c>
      <c r="J786" s="35">
        <v>30</v>
      </c>
      <c r="K786" s="35">
        <v>6</v>
      </c>
      <c r="L786" s="35">
        <v>14</v>
      </c>
      <c r="M786" s="35">
        <v>50</v>
      </c>
    </row>
    <row r="787" spans="8:13">
      <c r="H787" s="34">
        <v>3584</v>
      </c>
      <c r="I787" s="30" t="s">
        <v>1598</v>
      </c>
      <c r="J787" s="35"/>
      <c r="K787" s="35"/>
      <c r="L787" s="35">
        <v>20</v>
      </c>
      <c r="M787" s="35">
        <v>20</v>
      </c>
    </row>
    <row r="788" spans="8:13">
      <c r="H788" s="34">
        <v>3587</v>
      </c>
      <c r="I788" s="30" t="s">
        <v>2199</v>
      </c>
      <c r="J788" s="35">
        <v>46</v>
      </c>
      <c r="K788" s="35"/>
      <c r="L788" s="35"/>
      <c r="M788" s="35">
        <v>46</v>
      </c>
    </row>
    <row r="789" spans="8:13">
      <c r="H789" s="34">
        <v>3593</v>
      </c>
      <c r="I789" s="30" t="s">
        <v>2200</v>
      </c>
      <c r="J789" s="35">
        <v>5</v>
      </c>
      <c r="K789" s="35"/>
      <c r="L789" s="35"/>
      <c r="M789" s="35">
        <v>5</v>
      </c>
    </row>
    <row r="790" spans="8:13">
      <c r="H790" s="34">
        <v>3596</v>
      </c>
      <c r="I790" s="30" t="s">
        <v>2201</v>
      </c>
      <c r="J790" s="35">
        <v>3</v>
      </c>
      <c r="K790" s="35"/>
      <c r="L790" s="35"/>
      <c r="M790" s="35">
        <v>3</v>
      </c>
    </row>
    <row r="791" spans="8:13">
      <c r="H791" s="34">
        <v>3597</v>
      </c>
      <c r="I791" s="30" t="s">
        <v>2202</v>
      </c>
      <c r="J791" s="35">
        <v>0.2</v>
      </c>
      <c r="K791" s="35"/>
      <c r="L791" s="35"/>
      <c r="M791" s="35">
        <v>0.2</v>
      </c>
    </row>
    <row r="792" spans="8:13">
      <c r="H792" s="34">
        <v>3609</v>
      </c>
      <c r="I792" s="30" t="s">
        <v>2203</v>
      </c>
      <c r="J792" s="35">
        <v>4</v>
      </c>
      <c r="K792" s="35"/>
      <c r="L792" s="35"/>
      <c r="M792" s="35">
        <v>4</v>
      </c>
    </row>
    <row r="793" spans="8:13">
      <c r="H793" s="34">
        <v>3610</v>
      </c>
      <c r="I793" s="30" t="s">
        <v>27</v>
      </c>
      <c r="J793" s="35">
        <v>647</v>
      </c>
      <c r="K793" s="35">
        <v>120</v>
      </c>
      <c r="L793" s="35">
        <v>231</v>
      </c>
      <c r="M793" s="35">
        <v>998</v>
      </c>
    </row>
    <row r="794" spans="8:13">
      <c r="H794" s="34">
        <v>3611</v>
      </c>
      <c r="I794" s="30" t="s">
        <v>998</v>
      </c>
      <c r="J794" s="35"/>
      <c r="K794" s="35">
        <v>1</v>
      </c>
      <c r="L794" s="35"/>
      <c r="M794" s="35">
        <v>1</v>
      </c>
    </row>
    <row r="795" spans="8:13">
      <c r="H795" s="34">
        <v>3625</v>
      </c>
      <c r="I795" s="30" t="s">
        <v>474</v>
      </c>
      <c r="J795" s="35"/>
      <c r="K795" s="35">
        <v>7</v>
      </c>
      <c r="L795" s="35"/>
      <c r="M795" s="35">
        <v>7</v>
      </c>
    </row>
    <row r="796" spans="8:13">
      <c r="H796" s="34">
        <v>3626</v>
      </c>
      <c r="I796" s="30" t="s">
        <v>911</v>
      </c>
      <c r="J796" s="35">
        <v>44</v>
      </c>
      <c r="K796" s="35">
        <v>1</v>
      </c>
      <c r="L796" s="35">
        <v>11</v>
      </c>
      <c r="M796" s="35">
        <v>56</v>
      </c>
    </row>
    <row r="797" spans="8:13">
      <c r="H797" s="34">
        <v>3627</v>
      </c>
      <c r="I797" s="30" t="s">
        <v>1081</v>
      </c>
      <c r="J797" s="35">
        <v>12</v>
      </c>
      <c r="K797" s="35">
        <v>1</v>
      </c>
      <c r="L797" s="35">
        <v>2</v>
      </c>
      <c r="M797" s="35">
        <v>15</v>
      </c>
    </row>
    <row r="798" spans="8:13">
      <c r="H798" s="34">
        <v>3628</v>
      </c>
      <c r="I798" s="30" t="s">
        <v>357</v>
      </c>
      <c r="J798" s="35">
        <v>78</v>
      </c>
      <c r="K798" s="35">
        <v>43</v>
      </c>
      <c r="L798" s="35">
        <v>39</v>
      </c>
      <c r="M798" s="35">
        <v>160</v>
      </c>
    </row>
    <row r="799" spans="8:13">
      <c r="H799" s="34">
        <v>3630</v>
      </c>
      <c r="I799" s="30" t="s">
        <v>302</v>
      </c>
      <c r="J799" s="35">
        <v>2</v>
      </c>
      <c r="K799" s="35">
        <v>10</v>
      </c>
      <c r="L799" s="35">
        <v>5</v>
      </c>
      <c r="M799" s="35">
        <v>17</v>
      </c>
    </row>
    <row r="800" spans="8:13">
      <c r="H800" s="34">
        <v>3631</v>
      </c>
      <c r="I800" s="30" t="s">
        <v>678</v>
      </c>
      <c r="J800" s="35">
        <v>6</v>
      </c>
      <c r="K800" s="35">
        <v>2</v>
      </c>
      <c r="L800" s="35">
        <v>2</v>
      </c>
      <c r="M800" s="35">
        <v>10</v>
      </c>
    </row>
    <row r="801" spans="8:13">
      <c r="H801" s="34">
        <v>3638</v>
      </c>
      <c r="I801" s="30" t="s">
        <v>2204</v>
      </c>
      <c r="J801" s="35">
        <v>21</v>
      </c>
      <c r="K801" s="35"/>
      <c r="L801" s="35"/>
      <c r="M801" s="35">
        <v>21</v>
      </c>
    </row>
    <row r="802" spans="8:13">
      <c r="H802" s="34">
        <v>3645</v>
      </c>
      <c r="I802" s="30" t="s">
        <v>1264</v>
      </c>
      <c r="J802" s="35">
        <v>4</v>
      </c>
      <c r="K802" s="35">
        <v>2</v>
      </c>
      <c r="L802" s="35">
        <v>6</v>
      </c>
      <c r="M802" s="35">
        <v>12</v>
      </c>
    </row>
    <row r="803" spans="8:13">
      <c r="H803" s="34">
        <v>3646</v>
      </c>
      <c r="I803" s="30" t="s">
        <v>403</v>
      </c>
      <c r="J803" s="35">
        <v>27</v>
      </c>
      <c r="K803" s="35">
        <v>4</v>
      </c>
      <c r="L803" s="35">
        <v>12</v>
      </c>
      <c r="M803" s="35">
        <v>43</v>
      </c>
    </row>
    <row r="804" spans="8:13">
      <c r="H804" s="34">
        <v>3650</v>
      </c>
      <c r="I804" s="30" t="s">
        <v>1599</v>
      </c>
      <c r="J804" s="35">
        <v>49</v>
      </c>
      <c r="K804" s="35"/>
      <c r="L804" s="35">
        <v>56</v>
      </c>
      <c r="M804" s="35">
        <v>105</v>
      </c>
    </row>
    <row r="805" spans="8:13">
      <c r="H805" s="34">
        <v>3665</v>
      </c>
      <c r="I805" s="30" t="s">
        <v>2205</v>
      </c>
      <c r="J805" s="35">
        <v>1</v>
      </c>
      <c r="K805" s="35"/>
      <c r="L805" s="35"/>
      <c r="M805" s="35">
        <v>1</v>
      </c>
    </row>
    <row r="806" spans="8:13">
      <c r="H806" s="34">
        <v>3667</v>
      </c>
      <c r="I806" s="30" t="s">
        <v>1222</v>
      </c>
      <c r="J806" s="35">
        <v>10</v>
      </c>
      <c r="K806" s="35">
        <v>2</v>
      </c>
      <c r="L806" s="35"/>
      <c r="M806" s="35">
        <v>12</v>
      </c>
    </row>
    <row r="807" spans="8:13">
      <c r="H807" s="34">
        <v>3668</v>
      </c>
      <c r="I807" s="30" t="s">
        <v>2206</v>
      </c>
      <c r="J807" s="35">
        <v>7</v>
      </c>
      <c r="K807" s="35"/>
      <c r="L807" s="35"/>
      <c r="M807" s="35">
        <v>7</v>
      </c>
    </row>
    <row r="808" spans="8:13">
      <c r="H808" s="34">
        <v>3669</v>
      </c>
      <c r="I808" s="30" t="s">
        <v>1181</v>
      </c>
      <c r="J808" s="35"/>
      <c r="K808" s="35">
        <v>1</v>
      </c>
      <c r="L808" s="35"/>
      <c r="M808" s="35">
        <v>1</v>
      </c>
    </row>
    <row r="809" spans="8:13">
      <c r="H809" s="34">
        <v>3672</v>
      </c>
      <c r="I809" s="30" t="s">
        <v>1232</v>
      </c>
      <c r="J809" s="35">
        <v>4</v>
      </c>
      <c r="K809" s="35">
        <v>4</v>
      </c>
      <c r="L809" s="35">
        <v>2</v>
      </c>
      <c r="M809" s="35">
        <v>10</v>
      </c>
    </row>
    <row r="810" spans="8:13">
      <c r="H810" s="34">
        <v>3675</v>
      </c>
      <c r="I810" s="30" t="s">
        <v>2207</v>
      </c>
      <c r="J810" s="35">
        <v>1</v>
      </c>
      <c r="K810" s="35"/>
      <c r="L810" s="35"/>
      <c r="M810" s="35">
        <v>1</v>
      </c>
    </row>
    <row r="811" spans="8:13">
      <c r="H811" s="34">
        <v>3676</v>
      </c>
      <c r="I811" s="30" t="s">
        <v>2208</v>
      </c>
      <c r="J811" s="35">
        <v>2</v>
      </c>
      <c r="K811" s="35"/>
      <c r="L811" s="35"/>
      <c r="M811" s="35">
        <v>2</v>
      </c>
    </row>
    <row r="812" spans="8:13">
      <c r="H812" s="34">
        <v>3678</v>
      </c>
      <c r="I812" s="30" t="s">
        <v>2209</v>
      </c>
      <c r="J812" s="35">
        <v>1</v>
      </c>
      <c r="K812" s="35"/>
      <c r="L812" s="35"/>
      <c r="M812" s="35">
        <v>1</v>
      </c>
    </row>
    <row r="813" spans="8:13">
      <c r="H813" s="34">
        <v>3694</v>
      </c>
      <c r="I813" s="30" t="s">
        <v>2210</v>
      </c>
      <c r="J813" s="35">
        <v>1</v>
      </c>
      <c r="K813" s="35"/>
      <c r="L813" s="35"/>
      <c r="M813" s="35">
        <v>1</v>
      </c>
    </row>
    <row r="814" spans="8:13">
      <c r="H814" s="34">
        <v>3698</v>
      </c>
      <c r="I814" s="30" t="s">
        <v>1600</v>
      </c>
      <c r="J814" s="35"/>
      <c r="K814" s="35"/>
      <c r="L814" s="35">
        <v>1</v>
      </c>
      <c r="M814" s="35">
        <v>1</v>
      </c>
    </row>
    <row r="815" spans="8:13">
      <c r="H815" s="34">
        <v>3728</v>
      </c>
      <c r="I815" s="30" t="s">
        <v>1043</v>
      </c>
      <c r="J815" s="35">
        <v>26</v>
      </c>
      <c r="K815" s="35">
        <v>1</v>
      </c>
      <c r="L815" s="35"/>
      <c r="M815" s="35">
        <v>27</v>
      </c>
    </row>
    <row r="816" spans="8:13">
      <c r="H816" s="34">
        <v>3739</v>
      </c>
      <c r="I816" s="30" t="s">
        <v>22</v>
      </c>
      <c r="J816" s="35">
        <v>76</v>
      </c>
      <c r="K816" s="35">
        <v>20</v>
      </c>
      <c r="L816" s="35">
        <v>32</v>
      </c>
      <c r="M816" s="35">
        <v>128</v>
      </c>
    </row>
    <row r="817" spans="8:13">
      <c r="H817" s="34">
        <v>3740</v>
      </c>
      <c r="I817" s="30" t="s">
        <v>1601</v>
      </c>
      <c r="J817" s="35">
        <v>12</v>
      </c>
      <c r="K817" s="35"/>
      <c r="L817" s="35">
        <v>2</v>
      </c>
      <c r="M817" s="35">
        <v>14</v>
      </c>
    </row>
    <row r="818" spans="8:13">
      <c r="H818" s="34">
        <v>3746</v>
      </c>
      <c r="I818" s="30" t="s">
        <v>1167</v>
      </c>
      <c r="J818" s="35">
        <v>6</v>
      </c>
      <c r="K818" s="35">
        <v>1</v>
      </c>
      <c r="L818" s="35">
        <v>21</v>
      </c>
      <c r="M818" s="35">
        <v>28</v>
      </c>
    </row>
    <row r="819" spans="8:13">
      <c r="H819" s="34">
        <v>3754</v>
      </c>
      <c r="I819" s="30" t="s">
        <v>20</v>
      </c>
      <c r="J819" s="35">
        <v>195</v>
      </c>
      <c r="K819" s="35">
        <v>35</v>
      </c>
      <c r="L819" s="35">
        <v>45</v>
      </c>
      <c r="M819" s="35">
        <v>275</v>
      </c>
    </row>
    <row r="820" spans="8:13">
      <c r="H820" s="34">
        <v>3771</v>
      </c>
      <c r="I820" s="30" t="s">
        <v>560</v>
      </c>
      <c r="J820" s="35"/>
      <c r="K820" s="35">
        <v>2</v>
      </c>
      <c r="L820" s="35">
        <v>6</v>
      </c>
      <c r="M820" s="35">
        <v>8</v>
      </c>
    </row>
    <row r="821" spans="8:13">
      <c r="H821" s="34">
        <v>3773</v>
      </c>
      <c r="I821" s="30" t="s">
        <v>1602</v>
      </c>
      <c r="J821" s="35">
        <v>2</v>
      </c>
      <c r="K821" s="35"/>
      <c r="L821" s="35">
        <v>1</v>
      </c>
      <c r="M821" s="35">
        <v>3</v>
      </c>
    </row>
    <row r="822" spans="8:13">
      <c r="H822" s="34">
        <v>3785</v>
      </c>
      <c r="I822" s="30" t="s">
        <v>1603</v>
      </c>
      <c r="J822" s="35">
        <v>1</v>
      </c>
      <c r="K822" s="35"/>
      <c r="L822" s="35">
        <v>9</v>
      </c>
      <c r="M822" s="35">
        <v>10</v>
      </c>
    </row>
    <row r="823" spans="8:13">
      <c r="H823" s="34">
        <v>3788</v>
      </c>
      <c r="I823" s="30" t="s">
        <v>2211</v>
      </c>
      <c r="J823" s="35">
        <v>1</v>
      </c>
      <c r="K823" s="35"/>
      <c r="L823" s="35"/>
      <c r="M823" s="35">
        <v>1</v>
      </c>
    </row>
    <row r="824" spans="8:13">
      <c r="H824" s="34">
        <v>3798</v>
      </c>
      <c r="I824" s="30" t="s">
        <v>918</v>
      </c>
      <c r="J824" s="35">
        <v>7</v>
      </c>
      <c r="K824" s="35">
        <v>2</v>
      </c>
      <c r="L824" s="35">
        <v>5</v>
      </c>
      <c r="M824" s="35">
        <v>14</v>
      </c>
    </row>
    <row r="825" spans="8:13">
      <c r="H825" s="34">
        <v>3799</v>
      </c>
      <c r="I825" s="30" t="s">
        <v>563</v>
      </c>
      <c r="J825" s="35">
        <v>13</v>
      </c>
      <c r="K825" s="35">
        <v>4</v>
      </c>
      <c r="L825" s="35">
        <v>7</v>
      </c>
      <c r="M825" s="35">
        <v>24</v>
      </c>
    </row>
    <row r="826" spans="8:13">
      <c r="H826" s="34">
        <v>3800</v>
      </c>
      <c r="I826" s="30" t="s">
        <v>696</v>
      </c>
      <c r="J826" s="35"/>
      <c r="K826" s="35">
        <v>0.85499999999999998</v>
      </c>
      <c r="L826" s="35">
        <v>6.54</v>
      </c>
      <c r="M826" s="35">
        <v>7.3949999999999996</v>
      </c>
    </row>
    <row r="827" spans="8:13">
      <c r="H827" s="34">
        <v>3814</v>
      </c>
      <c r="I827" s="30" t="s">
        <v>69</v>
      </c>
      <c r="J827" s="35">
        <v>135</v>
      </c>
      <c r="K827" s="35">
        <v>15</v>
      </c>
      <c r="L827" s="35">
        <v>64</v>
      </c>
      <c r="M827" s="35">
        <v>214</v>
      </c>
    </row>
    <row r="828" spans="8:13">
      <c r="H828" s="34">
        <v>3815</v>
      </c>
      <c r="I828" s="30" t="s">
        <v>1604</v>
      </c>
      <c r="J828" s="35">
        <v>4</v>
      </c>
      <c r="K828" s="35"/>
      <c r="L828" s="35">
        <v>4</v>
      </c>
      <c r="M828" s="35">
        <v>8</v>
      </c>
    </row>
    <row r="829" spans="8:13">
      <c r="H829" s="34">
        <v>3816</v>
      </c>
      <c r="I829" s="30" t="s">
        <v>1118</v>
      </c>
      <c r="J829" s="35">
        <v>9</v>
      </c>
      <c r="K829" s="35">
        <v>1</v>
      </c>
      <c r="L829" s="35">
        <v>2</v>
      </c>
      <c r="M829" s="35">
        <v>12</v>
      </c>
    </row>
    <row r="830" spans="8:13">
      <c r="H830" s="34">
        <v>3842</v>
      </c>
      <c r="I830" s="30" t="s">
        <v>93</v>
      </c>
      <c r="J830" s="35">
        <v>92</v>
      </c>
      <c r="K830" s="35">
        <v>10</v>
      </c>
      <c r="L830" s="35">
        <v>22</v>
      </c>
      <c r="M830" s="35">
        <v>124</v>
      </c>
    </row>
    <row r="831" spans="8:13">
      <c r="H831" s="34">
        <v>3843</v>
      </c>
      <c r="I831" s="30" t="s">
        <v>1420</v>
      </c>
      <c r="J831" s="35">
        <v>21</v>
      </c>
      <c r="K831" s="35"/>
      <c r="L831" s="35">
        <v>9</v>
      </c>
      <c r="M831" s="35">
        <v>30</v>
      </c>
    </row>
    <row r="832" spans="8:13">
      <c r="H832" s="34">
        <v>3845</v>
      </c>
      <c r="I832" s="30" t="s">
        <v>1605</v>
      </c>
      <c r="J832" s="35">
        <v>9</v>
      </c>
      <c r="K832" s="35"/>
      <c r="L832" s="35">
        <v>2</v>
      </c>
      <c r="M832" s="35">
        <v>11</v>
      </c>
    </row>
    <row r="833" spans="8:13">
      <c r="H833" s="34">
        <v>3850</v>
      </c>
      <c r="I833" s="30" t="s">
        <v>801</v>
      </c>
      <c r="J833" s="35"/>
      <c r="K833" s="35">
        <v>1</v>
      </c>
      <c r="L833" s="35"/>
      <c r="M833" s="35">
        <v>1</v>
      </c>
    </row>
    <row r="834" spans="8:13">
      <c r="H834" s="34">
        <v>3852</v>
      </c>
      <c r="I834" s="30" t="s">
        <v>1606</v>
      </c>
      <c r="J834" s="35"/>
      <c r="K834" s="35"/>
      <c r="L834" s="35">
        <v>10</v>
      </c>
      <c r="M834" s="35">
        <v>10</v>
      </c>
    </row>
    <row r="835" spans="8:13">
      <c r="H835" s="34">
        <v>3853</v>
      </c>
      <c r="I835" s="30" t="s">
        <v>1607</v>
      </c>
      <c r="J835" s="35">
        <v>7</v>
      </c>
      <c r="K835" s="35"/>
      <c r="L835" s="35">
        <v>8</v>
      </c>
      <c r="M835" s="35">
        <v>15</v>
      </c>
    </row>
    <row r="836" spans="8:13">
      <c r="H836" s="34">
        <v>3858</v>
      </c>
      <c r="I836" s="30" t="s">
        <v>1608</v>
      </c>
      <c r="J836" s="35">
        <v>21</v>
      </c>
      <c r="K836" s="35"/>
      <c r="L836" s="35">
        <v>10</v>
      </c>
      <c r="M836" s="35">
        <v>31</v>
      </c>
    </row>
    <row r="837" spans="8:13">
      <c r="H837" s="34">
        <v>3864</v>
      </c>
      <c r="I837" s="30" t="s">
        <v>1609</v>
      </c>
      <c r="J837" s="35">
        <v>2.2650000000000001</v>
      </c>
      <c r="K837" s="35"/>
      <c r="L837" s="35">
        <v>130.57000000000002</v>
      </c>
      <c r="M837" s="35">
        <v>132.83500000000001</v>
      </c>
    </row>
    <row r="838" spans="8:13">
      <c r="H838" s="34">
        <v>3865</v>
      </c>
      <c r="I838" s="30" t="s">
        <v>1057</v>
      </c>
      <c r="J838" s="35">
        <v>8</v>
      </c>
      <c r="K838" s="35">
        <v>1</v>
      </c>
      <c r="L838" s="35">
        <v>11</v>
      </c>
      <c r="M838" s="35">
        <v>20</v>
      </c>
    </row>
    <row r="839" spans="8:13">
      <c r="H839" s="34">
        <v>3867</v>
      </c>
      <c r="I839" s="30" t="s">
        <v>233</v>
      </c>
      <c r="J839" s="35">
        <v>87</v>
      </c>
      <c r="K839" s="35">
        <v>28</v>
      </c>
      <c r="L839" s="35">
        <v>57</v>
      </c>
      <c r="M839" s="35">
        <v>172</v>
      </c>
    </row>
    <row r="840" spans="8:13">
      <c r="H840" s="34">
        <v>3876</v>
      </c>
      <c r="I840" s="30" t="s">
        <v>833</v>
      </c>
      <c r="J840" s="35">
        <v>13</v>
      </c>
      <c r="K840" s="35">
        <v>4</v>
      </c>
      <c r="L840" s="35">
        <v>6</v>
      </c>
      <c r="M840" s="35">
        <v>23</v>
      </c>
    </row>
    <row r="841" spans="8:13">
      <c r="H841" s="34">
        <v>3882</v>
      </c>
      <c r="I841" s="30" t="s">
        <v>1194</v>
      </c>
      <c r="J841" s="35">
        <v>4</v>
      </c>
      <c r="K841" s="35">
        <v>2</v>
      </c>
      <c r="L841" s="35">
        <v>5</v>
      </c>
      <c r="M841" s="35">
        <v>11</v>
      </c>
    </row>
    <row r="842" spans="8:13">
      <c r="H842" s="34">
        <v>3886</v>
      </c>
      <c r="I842" s="30" t="s">
        <v>1270</v>
      </c>
      <c r="J842" s="35">
        <v>9.7749999999999986</v>
      </c>
      <c r="K842" s="35">
        <v>0.73</v>
      </c>
      <c r="L842" s="35">
        <v>0.52</v>
      </c>
      <c r="M842" s="35">
        <v>11.024999999999999</v>
      </c>
    </row>
    <row r="843" spans="8:13">
      <c r="H843" s="34">
        <v>3896</v>
      </c>
      <c r="I843" s="30" t="s">
        <v>227</v>
      </c>
      <c r="J843" s="35"/>
      <c r="K843" s="35">
        <v>1</v>
      </c>
      <c r="L843" s="35"/>
      <c r="M843" s="35">
        <v>1</v>
      </c>
    </row>
    <row r="844" spans="8:13">
      <c r="H844" s="34">
        <v>3901</v>
      </c>
      <c r="I844" s="30" t="s">
        <v>282</v>
      </c>
      <c r="J844" s="35">
        <v>14</v>
      </c>
      <c r="K844" s="35">
        <v>11</v>
      </c>
      <c r="L844" s="35">
        <v>9</v>
      </c>
      <c r="M844" s="35">
        <v>34</v>
      </c>
    </row>
    <row r="845" spans="8:13">
      <c r="H845" s="34">
        <v>3902</v>
      </c>
      <c r="I845" s="30" t="s">
        <v>835</v>
      </c>
      <c r="J845" s="35">
        <v>22</v>
      </c>
      <c r="K845" s="35">
        <v>5</v>
      </c>
      <c r="L845" s="35">
        <v>9</v>
      </c>
      <c r="M845" s="35">
        <v>36</v>
      </c>
    </row>
    <row r="846" spans="8:13">
      <c r="H846" s="34">
        <v>3920</v>
      </c>
      <c r="I846" s="30" t="s">
        <v>1610</v>
      </c>
      <c r="J846" s="35">
        <v>8</v>
      </c>
      <c r="K846" s="35"/>
      <c r="L846" s="35">
        <v>5</v>
      </c>
      <c r="M846" s="35">
        <v>13</v>
      </c>
    </row>
    <row r="847" spans="8:13">
      <c r="H847" s="34">
        <v>3928</v>
      </c>
      <c r="I847" s="30" t="s">
        <v>838</v>
      </c>
      <c r="J847" s="35">
        <v>3</v>
      </c>
      <c r="K847" s="35">
        <v>1</v>
      </c>
      <c r="L847" s="35"/>
      <c r="M847" s="35">
        <v>4</v>
      </c>
    </row>
    <row r="848" spans="8:13">
      <c r="H848" s="34">
        <v>3960</v>
      </c>
      <c r="I848" s="30" t="s">
        <v>423</v>
      </c>
      <c r="J848" s="35"/>
      <c r="K848" s="35">
        <v>5</v>
      </c>
      <c r="L848" s="35"/>
      <c r="M848" s="35">
        <v>5</v>
      </c>
    </row>
    <row r="849" spans="8:13">
      <c r="H849" s="34">
        <v>3969</v>
      </c>
      <c r="I849" s="30" t="s">
        <v>517</v>
      </c>
      <c r="J849" s="35"/>
      <c r="K849" s="35">
        <v>10</v>
      </c>
      <c r="L849" s="35"/>
      <c r="M849" s="35">
        <v>10</v>
      </c>
    </row>
    <row r="850" spans="8:13">
      <c r="H850" s="34">
        <v>3970</v>
      </c>
      <c r="I850" s="30" t="s">
        <v>2212</v>
      </c>
      <c r="J850" s="35">
        <v>1</v>
      </c>
      <c r="K850" s="35"/>
      <c r="L850" s="35"/>
      <c r="M850" s="35">
        <v>1</v>
      </c>
    </row>
    <row r="851" spans="8:13">
      <c r="H851" s="34">
        <v>3973</v>
      </c>
      <c r="I851" s="30" t="s">
        <v>2213</v>
      </c>
      <c r="J851" s="35">
        <v>1</v>
      </c>
      <c r="K851" s="35"/>
      <c r="L851" s="35"/>
      <c r="M851" s="35">
        <v>1</v>
      </c>
    </row>
    <row r="852" spans="8:13">
      <c r="H852" s="34">
        <v>3976</v>
      </c>
      <c r="I852" s="30" t="s">
        <v>524</v>
      </c>
      <c r="J852" s="35"/>
      <c r="K852" s="35">
        <v>2</v>
      </c>
      <c r="L852" s="35"/>
      <c r="M852" s="35">
        <v>2</v>
      </c>
    </row>
    <row r="853" spans="8:13">
      <c r="H853" s="34">
        <v>3977</v>
      </c>
      <c r="I853" s="30" t="s">
        <v>1227</v>
      </c>
      <c r="J853" s="35">
        <v>2</v>
      </c>
      <c r="K853" s="35">
        <v>1</v>
      </c>
      <c r="L853" s="35"/>
      <c r="M853" s="35">
        <v>3</v>
      </c>
    </row>
    <row r="854" spans="8:13">
      <c r="H854" s="34">
        <v>3993</v>
      </c>
      <c r="I854" s="30" t="s">
        <v>322</v>
      </c>
      <c r="J854" s="35"/>
      <c r="K854" s="35">
        <v>3</v>
      </c>
      <c r="L854" s="35"/>
      <c r="M854" s="35">
        <v>3</v>
      </c>
    </row>
    <row r="855" spans="8:13">
      <c r="H855" s="34">
        <v>4001</v>
      </c>
      <c r="I855" s="30" t="s">
        <v>74</v>
      </c>
      <c r="J855" s="35">
        <v>28</v>
      </c>
      <c r="K855" s="35">
        <v>10</v>
      </c>
      <c r="L855" s="35">
        <v>4</v>
      </c>
      <c r="M855" s="35">
        <v>42</v>
      </c>
    </row>
    <row r="856" spans="8:13">
      <c r="H856" s="34">
        <v>4007</v>
      </c>
      <c r="I856" s="30" t="s">
        <v>1173</v>
      </c>
      <c r="J856" s="35">
        <v>1</v>
      </c>
      <c r="K856" s="35">
        <v>1</v>
      </c>
      <c r="L856" s="35"/>
      <c r="M856" s="35">
        <v>2</v>
      </c>
    </row>
    <row r="857" spans="8:13">
      <c r="H857" s="34">
        <v>4023</v>
      </c>
      <c r="I857" s="30" t="s">
        <v>1611</v>
      </c>
      <c r="J857" s="35">
        <v>1</v>
      </c>
      <c r="K857" s="35"/>
      <c r="L857" s="35">
        <v>1</v>
      </c>
      <c r="M857" s="35">
        <v>2</v>
      </c>
    </row>
    <row r="858" spans="8:13">
      <c r="H858" s="34">
        <v>4027</v>
      </c>
      <c r="I858" s="30" t="s">
        <v>1612</v>
      </c>
      <c r="J858" s="35"/>
      <c r="K858" s="35"/>
      <c r="L858" s="35">
        <v>1539.9900000000007</v>
      </c>
      <c r="M858" s="35">
        <v>1539.9900000000007</v>
      </c>
    </row>
    <row r="859" spans="8:13">
      <c r="H859" s="34">
        <v>4031</v>
      </c>
      <c r="I859" s="30" t="s">
        <v>511</v>
      </c>
      <c r="J859" s="35">
        <v>17</v>
      </c>
      <c r="K859" s="35">
        <v>5</v>
      </c>
      <c r="L859" s="35">
        <v>4</v>
      </c>
      <c r="M859" s="35">
        <v>26</v>
      </c>
    </row>
    <row r="860" spans="8:13">
      <c r="H860" s="34">
        <v>4053</v>
      </c>
      <c r="I860" s="30" t="s">
        <v>466</v>
      </c>
      <c r="J860" s="35"/>
      <c r="K860" s="35">
        <v>5</v>
      </c>
      <c r="L860" s="35"/>
      <c r="M860" s="35">
        <v>5</v>
      </c>
    </row>
    <row r="861" spans="8:13">
      <c r="H861" s="34">
        <v>4064</v>
      </c>
      <c r="I861" s="30" t="s">
        <v>799</v>
      </c>
      <c r="J861" s="35">
        <v>31</v>
      </c>
      <c r="K861" s="35">
        <v>1</v>
      </c>
      <c r="L861" s="35">
        <v>5</v>
      </c>
      <c r="M861" s="35">
        <v>37</v>
      </c>
    </row>
    <row r="862" spans="8:13">
      <c r="H862" s="34">
        <v>4068</v>
      </c>
      <c r="I862" s="30" t="s">
        <v>618</v>
      </c>
      <c r="J862" s="35"/>
      <c r="K862" s="35">
        <v>3</v>
      </c>
      <c r="L862" s="35">
        <v>6</v>
      </c>
      <c r="M862" s="35">
        <v>9</v>
      </c>
    </row>
    <row r="863" spans="8:13">
      <c r="H863" s="34">
        <v>4073</v>
      </c>
      <c r="I863" s="30" t="s">
        <v>2214</v>
      </c>
      <c r="J863" s="35">
        <v>6</v>
      </c>
      <c r="K863" s="35"/>
      <c r="L863" s="35"/>
      <c r="M863" s="35">
        <v>6</v>
      </c>
    </row>
    <row r="864" spans="8:13">
      <c r="H864" s="34">
        <v>4090</v>
      </c>
      <c r="I864" s="30" t="s">
        <v>1613</v>
      </c>
      <c r="J864" s="35">
        <v>8</v>
      </c>
      <c r="K864" s="35"/>
      <c r="L864" s="35">
        <v>6</v>
      </c>
      <c r="M864" s="35">
        <v>14</v>
      </c>
    </row>
    <row r="865" spans="8:13">
      <c r="H865" s="34">
        <v>4100</v>
      </c>
      <c r="I865" s="30" t="s">
        <v>272</v>
      </c>
      <c r="J865" s="35">
        <v>15</v>
      </c>
      <c r="K865" s="35">
        <v>7</v>
      </c>
      <c r="L865" s="35">
        <v>32</v>
      </c>
      <c r="M865" s="35">
        <v>54</v>
      </c>
    </row>
    <row r="866" spans="8:13">
      <c r="H866" s="34">
        <v>4101</v>
      </c>
      <c r="I866" s="30" t="s">
        <v>1401</v>
      </c>
      <c r="J866" s="35">
        <v>13</v>
      </c>
      <c r="K866" s="35"/>
      <c r="L866" s="35">
        <v>15</v>
      </c>
      <c r="M866" s="35">
        <v>28</v>
      </c>
    </row>
    <row r="867" spans="8:13">
      <c r="H867" s="34">
        <v>4113</v>
      </c>
      <c r="I867" s="30" t="s">
        <v>2215</v>
      </c>
      <c r="J867" s="35">
        <v>4</v>
      </c>
      <c r="K867" s="35"/>
      <c r="L867" s="35"/>
      <c r="M867" s="35">
        <v>4</v>
      </c>
    </row>
    <row r="868" spans="8:13">
      <c r="H868" s="34">
        <v>4115</v>
      </c>
      <c r="I868" s="30" t="s">
        <v>930</v>
      </c>
      <c r="J868" s="35">
        <v>49</v>
      </c>
      <c r="K868" s="35">
        <v>7</v>
      </c>
      <c r="L868" s="35">
        <v>11</v>
      </c>
      <c r="M868" s="35">
        <v>67</v>
      </c>
    </row>
    <row r="869" spans="8:13">
      <c r="H869" s="34">
        <v>4118</v>
      </c>
      <c r="I869" s="30" t="s">
        <v>1614</v>
      </c>
      <c r="J869" s="35">
        <v>33</v>
      </c>
      <c r="K869" s="35"/>
      <c r="L869" s="35">
        <v>10</v>
      </c>
      <c r="M869" s="35">
        <v>43</v>
      </c>
    </row>
    <row r="870" spans="8:13">
      <c r="H870" s="34">
        <v>4119</v>
      </c>
      <c r="I870" s="30" t="s">
        <v>2216</v>
      </c>
      <c r="J870" s="35">
        <v>6</v>
      </c>
      <c r="K870" s="35"/>
      <c r="L870" s="35"/>
      <c r="M870" s="35">
        <v>6</v>
      </c>
    </row>
    <row r="871" spans="8:13">
      <c r="H871" s="34">
        <v>4120</v>
      </c>
      <c r="I871" s="30" t="s">
        <v>1615</v>
      </c>
      <c r="J871" s="35"/>
      <c r="K871" s="35"/>
      <c r="L871" s="35">
        <v>8</v>
      </c>
      <c r="M871" s="35">
        <v>8</v>
      </c>
    </row>
    <row r="872" spans="8:13">
      <c r="H872" s="34">
        <v>4121</v>
      </c>
      <c r="I872" s="30" t="s">
        <v>1616</v>
      </c>
      <c r="J872" s="35"/>
      <c r="K872" s="35"/>
      <c r="L872" s="35">
        <v>11</v>
      </c>
      <c r="M872" s="35">
        <v>11</v>
      </c>
    </row>
    <row r="873" spans="8:13">
      <c r="H873" s="34">
        <v>4123</v>
      </c>
      <c r="I873" s="30" t="s">
        <v>1617</v>
      </c>
      <c r="J873" s="35"/>
      <c r="K873" s="35"/>
      <c r="L873" s="35">
        <v>4</v>
      </c>
      <c r="M873" s="35">
        <v>4</v>
      </c>
    </row>
    <row r="874" spans="8:13">
      <c r="H874" s="34">
        <v>4125</v>
      </c>
      <c r="I874" s="30" t="s">
        <v>1618</v>
      </c>
      <c r="J874" s="35"/>
      <c r="K874" s="35"/>
      <c r="L874" s="35">
        <v>5</v>
      </c>
      <c r="M874" s="35">
        <v>5</v>
      </c>
    </row>
    <row r="875" spans="8:13">
      <c r="H875" s="34">
        <v>4129</v>
      </c>
      <c r="I875" s="30" t="s">
        <v>1619</v>
      </c>
      <c r="J875" s="35"/>
      <c r="K875" s="35"/>
      <c r="L875" s="35">
        <v>3</v>
      </c>
      <c r="M875" s="35">
        <v>3</v>
      </c>
    </row>
    <row r="876" spans="8:13">
      <c r="H876" s="34">
        <v>4131</v>
      </c>
      <c r="I876" s="30" t="s">
        <v>1620</v>
      </c>
      <c r="J876" s="35"/>
      <c r="K876" s="35"/>
      <c r="L876" s="35">
        <v>1</v>
      </c>
      <c r="M876" s="35">
        <v>1</v>
      </c>
    </row>
    <row r="877" spans="8:13">
      <c r="H877" s="34">
        <v>4156</v>
      </c>
      <c r="I877" s="30" t="s">
        <v>1621</v>
      </c>
      <c r="J877" s="35"/>
      <c r="K877" s="35"/>
      <c r="L877" s="35">
        <v>5</v>
      </c>
      <c r="M877" s="35">
        <v>5</v>
      </c>
    </row>
    <row r="878" spans="8:13">
      <c r="H878" s="34">
        <v>4164</v>
      </c>
      <c r="I878" s="30" t="s">
        <v>1622</v>
      </c>
      <c r="J878" s="35"/>
      <c r="K878" s="35"/>
      <c r="L878" s="35">
        <v>1</v>
      </c>
      <c r="M878" s="35">
        <v>1</v>
      </c>
    </row>
    <row r="879" spans="8:13">
      <c r="H879" s="34">
        <v>4174</v>
      </c>
      <c r="I879" s="30" t="s">
        <v>1623</v>
      </c>
      <c r="J879" s="35"/>
      <c r="K879" s="35"/>
      <c r="L879" s="35">
        <v>7</v>
      </c>
      <c r="M879" s="35">
        <v>7</v>
      </c>
    </row>
    <row r="880" spans="8:13">
      <c r="H880" s="34">
        <v>4179</v>
      </c>
      <c r="I880" s="30" t="s">
        <v>1624</v>
      </c>
      <c r="J880" s="35"/>
      <c r="K880" s="35"/>
      <c r="L880" s="35">
        <v>31</v>
      </c>
      <c r="M880" s="35">
        <v>31</v>
      </c>
    </row>
    <row r="881" spans="8:13">
      <c r="H881" s="34">
        <v>4180</v>
      </c>
      <c r="I881" s="30" t="s">
        <v>1625</v>
      </c>
      <c r="J881" s="35"/>
      <c r="K881" s="35"/>
      <c r="L881" s="35">
        <v>2</v>
      </c>
      <c r="M881" s="35">
        <v>2</v>
      </c>
    </row>
    <row r="882" spans="8:13">
      <c r="H882" s="34">
        <v>4206</v>
      </c>
      <c r="I882" s="30" t="s">
        <v>1626</v>
      </c>
      <c r="J882" s="35"/>
      <c r="K882" s="35"/>
      <c r="L882" s="35">
        <v>2</v>
      </c>
      <c r="M882" s="35">
        <v>2</v>
      </c>
    </row>
    <row r="883" spans="8:13">
      <c r="H883" s="34">
        <v>4218</v>
      </c>
      <c r="I883" s="30" t="s">
        <v>1087</v>
      </c>
      <c r="J883" s="35">
        <v>30</v>
      </c>
      <c r="K883" s="35">
        <v>4</v>
      </c>
      <c r="L883" s="35">
        <v>4</v>
      </c>
      <c r="M883" s="35">
        <v>38</v>
      </c>
    </row>
    <row r="884" spans="8:13">
      <c r="H884" s="34">
        <v>4262</v>
      </c>
      <c r="I884" s="30" t="s">
        <v>1627</v>
      </c>
      <c r="J884" s="35"/>
      <c r="K884" s="35"/>
      <c r="L884" s="35">
        <v>1</v>
      </c>
      <c r="M884" s="35">
        <v>1</v>
      </c>
    </row>
    <row r="885" spans="8:13">
      <c r="H885" s="34">
        <v>4272</v>
      </c>
      <c r="I885" s="30" t="s">
        <v>2217</v>
      </c>
      <c r="J885" s="35">
        <v>2</v>
      </c>
      <c r="K885" s="35"/>
      <c r="L885" s="35"/>
      <c r="M885" s="35">
        <v>2</v>
      </c>
    </row>
    <row r="886" spans="8:13">
      <c r="H886" s="34">
        <v>4273</v>
      </c>
      <c r="I886" s="30" t="s">
        <v>1066</v>
      </c>
      <c r="J886" s="35">
        <v>7</v>
      </c>
      <c r="K886" s="35">
        <v>1</v>
      </c>
      <c r="L886" s="35">
        <v>1</v>
      </c>
      <c r="M886" s="35">
        <v>9</v>
      </c>
    </row>
    <row r="887" spans="8:13">
      <c r="H887" s="34">
        <v>4277</v>
      </c>
      <c r="I887" s="30" t="s">
        <v>2218</v>
      </c>
      <c r="J887" s="35">
        <v>1</v>
      </c>
      <c r="K887" s="35"/>
      <c r="L887" s="35"/>
      <c r="M887" s="35">
        <v>1</v>
      </c>
    </row>
    <row r="888" spans="8:13">
      <c r="H888" s="34">
        <v>4278</v>
      </c>
      <c r="I888" s="30" t="s">
        <v>364</v>
      </c>
      <c r="J888" s="35">
        <v>32</v>
      </c>
      <c r="K888" s="35">
        <v>6</v>
      </c>
      <c r="L888" s="35"/>
      <c r="M888" s="35">
        <v>38</v>
      </c>
    </row>
    <row r="889" spans="8:13">
      <c r="H889" s="34">
        <v>4280</v>
      </c>
      <c r="I889" s="30" t="s">
        <v>1628</v>
      </c>
      <c r="J889" s="35">
        <v>5</v>
      </c>
      <c r="K889" s="35"/>
      <c r="L889" s="35">
        <v>2</v>
      </c>
      <c r="M889" s="35">
        <v>7</v>
      </c>
    </row>
    <row r="890" spans="8:13">
      <c r="H890" s="34">
        <v>4282</v>
      </c>
      <c r="I890" s="30" t="s">
        <v>965</v>
      </c>
      <c r="J890" s="35">
        <v>5</v>
      </c>
      <c r="K890" s="35">
        <v>2</v>
      </c>
      <c r="L890" s="35">
        <v>21</v>
      </c>
      <c r="M890" s="35">
        <v>28</v>
      </c>
    </row>
    <row r="891" spans="8:13">
      <c r="H891" s="34">
        <v>4283</v>
      </c>
      <c r="I891" s="30" t="s">
        <v>508</v>
      </c>
      <c r="J891" s="35">
        <v>4</v>
      </c>
      <c r="K891" s="35">
        <v>4</v>
      </c>
      <c r="L891" s="35">
        <v>7</v>
      </c>
      <c r="M891" s="35">
        <v>15</v>
      </c>
    </row>
    <row r="892" spans="8:13">
      <c r="H892" s="34">
        <v>4286</v>
      </c>
      <c r="I892" s="30" t="s">
        <v>883</v>
      </c>
      <c r="J892" s="35">
        <v>3</v>
      </c>
      <c r="K892" s="35">
        <v>1</v>
      </c>
      <c r="L892" s="35">
        <v>2</v>
      </c>
      <c r="M892" s="35">
        <v>6</v>
      </c>
    </row>
    <row r="893" spans="8:13">
      <c r="H893" s="34">
        <v>4287</v>
      </c>
      <c r="I893" s="30" t="s">
        <v>1629</v>
      </c>
      <c r="J893" s="35"/>
      <c r="K893" s="35"/>
      <c r="L893" s="35">
        <v>5</v>
      </c>
      <c r="M893" s="35">
        <v>5</v>
      </c>
    </row>
    <row r="894" spans="8:13">
      <c r="H894" s="34">
        <v>4289</v>
      </c>
      <c r="I894" s="30" t="s">
        <v>1630</v>
      </c>
      <c r="J894" s="35"/>
      <c r="K894" s="35"/>
      <c r="L894" s="35">
        <v>10</v>
      </c>
      <c r="M894" s="35">
        <v>10</v>
      </c>
    </row>
    <row r="895" spans="8:13">
      <c r="H895" s="34">
        <v>4291</v>
      </c>
      <c r="I895" s="30" t="s">
        <v>1631</v>
      </c>
      <c r="J895" s="35"/>
      <c r="K895" s="35"/>
      <c r="L895" s="35">
        <v>3</v>
      </c>
      <c r="M895" s="35">
        <v>3</v>
      </c>
    </row>
    <row r="896" spans="8:13">
      <c r="H896" s="34">
        <v>4292</v>
      </c>
      <c r="I896" s="30" t="s">
        <v>1632</v>
      </c>
      <c r="J896" s="35"/>
      <c r="K896" s="35"/>
      <c r="L896" s="35">
        <v>1</v>
      </c>
      <c r="M896" s="35">
        <v>1</v>
      </c>
    </row>
    <row r="897" spans="8:13">
      <c r="H897" s="34">
        <v>4295</v>
      </c>
      <c r="I897" s="30" t="s">
        <v>1633</v>
      </c>
      <c r="J897" s="35"/>
      <c r="K897" s="35"/>
      <c r="L897" s="35">
        <v>1</v>
      </c>
      <c r="M897" s="35">
        <v>1</v>
      </c>
    </row>
    <row r="898" spans="8:13">
      <c r="H898" s="34">
        <v>4298</v>
      </c>
      <c r="I898" s="30" t="s">
        <v>1634</v>
      </c>
      <c r="J898" s="35"/>
      <c r="K898" s="35"/>
      <c r="L898" s="35">
        <v>1</v>
      </c>
      <c r="M898" s="35">
        <v>1</v>
      </c>
    </row>
    <row r="899" spans="8:13">
      <c r="H899" s="34">
        <v>4301</v>
      </c>
      <c r="I899" s="30" t="s">
        <v>1635</v>
      </c>
      <c r="J899" s="35"/>
      <c r="K899" s="35"/>
      <c r="L899" s="35">
        <v>1</v>
      </c>
      <c r="M899" s="35">
        <v>1</v>
      </c>
    </row>
    <row r="900" spans="8:13">
      <c r="H900" s="34">
        <v>4302</v>
      </c>
      <c r="I900" s="30" t="s">
        <v>1636</v>
      </c>
      <c r="J900" s="35"/>
      <c r="K900" s="35"/>
      <c r="L900" s="35">
        <v>2</v>
      </c>
      <c r="M900" s="35">
        <v>2</v>
      </c>
    </row>
    <row r="901" spans="8:13">
      <c r="H901" s="34">
        <v>4303</v>
      </c>
      <c r="I901" s="30" t="s">
        <v>1637</v>
      </c>
      <c r="J901" s="35"/>
      <c r="K901" s="35"/>
      <c r="L901" s="35">
        <v>3</v>
      </c>
      <c r="M901" s="35">
        <v>3</v>
      </c>
    </row>
    <row r="902" spans="8:13">
      <c r="H902" s="34">
        <v>4304</v>
      </c>
      <c r="I902" s="30" t="s">
        <v>1638</v>
      </c>
      <c r="J902" s="35"/>
      <c r="K902" s="35"/>
      <c r="L902" s="35">
        <v>4</v>
      </c>
      <c r="M902" s="35">
        <v>4</v>
      </c>
    </row>
    <row r="903" spans="8:13">
      <c r="H903" s="34">
        <v>4309</v>
      </c>
      <c r="I903" s="30" t="s">
        <v>1639</v>
      </c>
      <c r="J903" s="35"/>
      <c r="K903" s="35"/>
      <c r="L903" s="35">
        <v>1</v>
      </c>
      <c r="M903" s="35">
        <v>1</v>
      </c>
    </row>
    <row r="904" spans="8:13">
      <c r="H904" s="34">
        <v>4310</v>
      </c>
      <c r="I904" s="30" t="s">
        <v>1640</v>
      </c>
      <c r="J904" s="35"/>
      <c r="K904" s="35"/>
      <c r="L904" s="35">
        <v>1</v>
      </c>
      <c r="M904" s="35">
        <v>1</v>
      </c>
    </row>
    <row r="905" spans="8:13">
      <c r="H905" s="34">
        <v>4311</v>
      </c>
      <c r="I905" s="30" t="s">
        <v>1641</v>
      </c>
      <c r="J905" s="35"/>
      <c r="K905" s="35"/>
      <c r="L905" s="35">
        <v>1</v>
      </c>
      <c r="M905" s="35">
        <v>1</v>
      </c>
    </row>
    <row r="906" spans="8:13">
      <c r="H906" s="34">
        <v>4312</v>
      </c>
      <c r="I906" s="30" t="s">
        <v>1642</v>
      </c>
      <c r="J906" s="35"/>
      <c r="K906" s="35"/>
      <c r="L906" s="35">
        <v>2</v>
      </c>
      <c r="M906" s="35">
        <v>2</v>
      </c>
    </row>
    <row r="907" spans="8:13">
      <c r="H907" s="34">
        <v>4313</v>
      </c>
      <c r="I907" s="30" t="s">
        <v>1643</v>
      </c>
      <c r="J907" s="35"/>
      <c r="K907" s="35"/>
      <c r="L907" s="35">
        <v>2</v>
      </c>
      <c r="M907" s="35">
        <v>2</v>
      </c>
    </row>
    <row r="908" spans="8:13">
      <c r="H908" s="34">
        <v>4315</v>
      </c>
      <c r="I908" s="30" t="s">
        <v>1644</v>
      </c>
      <c r="J908" s="35"/>
      <c r="K908" s="35"/>
      <c r="L908" s="35">
        <v>1</v>
      </c>
      <c r="M908" s="35">
        <v>1</v>
      </c>
    </row>
    <row r="909" spans="8:13">
      <c r="H909" s="34">
        <v>4319</v>
      </c>
      <c r="I909" s="30" t="s">
        <v>1645</v>
      </c>
      <c r="J909" s="35"/>
      <c r="K909" s="35"/>
      <c r="L909" s="35">
        <v>1</v>
      </c>
      <c r="M909" s="35">
        <v>1</v>
      </c>
    </row>
    <row r="910" spans="8:13">
      <c r="H910" s="34">
        <v>4321</v>
      </c>
      <c r="I910" s="30" t="s">
        <v>1646</v>
      </c>
      <c r="J910" s="35"/>
      <c r="K910" s="35"/>
      <c r="L910" s="35">
        <v>2</v>
      </c>
      <c r="M910" s="35">
        <v>2</v>
      </c>
    </row>
    <row r="911" spans="8:13">
      <c r="H911" s="34">
        <v>4322</v>
      </c>
      <c r="I911" s="30" t="s">
        <v>1647</v>
      </c>
      <c r="J911" s="35"/>
      <c r="K911" s="35"/>
      <c r="L911" s="35">
        <v>3</v>
      </c>
      <c r="M911" s="35">
        <v>3</v>
      </c>
    </row>
    <row r="912" spans="8:13">
      <c r="H912" s="34">
        <v>4323</v>
      </c>
      <c r="I912" s="30" t="s">
        <v>1648</v>
      </c>
      <c r="J912" s="35"/>
      <c r="K912" s="35"/>
      <c r="L912" s="35">
        <v>2</v>
      </c>
      <c r="M912" s="35">
        <v>2</v>
      </c>
    </row>
    <row r="913" spans="8:13">
      <c r="H913" s="34">
        <v>4324</v>
      </c>
      <c r="I913" s="30" t="s">
        <v>1649</v>
      </c>
      <c r="J913" s="35"/>
      <c r="K913" s="35"/>
      <c r="L913" s="35">
        <v>5</v>
      </c>
      <c r="M913" s="35">
        <v>5</v>
      </c>
    </row>
    <row r="914" spans="8:13">
      <c r="H914" s="34">
        <v>4325</v>
      </c>
      <c r="I914" s="30" t="s">
        <v>1650</v>
      </c>
      <c r="J914" s="35"/>
      <c r="K914" s="35"/>
      <c r="L914" s="35">
        <v>4</v>
      </c>
      <c r="M914" s="35">
        <v>4</v>
      </c>
    </row>
    <row r="915" spans="8:13">
      <c r="H915" s="34">
        <v>4327</v>
      </c>
      <c r="I915" s="30" t="s">
        <v>1651</v>
      </c>
      <c r="J915" s="35"/>
      <c r="K915" s="35"/>
      <c r="L915" s="35">
        <v>2</v>
      </c>
      <c r="M915" s="35">
        <v>2</v>
      </c>
    </row>
    <row r="916" spans="8:13">
      <c r="H916" s="34">
        <v>4332</v>
      </c>
      <c r="I916" s="30" t="s">
        <v>1652</v>
      </c>
      <c r="J916" s="35"/>
      <c r="K916" s="35"/>
      <c r="L916" s="35">
        <v>6</v>
      </c>
      <c r="M916" s="35">
        <v>6</v>
      </c>
    </row>
    <row r="917" spans="8:13">
      <c r="H917" s="34">
        <v>4339</v>
      </c>
      <c r="I917" s="30" t="s">
        <v>2219</v>
      </c>
      <c r="J917" s="35">
        <v>422.9</v>
      </c>
      <c r="K917" s="35"/>
      <c r="L917" s="35"/>
      <c r="M917" s="35">
        <v>422.9</v>
      </c>
    </row>
    <row r="918" spans="8:13">
      <c r="H918" s="34">
        <v>4341</v>
      </c>
      <c r="I918" s="30" t="s">
        <v>218</v>
      </c>
      <c r="J918" s="35">
        <v>122</v>
      </c>
      <c r="K918" s="35">
        <v>20</v>
      </c>
      <c r="L918" s="35"/>
      <c r="M918" s="35">
        <v>142</v>
      </c>
    </row>
    <row r="919" spans="8:13">
      <c r="H919" s="34">
        <v>4342</v>
      </c>
      <c r="I919" s="30" t="s">
        <v>77</v>
      </c>
      <c r="J919" s="35">
        <v>3276</v>
      </c>
      <c r="K919" s="35">
        <v>1266</v>
      </c>
      <c r="L919" s="35">
        <v>1485</v>
      </c>
      <c r="M919" s="35">
        <v>6027</v>
      </c>
    </row>
    <row r="920" spans="8:13">
      <c r="H920" s="34">
        <v>4353</v>
      </c>
      <c r="I920" s="30" t="s">
        <v>386</v>
      </c>
      <c r="J920" s="35">
        <v>12</v>
      </c>
      <c r="K920" s="35">
        <v>12</v>
      </c>
      <c r="L920" s="35"/>
      <c r="M920" s="35">
        <v>24</v>
      </c>
    </row>
    <row r="921" spans="8:13">
      <c r="H921" s="34">
        <v>4355</v>
      </c>
      <c r="I921" s="30" t="s">
        <v>1068</v>
      </c>
      <c r="J921" s="35">
        <v>46</v>
      </c>
      <c r="K921" s="35">
        <v>4</v>
      </c>
      <c r="L921" s="35">
        <v>18</v>
      </c>
      <c r="M921" s="35">
        <v>68</v>
      </c>
    </row>
    <row r="922" spans="8:13">
      <c r="H922" s="34">
        <v>4356</v>
      </c>
      <c r="I922" s="30" t="s">
        <v>2220</v>
      </c>
      <c r="J922" s="35">
        <v>22</v>
      </c>
      <c r="K922" s="35"/>
      <c r="L922" s="35"/>
      <c r="M922" s="35">
        <v>22</v>
      </c>
    </row>
    <row r="923" spans="8:13">
      <c r="H923" s="34">
        <v>4379</v>
      </c>
      <c r="I923" s="30" t="s">
        <v>1653</v>
      </c>
      <c r="J923" s="35"/>
      <c r="K923" s="35"/>
      <c r="L923" s="35">
        <v>36</v>
      </c>
      <c r="M923" s="35">
        <v>36</v>
      </c>
    </row>
    <row r="924" spans="8:13">
      <c r="H924" s="34">
        <v>4380</v>
      </c>
      <c r="I924" s="30" t="s">
        <v>1654</v>
      </c>
      <c r="J924" s="35"/>
      <c r="K924" s="35"/>
      <c r="L924" s="35">
        <v>22</v>
      </c>
      <c r="M924" s="35">
        <v>22</v>
      </c>
    </row>
    <row r="925" spans="8:13">
      <c r="H925" s="34">
        <v>4382</v>
      </c>
      <c r="I925" s="30" t="s">
        <v>1655</v>
      </c>
      <c r="J925" s="35"/>
      <c r="K925" s="35"/>
      <c r="L925" s="35">
        <v>90</v>
      </c>
      <c r="M925" s="35">
        <v>90</v>
      </c>
    </row>
    <row r="926" spans="8:13">
      <c r="H926" s="34">
        <v>4383</v>
      </c>
      <c r="I926" s="30" t="s">
        <v>1656</v>
      </c>
      <c r="J926" s="35"/>
      <c r="K926" s="35"/>
      <c r="L926" s="35">
        <v>25</v>
      </c>
      <c r="M926" s="35">
        <v>25</v>
      </c>
    </row>
    <row r="927" spans="8:13">
      <c r="H927" s="34">
        <v>4384</v>
      </c>
      <c r="I927" s="30" t="s">
        <v>1657</v>
      </c>
      <c r="J927" s="35"/>
      <c r="K927" s="35"/>
      <c r="L927" s="35">
        <v>49</v>
      </c>
      <c r="M927" s="35">
        <v>49</v>
      </c>
    </row>
    <row r="928" spans="8:13">
      <c r="H928" s="34">
        <v>4388</v>
      </c>
      <c r="I928" s="30" t="s">
        <v>1658</v>
      </c>
      <c r="J928" s="35"/>
      <c r="K928" s="35"/>
      <c r="L928" s="35">
        <v>57</v>
      </c>
      <c r="M928" s="35">
        <v>57</v>
      </c>
    </row>
    <row r="929" spans="8:13">
      <c r="H929" s="34">
        <v>4389</v>
      </c>
      <c r="I929" s="30" t="s">
        <v>1659</v>
      </c>
      <c r="J929" s="35"/>
      <c r="K929" s="35"/>
      <c r="L929" s="35">
        <v>10</v>
      </c>
      <c r="M929" s="35">
        <v>10</v>
      </c>
    </row>
    <row r="930" spans="8:13">
      <c r="H930" s="34">
        <v>4390</v>
      </c>
      <c r="I930" s="30" t="s">
        <v>1660</v>
      </c>
      <c r="J930" s="35"/>
      <c r="K930" s="35"/>
      <c r="L930" s="35">
        <v>6</v>
      </c>
      <c r="M930" s="35">
        <v>6</v>
      </c>
    </row>
    <row r="931" spans="8:13">
      <c r="H931" s="34">
        <v>4391</v>
      </c>
      <c r="I931" s="30" t="s">
        <v>1661</v>
      </c>
      <c r="J931" s="35"/>
      <c r="K931" s="35"/>
      <c r="L931" s="35">
        <v>12</v>
      </c>
      <c r="M931" s="35">
        <v>12</v>
      </c>
    </row>
    <row r="932" spans="8:13">
      <c r="H932" s="34">
        <v>4394</v>
      </c>
      <c r="I932" s="30" t="s">
        <v>1662</v>
      </c>
      <c r="J932" s="35"/>
      <c r="K932" s="35"/>
      <c r="L932" s="35">
        <v>8</v>
      </c>
      <c r="M932" s="35">
        <v>8</v>
      </c>
    </row>
    <row r="933" spans="8:13">
      <c r="H933" s="34">
        <v>4397</v>
      </c>
      <c r="I933" s="30" t="s">
        <v>1663</v>
      </c>
      <c r="J933" s="35"/>
      <c r="K933" s="35"/>
      <c r="L933" s="35">
        <v>2</v>
      </c>
      <c r="M933" s="35">
        <v>2</v>
      </c>
    </row>
    <row r="934" spans="8:13">
      <c r="H934" s="34">
        <v>4398</v>
      </c>
      <c r="I934" s="30" t="s">
        <v>1664</v>
      </c>
      <c r="J934" s="35"/>
      <c r="K934" s="35"/>
      <c r="L934" s="35">
        <v>47</v>
      </c>
      <c r="M934" s="35">
        <v>47</v>
      </c>
    </row>
    <row r="935" spans="8:13">
      <c r="H935" s="34">
        <v>4400</v>
      </c>
      <c r="I935" s="30" t="s">
        <v>1665</v>
      </c>
      <c r="J935" s="35"/>
      <c r="K935" s="35"/>
      <c r="L935" s="35">
        <v>13.77</v>
      </c>
      <c r="M935" s="35">
        <v>13.77</v>
      </c>
    </row>
    <row r="936" spans="8:13">
      <c r="H936" s="34">
        <v>4410</v>
      </c>
      <c r="I936" s="30" t="s">
        <v>180</v>
      </c>
      <c r="J936" s="35">
        <v>2</v>
      </c>
      <c r="K936" s="35">
        <v>7</v>
      </c>
      <c r="L936" s="35">
        <v>16</v>
      </c>
      <c r="M936" s="35">
        <v>25</v>
      </c>
    </row>
    <row r="937" spans="8:13">
      <c r="H937" s="34">
        <v>4411</v>
      </c>
      <c r="I937" s="30" t="s">
        <v>1666</v>
      </c>
      <c r="J937" s="35">
        <v>16</v>
      </c>
      <c r="K937" s="35"/>
      <c r="L937" s="35">
        <v>7</v>
      </c>
      <c r="M937" s="35">
        <v>23</v>
      </c>
    </row>
    <row r="938" spans="8:13">
      <c r="H938" s="34">
        <v>4412</v>
      </c>
      <c r="I938" s="30" t="s">
        <v>501</v>
      </c>
      <c r="J938" s="35">
        <v>5</v>
      </c>
      <c r="K938" s="35">
        <v>3</v>
      </c>
      <c r="L938" s="35">
        <v>3</v>
      </c>
      <c r="M938" s="35">
        <v>11</v>
      </c>
    </row>
    <row r="939" spans="8:13">
      <c r="H939" s="34">
        <v>4464</v>
      </c>
      <c r="I939" s="30" t="s">
        <v>2221</v>
      </c>
      <c r="J939" s="35">
        <v>1</v>
      </c>
      <c r="K939" s="35"/>
      <c r="L939" s="35"/>
      <c r="M939" s="35">
        <v>1</v>
      </c>
    </row>
    <row r="940" spans="8:13">
      <c r="H940" s="34">
        <v>4465</v>
      </c>
      <c r="I940" s="30" t="s">
        <v>2222</v>
      </c>
      <c r="J940" s="35">
        <v>2</v>
      </c>
      <c r="K940" s="35"/>
      <c r="L940" s="35"/>
      <c r="M940" s="35">
        <v>2</v>
      </c>
    </row>
    <row r="941" spans="8:13">
      <c r="H941" s="34">
        <v>4474</v>
      </c>
      <c r="I941" s="30" t="s">
        <v>1667</v>
      </c>
      <c r="J941" s="35">
        <v>18.060000000000002</v>
      </c>
      <c r="K941" s="35"/>
      <c r="L941" s="35">
        <v>3.4449999999999998</v>
      </c>
      <c r="M941" s="35">
        <v>21.505000000000003</v>
      </c>
    </row>
    <row r="942" spans="8:13">
      <c r="H942" s="34">
        <v>4491</v>
      </c>
      <c r="I942" s="30" t="s">
        <v>1668</v>
      </c>
      <c r="J942" s="35">
        <v>1.04</v>
      </c>
      <c r="K942" s="35"/>
      <c r="L942" s="35">
        <v>0.9</v>
      </c>
      <c r="M942" s="35">
        <v>1.94</v>
      </c>
    </row>
    <row r="943" spans="8:13">
      <c r="H943" s="34">
        <v>4494</v>
      </c>
      <c r="I943" s="30" t="s">
        <v>60</v>
      </c>
      <c r="J943" s="35">
        <v>27.165000000000003</v>
      </c>
      <c r="K943" s="35">
        <v>10.484999999999999</v>
      </c>
      <c r="L943" s="35">
        <v>129.21999999999991</v>
      </c>
      <c r="M943" s="35">
        <v>166.86999999999992</v>
      </c>
    </row>
    <row r="944" spans="8:13">
      <c r="H944" s="34">
        <v>4497</v>
      </c>
      <c r="I944" s="30" t="s">
        <v>1669</v>
      </c>
      <c r="J944" s="35"/>
      <c r="K944" s="35"/>
      <c r="L944" s="35">
        <v>15.515000000000001</v>
      </c>
      <c r="M944" s="35">
        <v>15.515000000000001</v>
      </c>
    </row>
    <row r="945" spans="8:13">
      <c r="H945" s="34">
        <v>4509</v>
      </c>
      <c r="I945" s="30" t="s">
        <v>2223</v>
      </c>
      <c r="J945" s="35">
        <v>4</v>
      </c>
      <c r="K945" s="35"/>
      <c r="L945" s="35"/>
      <c r="M945" s="35">
        <v>4</v>
      </c>
    </row>
    <row r="946" spans="8:13">
      <c r="H946" s="34">
        <v>4510</v>
      </c>
      <c r="I946" s="30" t="s">
        <v>1670</v>
      </c>
      <c r="J946" s="35">
        <v>1.5300000000000002</v>
      </c>
      <c r="K946" s="35"/>
      <c r="L946" s="35">
        <v>3.2300000000000004</v>
      </c>
      <c r="M946" s="35">
        <v>4.7600000000000007</v>
      </c>
    </row>
    <row r="947" spans="8:13">
      <c r="H947" s="34">
        <v>4570</v>
      </c>
      <c r="I947" s="30" t="s">
        <v>1671</v>
      </c>
      <c r="J947" s="35"/>
      <c r="K947" s="35"/>
      <c r="L947" s="35">
        <v>1</v>
      </c>
      <c r="M947" s="35">
        <v>1</v>
      </c>
    </row>
    <row r="948" spans="8:13">
      <c r="H948" s="34">
        <v>4597</v>
      </c>
      <c r="I948" s="30" t="s">
        <v>1672</v>
      </c>
      <c r="J948" s="35"/>
      <c r="K948" s="35"/>
      <c r="L948" s="35">
        <v>1</v>
      </c>
      <c r="M948" s="35">
        <v>1</v>
      </c>
    </row>
    <row r="949" spans="8:13">
      <c r="H949" s="34">
        <v>4599</v>
      </c>
      <c r="I949" s="30" t="s">
        <v>1673</v>
      </c>
      <c r="J949" s="35"/>
      <c r="K949" s="35"/>
      <c r="L949" s="35">
        <v>28</v>
      </c>
      <c r="M949" s="35">
        <v>28</v>
      </c>
    </row>
    <row r="950" spans="8:13">
      <c r="H950" s="34">
        <v>4601</v>
      </c>
      <c r="I950" s="30" t="s">
        <v>1674</v>
      </c>
      <c r="J950" s="35"/>
      <c r="K950" s="35"/>
      <c r="L950" s="35">
        <v>72</v>
      </c>
      <c r="M950" s="35">
        <v>72</v>
      </c>
    </row>
    <row r="951" spans="8:13">
      <c r="H951" s="34">
        <v>4602</v>
      </c>
      <c r="I951" s="30" t="s">
        <v>1675</v>
      </c>
      <c r="J951" s="35"/>
      <c r="K951" s="35"/>
      <c r="L951" s="35">
        <v>22</v>
      </c>
      <c r="M951" s="35">
        <v>22</v>
      </c>
    </row>
    <row r="952" spans="8:13">
      <c r="H952" s="34">
        <v>4603</v>
      </c>
      <c r="I952" s="30" t="s">
        <v>1676</v>
      </c>
      <c r="J952" s="35"/>
      <c r="K952" s="35"/>
      <c r="L952" s="35">
        <v>42</v>
      </c>
      <c r="M952" s="35">
        <v>42</v>
      </c>
    </row>
    <row r="953" spans="8:13">
      <c r="H953" s="34">
        <v>4604</v>
      </c>
      <c r="I953" s="30" t="s">
        <v>1677</v>
      </c>
      <c r="J953" s="35"/>
      <c r="K953" s="35"/>
      <c r="L953" s="35">
        <v>1</v>
      </c>
      <c r="M953" s="35">
        <v>1</v>
      </c>
    </row>
    <row r="954" spans="8:13">
      <c r="H954" s="34">
        <v>4607</v>
      </c>
      <c r="I954" s="30" t="s">
        <v>1678</v>
      </c>
      <c r="J954" s="35"/>
      <c r="K954" s="35"/>
      <c r="L954" s="35">
        <v>14</v>
      </c>
      <c r="M954" s="35">
        <v>14</v>
      </c>
    </row>
    <row r="955" spans="8:13">
      <c r="H955" s="34">
        <v>4610</v>
      </c>
      <c r="I955" s="30" t="s">
        <v>1679</v>
      </c>
      <c r="J955" s="35"/>
      <c r="K955" s="35"/>
      <c r="L955" s="35">
        <v>16</v>
      </c>
      <c r="M955" s="35">
        <v>16</v>
      </c>
    </row>
    <row r="956" spans="8:13">
      <c r="H956" s="34">
        <v>4611</v>
      </c>
      <c r="I956" s="30" t="s">
        <v>1680</v>
      </c>
      <c r="J956" s="35"/>
      <c r="K956" s="35"/>
      <c r="L956" s="35">
        <v>24</v>
      </c>
      <c r="M956" s="35">
        <v>24</v>
      </c>
    </row>
    <row r="957" spans="8:13">
      <c r="H957" s="34">
        <v>4614</v>
      </c>
      <c r="I957" s="30" t="s">
        <v>1681</v>
      </c>
      <c r="J957" s="35"/>
      <c r="K957" s="35"/>
      <c r="L957" s="35">
        <v>79</v>
      </c>
      <c r="M957" s="35">
        <v>79</v>
      </c>
    </row>
    <row r="958" spans="8:13">
      <c r="H958" s="34">
        <v>4615</v>
      </c>
      <c r="I958" s="30" t="s">
        <v>1682</v>
      </c>
      <c r="J958" s="35"/>
      <c r="K958" s="35"/>
      <c r="L958" s="35">
        <v>38</v>
      </c>
      <c r="M958" s="35">
        <v>38</v>
      </c>
    </row>
    <row r="959" spans="8:13">
      <c r="H959" s="34">
        <v>4616</v>
      </c>
      <c r="I959" s="30" t="s">
        <v>1683</v>
      </c>
      <c r="J959" s="35"/>
      <c r="K959" s="35"/>
      <c r="L959" s="35">
        <v>15</v>
      </c>
      <c r="M959" s="35">
        <v>15</v>
      </c>
    </row>
    <row r="960" spans="8:13">
      <c r="H960" s="34">
        <v>4617</v>
      </c>
      <c r="I960" s="30" t="s">
        <v>1684</v>
      </c>
      <c r="J960" s="35"/>
      <c r="K960" s="35"/>
      <c r="L960" s="35">
        <v>35</v>
      </c>
      <c r="M960" s="35">
        <v>35</v>
      </c>
    </row>
    <row r="961" spans="8:13">
      <c r="H961" s="34">
        <v>4619</v>
      </c>
      <c r="I961" s="30" t="s">
        <v>1685</v>
      </c>
      <c r="J961" s="35"/>
      <c r="K961" s="35"/>
      <c r="L961" s="35">
        <v>15</v>
      </c>
      <c r="M961" s="35">
        <v>15</v>
      </c>
    </row>
    <row r="962" spans="8:13">
      <c r="H962" s="34">
        <v>4620</v>
      </c>
      <c r="I962" s="30" t="s">
        <v>1686</v>
      </c>
      <c r="J962" s="35"/>
      <c r="K962" s="35"/>
      <c r="L962" s="35">
        <v>15</v>
      </c>
      <c r="M962" s="35">
        <v>15</v>
      </c>
    </row>
    <row r="963" spans="8:13">
      <c r="H963" s="34">
        <v>4621</v>
      </c>
      <c r="I963" s="30" t="s">
        <v>1687</v>
      </c>
      <c r="J963" s="35"/>
      <c r="K963" s="35"/>
      <c r="L963" s="35">
        <v>7</v>
      </c>
      <c r="M963" s="35">
        <v>7</v>
      </c>
    </row>
    <row r="964" spans="8:13">
      <c r="H964" s="34">
        <v>4622</v>
      </c>
      <c r="I964" s="30" t="s">
        <v>1688</v>
      </c>
      <c r="J964" s="35"/>
      <c r="K964" s="35"/>
      <c r="L964" s="35">
        <v>1</v>
      </c>
      <c r="M964" s="35">
        <v>1</v>
      </c>
    </row>
    <row r="965" spans="8:13">
      <c r="H965" s="34">
        <v>4623</v>
      </c>
      <c r="I965" s="30" t="s">
        <v>132</v>
      </c>
      <c r="J965" s="35">
        <v>128</v>
      </c>
      <c r="K965" s="35">
        <v>15</v>
      </c>
      <c r="L965" s="35">
        <v>1</v>
      </c>
      <c r="M965" s="35">
        <v>144</v>
      </c>
    </row>
    <row r="966" spans="8:13">
      <c r="H966" s="34">
        <v>4625</v>
      </c>
      <c r="I966" s="30" t="s">
        <v>1689</v>
      </c>
      <c r="J966" s="35">
        <v>15</v>
      </c>
      <c r="K966" s="35"/>
      <c r="L966" s="35">
        <v>11</v>
      </c>
      <c r="M966" s="35">
        <v>26</v>
      </c>
    </row>
    <row r="967" spans="8:13">
      <c r="H967" s="34">
        <v>4634</v>
      </c>
      <c r="I967" s="30" t="s">
        <v>1690</v>
      </c>
      <c r="J967" s="35"/>
      <c r="K967" s="35"/>
      <c r="L967" s="35">
        <v>312</v>
      </c>
      <c r="M967" s="35">
        <v>312</v>
      </c>
    </row>
    <row r="968" spans="8:13">
      <c r="H968" s="34">
        <v>4635</v>
      </c>
      <c r="I968" s="30" t="s">
        <v>1691</v>
      </c>
      <c r="J968" s="35"/>
      <c r="K968" s="35"/>
      <c r="L968" s="35">
        <v>401</v>
      </c>
      <c r="M968" s="35">
        <v>401</v>
      </c>
    </row>
    <row r="969" spans="8:13">
      <c r="H969" s="34">
        <v>4636</v>
      </c>
      <c r="I969" s="30" t="s">
        <v>1692</v>
      </c>
      <c r="J969" s="35"/>
      <c r="K969" s="35"/>
      <c r="L969" s="35">
        <v>4</v>
      </c>
      <c r="M969" s="35">
        <v>4</v>
      </c>
    </row>
    <row r="970" spans="8:13">
      <c r="H970" s="34">
        <v>4637</v>
      </c>
      <c r="I970" s="30" t="s">
        <v>1693</v>
      </c>
      <c r="J970" s="35"/>
      <c r="K970" s="35"/>
      <c r="L970" s="35">
        <v>124</v>
      </c>
      <c r="M970" s="35">
        <v>124</v>
      </c>
    </row>
    <row r="971" spans="8:13">
      <c r="H971" s="34">
        <v>4641</v>
      </c>
      <c r="I971" s="30" t="s">
        <v>1694</v>
      </c>
      <c r="J971" s="35"/>
      <c r="K971" s="35"/>
      <c r="L971" s="35">
        <v>36</v>
      </c>
      <c r="M971" s="35">
        <v>36</v>
      </c>
    </row>
    <row r="972" spans="8:13">
      <c r="H972" s="34">
        <v>4642</v>
      </c>
      <c r="I972" s="30" t="s">
        <v>1695</v>
      </c>
      <c r="J972" s="35"/>
      <c r="K972" s="35"/>
      <c r="L972" s="35">
        <v>10</v>
      </c>
      <c r="M972" s="35">
        <v>10</v>
      </c>
    </row>
    <row r="973" spans="8:13">
      <c r="H973" s="34">
        <v>4643</v>
      </c>
      <c r="I973" s="30" t="s">
        <v>1696</v>
      </c>
      <c r="J973" s="35"/>
      <c r="K973" s="35"/>
      <c r="L973" s="35">
        <v>40</v>
      </c>
      <c r="M973" s="35">
        <v>40</v>
      </c>
    </row>
    <row r="974" spans="8:13">
      <c r="H974" s="34">
        <v>4644</v>
      </c>
      <c r="I974" s="30" t="s">
        <v>1697</v>
      </c>
      <c r="J974" s="35"/>
      <c r="K974" s="35"/>
      <c r="L974" s="35">
        <v>146</v>
      </c>
      <c r="M974" s="35">
        <v>146</v>
      </c>
    </row>
    <row r="975" spans="8:13">
      <c r="H975" s="34">
        <v>4645</v>
      </c>
      <c r="I975" s="30" t="s">
        <v>314</v>
      </c>
      <c r="J975" s="35"/>
      <c r="K975" s="35">
        <v>0.23499999999999999</v>
      </c>
      <c r="L975" s="35">
        <v>1.8399999999999999</v>
      </c>
      <c r="M975" s="35">
        <v>2.0749999999999997</v>
      </c>
    </row>
    <row r="976" spans="8:13">
      <c r="H976" s="34">
        <v>4651</v>
      </c>
      <c r="I976" s="30" t="s">
        <v>1698</v>
      </c>
      <c r="J976" s="35"/>
      <c r="K976" s="35"/>
      <c r="L976" s="35">
        <v>52</v>
      </c>
      <c r="M976" s="35">
        <v>52</v>
      </c>
    </row>
    <row r="977" spans="8:13">
      <c r="H977" s="34">
        <v>4652</v>
      </c>
      <c r="I977" s="30" t="s">
        <v>1699</v>
      </c>
      <c r="J977" s="35"/>
      <c r="K977" s="35"/>
      <c r="L977" s="35">
        <v>26</v>
      </c>
      <c r="M977" s="35">
        <v>26</v>
      </c>
    </row>
    <row r="978" spans="8:13">
      <c r="H978" s="34">
        <v>4653</v>
      </c>
      <c r="I978" s="30" t="s">
        <v>1700</v>
      </c>
      <c r="J978" s="35"/>
      <c r="K978" s="35"/>
      <c r="L978" s="35">
        <v>8</v>
      </c>
      <c r="M978" s="35">
        <v>8</v>
      </c>
    </row>
    <row r="979" spans="8:13">
      <c r="H979" s="34">
        <v>4655</v>
      </c>
      <c r="I979" s="30" t="s">
        <v>1701</v>
      </c>
      <c r="J979" s="35"/>
      <c r="K979" s="35"/>
      <c r="L979" s="35">
        <v>21</v>
      </c>
      <c r="M979" s="35">
        <v>21</v>
      </c>
    </row>
    <row r="980" spans="8:13">
      <c r="H980" s="34">
        <v>4659</v>
      </c>
      <c r="I980" s="30" t="s">
        <v>1702</v>
      </c>
      <c r="J980" s="35">
        <v>7</v>
      </c>
      <c r="K980" s="35"/>
      <c r="L980" s="35">
        <v>6</v>
      </c>
      <c r="M980" s="35">
        <v>13</v>
      </c>
    </row>
    <row r="981" spans="8:13">
      <c r="H981" s="34">
        <v>4665</v>
      </c>
      <c r="I981" s="30" t="s">
        <v>1703</v>
      </c>
      <c r="J981" s="35"/>
      <c r="K981" s="35"/>
      <c r="L981" s="35">
        <v>6</v>
      </c>
      <c r="M981" s="35">
        <v>6</v>
      </c>
    </row>
    <row r="982" spans="8:13">
      <c r="H982" s="34">
        <v>4666</v>
      </c>
      <c r="I982" s="30" t="s">
        <v>1704</v>
      </c>
      <c r="J982" s="35"/>
      <c r="K982" s="35"/>
      <c r="L982" s="35">
        <v>1</v>
      </c>
      <c r="M982" s="35">
        <v>1</v>
      </c>
    </row>
    <row r="983" spans="8:13">
      <c r="H983" s="34">
        <v>4676</v>
      </c>
      <c r="I983" s="30" t="s">
        <v>1705</v>
      </c>
      <c r="J983" s="35"/>
      <c r="K983" s="35"/>
      <c r="L983" s="35">
        <v>2</v>
      </c>
      <c r="M983" s="35">
        <v>2</v>
      </c>
    </row>
    <row r="984" spans="8:13">
      <c r="H984" s="34">
        <v>4690</v>
      </c>
      <c r="I984" s="30" t="s">
        <v>1706</v>
      </c>
      <c r="J984" s="35"/>
      <c r="K984" s="35"/>
      <c r="L984" s="35">
        <v>6</v>
      </c>
      <c r="M984" s="35">
        <v>6</v>
      </c>
    </row>
    <row r="985" spans="8:13">
      <c r="H985" s="34">
        <v>4692</v>
      </c>
      <c r="I985" s="30" t="s">
        <v>1062</v>
      </c>
      <c r="J985" s="35"/>
      <c r="K985" s="35">
        <v>1</v>
      </c>
      <c r="L985" s="35"/>
      <c r="M985" s="35">
        <v>1</v>
      </c>
    </row>
    <row r="986" spans="8:13">
      <c r="H986" s="34">
        <v>4702</v>
      </c>
      <c r="I986" s="30" t="s">
        <v>1707</v>
      </c>
      <c r="J986" s="35"/>
      <c r="K986" s="35"/>
      <c r="L986" s="35">
        <v>1181.0009999999997</v>
      </c>
      <c r="M986" s="35">
        <v>1181.0009999999997</v>
      </c>
    </row>
    <row r="987" spans="8:13">
      <c r="H987" s="34">
        <v>4709</v>
      </c>
      <c r="I987" s="30" t="s">
        <v>1708</v>
      </c>
      <c r="J987" s="35"/>
      <c r="K987" s="35"/>
      <c r="L987" s="35">
        <v>1</v>
      </c>
      <c r="M987" s="35">
        <v>1</v>
      </c>
    </row>
    <row r="988" spans="8:13">
      <c r="H988" s="34">
        <v>4722</v>
      </c>
      <c r="I988" s="30" t="s">
        <v>706</v>
      </c>
      <c r="J988" s="35">
        <v>25</v>
      </c>
      <c r="K988" s="35">
        <v>3</v>
      </c>
      <c r="L988" s="35">
        <v>4</v>
      </c>
      <c r="M988" s="35">
        <v>32</v>
      </c>
    </row>
    <row r="989" spans="8:13">
      <c r="H989" s="34">
        <v>4726</v>
      </c>
      <c r="I989" s="30" t="s">
        <v>211</v>
      </c>
      <c r="J989" s="35">
        <v>12</v>
      </c>
      <c r="K989" s="35">
        <v>45</v>
      </c>
      <c r="L989" s="35">
        <v>15</v>
      </c>
      <c r="M989" s="35">
        <v>72</v>
      </c>
    </row>
    <row r="990" spans="8:13">
      <c r="H990" s="34">
        <v>4750</v>
      </c>
      <c r="I990" s="30" t="s">
        <v>2224</v>
      </c>
      <c r="J990" s="35">
        <v>3</v>
      </c>
      <c r="K990" s="35"/>
      <c r="L990" s="35"/>
      <c r="M990" s="35">
        <v>3</v>
      </c>
    </row>
    <row r="991" spans="8:13">
      <c r="H991" s="34">
        <v>4751</v>
      </c>
      <c r="I991" s="30" t="s">
        <v>2225</v>
      </c>
      <c r="J991" s="35">
        <v>1</v>
      </c>
      <c r="K991" s="35"/>
      <c r="L991" s="35"/>
      <c r="M991" s="35">
        <v>1</v>
      </c>
    </row>
    <row r="992" spans="8:13">
      <c r="H992" s="34">
        <v>4752</v>
      </c>
      <c r="I992" s="30" t="s">
        <v>2226</v>
      </c>
      <c r="J992" s="35">
        <v>2</v>
      </c>
      <c r="K992" s="35"/>
      <c r="L992" s="35"/>
      <c r="M992" s="35">
        <v>2</v>
      </c>
    </row>
    <row r="993" spans="8:13">
      <c r="H993" s="34">
        <v>4753</v>
      </c>
      <c r="I993" s="30" t="s">
        <v>2227</v>
      </c>
      <c r="J993" s="35">
        <v>3</v>
      </c>
      <c r="K993" s="35"/>
      <c r="L993" s="35"/>
      <c r="M993" s="35">
        <v>3</v>
      </c>
    </row>
    <row r="994" spans="8:13">
      <c r="H994" s="34">
        <v>4764</v>
      </c>
      <c r="I994" s="30" t="s">
        <v>2228</v>
      </c>
      <c r="J994" s="35">
        <v>1</v>
      </c>
      <c r="K994" s="35"/>
      <c r="L994" s="35"/>
      <c r="M994" s="35">
        <v>1</v>
      </c>
    </row>
    <row r="995" spans="8:13">
      <c r="H995" s="34">
        <v>4776</v>
      </c>
      <c r="I995" s="30" t="s">
        <v>781</v>
      </c>
      <c r="J995" s="35">
        <v>22</v>
      </c>
      <c r="K995" s="35">
        <v>2</v>
      </c>
      <c r="L995" s="35">
        <v>1</v>
      </c>
      <c r="M995" s="35">
        <v>25</v>
      </c>
    </row>
    <row r="996" spans="8:13">
      <c r="H996" s="34">
        <v>4777</v>
      </c>
      <c r="I996" s="30" t="s">
        <v>2229</v>
      </c>
      <c r="J996" s="35">
        <v>1</v>
      </c>
      <c r="K996" s="35"/>
      <c r="L996" s="35"/>
      <c r="M996" s="35">
        <v>1</v>
      </c>
    </row>
    <row r="997" spans="8:13">
      <c r="H997" s="34">
        <v>4780</v>
      </c>
      <c r="I997" s="30" t="s">
        <v>2230</v>
      </c>
      <c r="J997" s="35">
        <v>14</v>
      </c>
      <c r="K997" s="35"/>
      <c r="L997" s="35"/>
      <c r="M997" s="35">
        <v>14</v>
      </c>
    </row>
    <row r="998" spans="8:13">
      <c r="H998" s="34">
        <v>4781</v>
      </c>
      <c r="I998" s="30" t="s">
        <v>1709</v>
      </c>
      <c r="J998" s="35"/>
      <c r="K998" s="35"/>
      <c r="L998" s="35">
        <v>923</v>
      </c>
      <c r="M998" s="35">
        <v>923</v>
      </c>
    </row>
    <row r="999" spans="8:13">
      <c r="H999" s="34">
        <v>4782</v>
      </c>
      <c r="I999" s="30" t="s">
        <v>1710</v>
      </c>
      <c r="J999" s="35"/>
      <c r="K999" s="35"/>
      <c r="L999" s="35">
        <v>8</v>
      </c>
      <c r="M999" s="35">
        <v>8</v>
      </c>
    </row>
    <row r="1000" spans="8:13">
      <c r="H1000" s="34">
        <v>4798</v>
      </c>
      <c r="I1000" s="30" t="s">
        <v>1711</v>
      </c>
      <c r="J1000" s="35"/>
      <c r="K1000" s="35"/>
      <c r="L1000" s="35">
        <v>1</v>
      </c>
      <c r="M1000" s="35">
        <v>1</v>
      </c>
    </row>
    <row r="1001" spans="8:13">
      <c r="H1001" s="34">
        <v>4813</v>
      </c>
      <c r="I1001" s="30" t="s">
        <v>1712</v>
      </c>
      <c r="J1001" s="35"/>
      <c r="K1001" s="35"/>
      <c r="L1001" s="35">
        <v>3</v>
      </c>
      <c r="M1001" s="35">
        <v>3</v>
      </c>
    </row>
    <row r="1002" spans="8:13">
      <c r="H1002" s="34">
        <v>4833</v>
      </c>
      <c r="I1002" s="30" t="s">
        <v>1713</v>
      </c>
      <c r="J1002" s="35"/>
      <c r="K1002" s="35"/>
      <c r="L1002" s="35">
        <v>38</v>
      </c>
      <c r="M1002" s="35">
        <v>38</v>
      </c>
    </row>
    <row r="1003" spans="8:13">
      <c r="H1003" s="34">
        <v>4834</v>
      </c>
      <c r="I1003" s="30" t="s">
        <v>1714</v>
      </c>
      <c r="J1003" s="35"/>
      <c r="K1003" s="35"/>
      <c r="L1003" s="35">
        <v>1</v>
      </c>
      <c r="M1003" s="35">
        <v>1</v>
      </c>
    </row>
    <row r="1004" spans="8:13">
      <c r="H1004" s="34">
        <v>4870</v>
      </c>
      <c r="I1004" s="30" t="s">
        <v>2231</v>
      </c>
      <c r="J1004" s="35">
        <v>1</v>
      </c>
      <c r="K1004" s="35"/>
      <c r="L1004" s="35"/>
      <c r="M1004" s="35">
        <v>1</v>
      </c>
    </row>
    <row r="1005" spans="8:13">
      <c r="H1005" s="34">
        <v>4876</v>
      </c>
      <c r="I1005" s="30" t="s">
        <v>841</v>
      </c>
      <c r="J1005" s="35">
        <v>20</v>
      </c>
      <c r="K1005" s="35">
        <v>2</v>
      </c>
      <c r="L1005" s="35">
        <v>4</v>
      </c>
      <c r="M1005" s="35">
        <v>26</v>
      </c>
    </row>
    <row r="1006" spans="8:13">
      <c r="H1006" s="34">
        <v>4878</v>
      </c>
      <c r="I1006" s="30" t="s">
        <v>1715</v>
      </c>
      <c r="J1006" s="35">
        <v>18</v>
      </c>
      <c r="K1006" s="35"/>
      <c r="L1006" s="35">
        <v>5</v>
      </c>
      <c r="M1006" s="35">
        <v>23</v>
      </c>
    </row>
    <row r="1007" spans="8:13">
      <c r="H1007" s="34">
        <v>4881</v>
      </c>
      <c r="I1007" s="30" t="s">
        <v>585</v>
      </c>
      <c r="J1007" s="35">
        <v>37</v>
      </c>
      <c r="K1007" s="35">
        <v>6</v>
      </c>
      <c r="L1007" s="35">
        <v>4</v>
      </c>
      <c r="M1007" s="35">
        <v>47</v>
      </c>
    </row>
    <row r="1008" spans="8:13">
      <c r="H1008" s="34">
        <v>4882</v>
      </c>
      <c r="I1008" s="30" t="s">
        <v>307</v>
      </c>
      <c r="J1008" s="35">
        <v>72</v>
      </c>
      <c r="K1008" s="35">
        <v>21</v>
      </c>
      <c r="L1008" s="35">
        <v>15</v>
      </c>
      <c r="M1008" s="35">
        <v>108</v>
      </c>
    </row>
    <row r="1009" spans="8:13">
      <c r="H1009" s="34">
        <v>4883</v>
      </c>
      <c r="I1009" s="30" t="s">
        <v>326</v>
      </c>
      <c r="J1009" s="35">
        <v>45</v>
      </c>
      <c r="K1009" s="35">
        <v>19</v>
      </c>
      <c r="L1009" s="35">
        <v>26</v>
      </c>
      <c r="M1009" s="35">
        <v>90</v>
      </c>
    </row>
    <row r="1010" spans="8:13">
      <c r="H1010" s="34">
        <v>4884</v>
      </c>
      <c r="I1010" s="30" t="s">
        <v>373</v>
      </c>
      <c r="J1010" s="35">
        <v>80</v>
      </c>
      <c r="K1010" s="35">
        <v>20</v>
      </c>
      <c r="L1010" s="35">
        <v>18</v>
      </c>
      <c r="M1010" s="35">
        <v>118</v>
      </c>
    </row>
    <row r="1011" spans="8:13">
      <c r="H1011" s="34">
        <v>4886</v>
      </c>
      <c r="I1011" s="30" t="s">
        <v>1188</v>
      </c>
      <c r="J1011" s="35">
        <v>5</v>
      </c>
      <c r="K1011" s="35">
        <v>2</v>
      </c>
      <c r="L1011" s="35">
        <v>6</v>
      </c>
      <c r="M1011" s="35">
        <v>13</v>
      </c>
    </row>
    <row r="1012" spans="8:13">
      <c r="H1012" s="34">
        <v>4887</v>
      </c>
      <c r="I1012" s="30" t="s">
        <v>476</v>
      </c>
      <c r="J1012" s="35">
        <v>13</v>
      </c>
      <c r="K1012" s="35">
        <v>4</v>
      </c>
      <c r="L1012" s="35">
        <v>10</v>
      </c>
      <c r="M1012" s="35">
        <v>27</v>
      </c>
    </row>
    <row r="1013" spans="8:13">
      <c r="H1013" s="34">
        <v>4889</v>
      </c>
      <c r="I1013" s="30" t="s">
        <v>2232</v>
      </c>
      <c r="J1013" s="35">
        <v>1</v>
      </c>
      <c r="K1013" s="35"/>
      <c r="L1013" s="35"/>
      <c r="M1013" s="35">
        <v>1</v>
      </c>
    </row>
    <row r="1014" spans="8:13">
      <c r="H1014" s="34">
        <v>4911</v>
      </c>
      <c r="I1014" s="30" t="s">
        <v>30</v>
      </c>
      <c r="J1014" s="35"/>
      <c r="K1014" s="35">
        <v>357</v>
      </c>
      <c r="L1014" s="35">
        <v>3362</v>
      </c>
      <c r="M1014" s="35">
        <v>3719</v>
      </c>
    </row>
    <row r="1015" spans="8:13">
      <c r="H1015" s="34">
        <v>4912</v>
      </c>
      <c r="I1015" s="30" t="s">
        <v>996</v>
      </c>
      <c r="J1015" s="35"/>
      <c r="K1015" s="35">
        <v>294</v>
      </c>
      <c r="L1015" s="35">
        <v>3345</v>
      </c>
      <c r="M1015" s="35">
        <v>3639</v>
      </c>
    </row>
    <row r="1016" spans="8:13">
      <c r="H1016" s="34">
        <v>4914</v>
      </c>
      <c r="I1016" s="30" t="s">
        <v>59</v>
      </c>
      <c r="J1016" s="35"/>
      <c r="K1016" s="35">
        <v>797</v>
      </c>
      <c r="L1016" s="35">
        <v>6219</v>
      </c>
      <c r="M1016" s="35">
        <v>7016</v>
      </c>
    </row>
    <row r="1017" spans="8:13">
      <c r="H1017" s="34">
        <v>4915</v>
      </c>
      <c r="I1017" s="30" t="s">
        <v>58</v>
      </c>
      <c r="J1017" s="35"/>
      <c r="K1017" s="35">
        <v>838</v>
      </c>
      <c r="L1017" s="35">
        <v>7190</v>
      </c>
      <c r="M1017" s="35">
        <v>8028</v>
      </c>
    </row>
    <row r="1018" spans="8:13">
      <c r="H1018" s="34">
        <v>4920</v>
      </c>
      <c r="I1018" s="30" t="s">
        <v>1716</v>
      </c>
      <c r="J1018" s="35"/>
      <c r="K1018" s="35"/>
      <c r="L1018" s="35">
        <v>13</v>
      </c>
      <c r="M1018" s="35">
        <v>13</v>
      </c>
    </row>
    <row r="1019" spans="8:13">
      <c r="H1019" s="34">
        <v>4921</v>
      </c>
      <c r="I1019" s="30" t="s">
        <v>1717</v>
      </c>
      <c r="J1019" s="35"/>
      <c r="K1019" s="35"/>
      <c r="L1019" s="35">
        <v>34</v>
      </c>
      <c r="M1019" s="35">
        <v>34</v>
      </c>
    </row>
    <row r="1020" spans="8:13">
      <c r="H1020" s="34">
        <v>4927</v>
      </c>
      <c r="I1020" s="30" t="s">
        <v>1718</v>
      </c>
      <c r="J1020" s="35"/>
      <c r="K1020" s="35"/>
      <c r="L1020" s="35">
        <v>71</v>
      </c>
      <c r="M1020" s="35">
        <v>71</v>
      </c>
    </row>
    <row r="1021" spans="8:13">
      <c r="H1021" s="34">
        <v>4930</v>
      </c>
      <c r="I1021" s="30" t="s">
        <v>1719</v>
      </c>
      <c r="J1021" s="35">
        <v>19.310000000000002</v>
      </c>
      <c r="K1021" s="35"/>
      <c r="L1021" s="35">
        <v>3.44</v>
      </c>
      <c r="M1021" s="35">
        <v>22.750000000000004</v>
      </c>
    </row>
    <row r="1022" spans="8:13">
      <c r="H1022" s="34">
        <v>4933</v>
      </c>
      <c r="I1022" s="30" t="s">
        <v>1720</v>
      </c>
      <c r="J1022" s="35">
        <v>1.5</v>
      </c>
      <c r="K1022" s="35"/>
      <c r="L1022" s="35">
        <v>1.2850000000000001</v>
      </c>
      <c r="M1022" s="35">
        <v>2.7850000000000001</v>
      </c>
    </row>
    <row r="1023" spans="8:13">
      <c r="H1023" s="34">
        <v>4943</v>
      </c>
      <c r="I1023" s="30" t="s">
        <v>1269</v>
      </c>
      <c r="J1023" s="35"/>
      <c r="K1023" s="35">
        <v>1</v>
      </c>
      <c r="L1023" s="35">
        <v>5</v>
      </c>
      <c r="M1023" s="35">
        <v>6</v>
      </c>
    </row>
    <row r="1024" spans="8:13">
      <c r="H1024" s="34">
        <v>4944</v>
      </c>
      <c r="I1024" s="30" t="s">
        <v>967</v>
      </c>
      <c r="J1024" s="35">
        <v>114</v>
      </c>
      <c r="K1024" s="35">
        <v>23</v>
      </c>
      <c r="L1024" s="35">
        <v>58</v>
      </c>
      <c r="M1024" s="35">
        <v>195</v>
      </c>
    </row>
    <row r="1025" spans="8:13">
      <c r="H1025" s="34">
        <v>4946</v>
      </c>
      <c r="I1025" s="30" t="s">
        <v>600</v>
      </c>
      <c r="J1025" s="35">
        <v>4</v>
      </c>
      <c r="K1025" s="35">
        <v>3</v>
      </c>
      <c r="L1025" s="35">
        <v>11</v>
      </c>
      <c r="M1025" s="35">
        <v>18</v>
      </c>
    </row>
    <row r="1026" spans="8:13">
      <c r="H1026" s="34">
        <v>4955</v>
      </c>
      <c r="I1026" s="30" t="s">
        <v>1073</v>
      </c>
      <c r="J1026" s="35"/>
      <c r="K1026" s="35">
        <v>2</v>
      </c>
      <c r="L1026" s="35"/>
      <c r="M1026" s="35">
        <v>2</v>
      </c>
    </row>
    <row r="1027" spans="8:13">
      <c r="H1027" s="34">
        <v>4964</v>
      </c>
      <c r="I1027" s="30" t="s">
        <v>581</v>
      </c>
      <c r="J1027" s="35">
        <v>17</v>
      </c>
      <c r="K1027" s="35">
        <v>5</v>
      </c>
      <c r="L1027" s="35">
        <v>7</v>
      </c>
      <c r="M1027" s="35">
        <v>29</v>
      </c>
    </row>
    <row r="1028" spans="8:13">
      <c r="H1028" s="34">
        <v>4966</v>
      </c>
      <c r="I1028" s="30" t="s">
        <v>1053</v>
      </c>
      <c r="J1028" s="35">
        <v>7</v>
      </c>
      <c r="K1028" s="35">
        <v>1</v>
      </c>
      <c r="L1028" s="35"/>
      <c r="M1028" s="35">
        <v>8</v>
      </c>
    </row>
    <row r="1029" spans="8:13">
      <c r="H1029" s="34">
        <v>4967</v>
      </c>
      <c r="I1029" s="30" t="s">
        <v>153</v>
      </c>
      <c r="J1029" s="35">
        <v>31</v>
      </c>
      <c r="K1029" s="35">
        <v>7</v>
      </c>
      <c r="L1029" s="35">
        <v>13</v>
      </c>
      <c r="M1029" s="35">
        <v>51</v>
      </c>
    </row>
    <row r="1030" spans="8:13">
      <c r="H1030" s="34">
        <v>4968</v>
      </c>
      <c r="I1030" s="30" t="s">
        <v>604</v>
      </c>
      <c r="J1030" s="35">
        <v>23</v>
      </c>
      <c r="K1030" s="35">
        <v>2</v>
      </c>
      <c r="L1030" s="35">
        <v>13</v>
      </c>
      <c r="M1030" s="35">
        <v>38</v>
      </c>
    </row>
    <row r="1031" spans="8:13">
      <c r="H1031" s="34">
        <v>4970</v>
      </c>
      <c r="I1031" s="30" t="s">
        <v>544</v>
      </c>
      <c r="J1031" s="35">
        <v>24</v>
      </c>
      <c r="K1031" s="35">
        <v>4</v>
      </c>
      <c r="L1031" s="35">
        <v>33</v>
      </c>
      <c r="M1031" s="35">
        <v>61</v>
      </c>
    </row>
    <row r="1032" spans="8:13">
      <c r="H1032" s="34">
        <v>4974</v>
      </c>
      <c r="I1032" s="30" t="s">
        <v>1400</v>
      </c>
      <c r="J1032" s="35">
        <v>1</v>
      </c>
      <c r="K1032" s="35"/>
      <c r="L1032" s="35"/>
      <c r="M1032" s="35">
        <v>1</v>
      </c>
    </row>
    <row r="1033" spans="8:13">
      <c r="H1033" s="34">
        <v>4978</v>
      </c>
      <c r="I1033" s="30" t="s">
        <v>1134</v>
      </c>
      <c r="J1033" s="35">
        <v>5</v>
      </c>
      <c r="K1033" s="35">
        <v>5</v>
      </c>
      <c r="L1033" s="35">
        <v>17</v>
      </c>
      <c r="M1033" s="35">
        <v>27</v>
      </c>
    </row>
    <row r="1034" spans="8:13">
      <c r="H1034" s="34">
        <v>4979</v>
      </c>
      <c r="I1034" s="30" t="s">
        <v>1301</v>
      </c>
      <c r="J1034" s="35">
        <v>13</v>
      </c>
      <c r="K1034" s="35"/>
      <c r="L1034" s="35">
        <v>36</v>
      </c>
      <c r="M1034" s="35">
        <v>49</v>
      </c>
    </row>
    <row r="1035" spans="8:13">
      <c r="H1035" s="34">
        <v>4982</v>
      </c>
      <c r="I1035" s="30" t="s">
        <v>72</v>
      </c>
      <c r="J1035" s="35">
        <v>74</v>
      </c>
      <c r="K1035" s="35">
        <v>9</v>
      </c>
      <c r="L1035" s="35">
        <v>291</v>
      </c>
      <c r="M1035" s="35">
        <v>374</v>
      </c>
    </row>
    <row r="1036" spans="8:13">
      <c r="H1036" s="34">
        <v>4986</v>
      </c>
      <c r="I1036" s="30" t="s">
        <v>871</v>
      </c>
      <c r="J1036" s="35"/>
      <c r="K1036" s="35">
        <v>0.54500000000000004</v>
      </c>
      <c r="L1036" s="35">
        <v>7.6449999999999996</v>
      </c>
      <c r="M1036" s="35">
        <v>8.19</v>
      </c>
    </row>
    <row r="1037" spans="8:13">
      <c r="H1037" s="34">
        <v>5000</v>
      </c>
      <c r="I1037" s="30" t="s">
        <v>1721</v>
      </c>
      <c r="J1037" s="35"/>
      <c r="K1037" s="35"/>
      <c r="L1037" s="35">
        <v>36</v>
      </c>
      <c r="M1037" s="35">
        <v>36</v>
      </c>
    </row>
    <row r="1038" spans="8:13">
      <c r="H1038" s="34">
        <v>5010</v>
      </c>
      <c r="I1038" s="30" t="s">
        <v>1722</v>
      </c>
      <c r="J1038" s="35"/>
      <c r="K1038" s="35"/>
      <c r="L1038" s="35">
        <v>7.2400000000000029</v>
      </c>
      <c r="M1038" s="35">
        <v>7.2400000000000029</v>
      </c>
    </row>
    <row r="1039" spans="8:13">
      <c r="H1039" s="34">
        <v>5013</v>
      </c>
      <c r="I1039" s="30" t="s">
        <v>1723</v>
      </c>
      <c r="J1039" s="35"/>
      <c r="K1039" s="35"/>
      <c r="L1039" s="35">
        <v>40</v>
      </c>
      <c r="M1039" s="35">
        <v>40</v>
      </c>
    </row>
    <row r="1040" spans="8:13">
      <c r="H1040" s="34">
        <v>5030</v>
      </c>
      <c r="I1040" s="30" t="s">
        <v>1724</v>
      </c>
      <c r="J1040" s="35"/>
      <c r="K1040" s="35"/>
      <c r="L1040" s="35">
        <v>3</v>
      </c>
      <c r="M1040" s="35">
        <v>3</v>
      </c>
    </row>
    <row r="1041" spans="8:13">
      <c r="H1041" s="34">
        <v>5033</v>
      </c>
      <c r="I1041" s="30" t="s">
        <v>1725</v>
      </c>
      <c r="J1041" s="35"/>
      <c r="K1041" s="35"/>
      <c r="L1041" s="35">
        <v>24</v>
      </c>
      <c r="M1041" s="35">
        <v>24</v>
      </c>
    </row>
    <row r="1042" spans="8:13">
      <c r="H1042" s="34">
        <v>5034</v>
      </c>
      <c r="I1042" s="30" t="s">
        <v>1726</v>
      </c>
      <c r="J1042" s="35"/>
      <c r="K1042" s="35"/>
      <c r="L1042" s="35">
        <v>13</v>
      </c>
      <c r="M1042" s="35">
        <v>13</v>
      </c>
    </row>
    <row r="1043" spans="8:13">
      <c r="H1043" s="34">
        <v>5036</v>
      </c>
      <c r="I1043" s="30" t="s">
        <v>1727</v>
      </c>
      <c r="J1043" s="35"/>
      <c r="K1043" s="35"/>
      <c r="L1043" s="35">
        <v>14</v>
      </c>
      <c r="M1043" s="35">
        <v>14</v>
      </c>
    </row>
    <row r="1044" spans="8:13">
      <c r="H1044" s="34">
        <v>5037</v>
      </c>
      <c r="I1044" s="30" t="s">
        <v>1728</v>
      </c>
      <c r="J1044" s="35"/>
      <c r="K1044" s="35"/>
      <c r="L1044" s="35">
        <v>1</v>
      </c>
      <c r="M1044" s="35">
        <v>1</v>
      </c>
    </row>
    <row r="1045" spans="8:13">
      <c r="H1045" s="34">
        <v>5039</v>
      </c>
      <c r="I1045" s="30" t="s">
        <v>1729</v>
      </c>
      <c r="J1045" s="35"/>
      <c r="K1045" s="35"/>
      <c r="L1045" s="35">
        <v>1</v>
      </c>
      <c r="M1045" s="35">
        <v>1</v>
      </c>
    </row>
    <row r="1046" spans="8:13">
      <c r="H1046" s="34">
        <v>5040</v>
      </c>
      <c r="I1046" s="30" t="s">
        <v>1730</v>
      </c>
      <c r="J1046" s="35"/>
      <c r="K1046" s="35"/>
      <c r="L1046" s="35">
        <v>34</v>
      </c>
      <c r="M1046" s="35">
        <v>34</v>
      </c>
    </row>
    <row r="1047" spans="8:13">
      <c r="H1047" s="34">
        <v>5041</v>
      </c>
      <c r="I1047" s="30" t="s">
        <v>1731</v>
      </c>
      <c r="J1047" s="35"/>
      <c r="K1047" s="35"/>
      <c r="L1047" s="35">
        <v>1</v>
      </c>
      <c r="M1047" s="35">
        <v>1</v>
      </c>
    </row>
    <row r="1048" spans="8:13">
      <c r="H1048" s="34">
        <v>5042</v>
      </c>
      <c r="I1048" s="30" t="s">
        <v>2233</v>
      </c>
      <c r="J1048" s="35">
        <v>11</v>
      </c>
      <c r="K1048" s="35"/>
      <c r="L1048" s="35"/>
      <c r="M1048" s="35">
        <v>11</v>
      </c>
    </row>
    <row r="1049" spans="8:13">
      <c r="H1049" s="34">
        <v>5043</v>
      </c>
      <c r="I1049" s="30" t="s">
        <v>2234</v>
      </c>
      <c r="J1049" s="35">
        <v>2</v>
      </c>
      <c r="K1049" s="35"/>
      <c r="L1049" s="35"/>
      <c r="M1049" s="35">
        <v>2</v>
      </c>
    </row>
    <row r="1050" spans="8:13">
      <c r="H1050" s="34">
        <v>5044</v>
      </c>
      <c r="I1050" s="30" t="s">
        <v>716</v>
      </c>
      <c r="J1050" s="35">
        <v>29</v>
      </c>
      <c r="K1050" s="35">
        <v>1</v>
      </c>
      <c r="L1050" s="35">
        <v>2</v>
      </c>
      <c r="M1050" s="35">
        <v>32</v>
      </c>
    </row>
    <row r="1051" spans="8:13">
      <c r="H1051" s="34">
        <v>5045</v>
      </c>
      <c r="I1051" s="30" t="s">
        <v>183</v>
      </c>
      <c r="J1051" s="35">
        <v>26</v>
      </c>
      <c r="K1051" s="35">
        <v>1</v>
      </c>
      <c r="L1051" s="35"/>
      <c r="M1051" s="35">
        <v>27</v>
      </c>
    </row>
    <row r="1052" spans="8:13">
      <c r="H1052" s="34">
        <v>5049</v>
      </c>
      <c r="I1052" s="30" t="s">
        <v>2235</v>
      </c>
      <c r="J1052" s="35">
        <v>1</v>
      </c>
      <c r="K1052" s="35"/>
      <c r="L1052" s="35"/>
      <c r="M1052" s="35">
        <v>1</v>
      </c>
    </row>
    <row r="1053" spans="8:13">
      <c r="H1053" s="34">
        <v>5055</v>
      </c>
      <c r="I1053" s="30" t="s">
        <v>1005</v>
      </c>
      <c r="J1053" s="35">
        <v>22</v>
      </c>
      <c r="K1053" s="35">
        <v>5</v>
      </c>
      <c r="L1053" s="35">
        <v>5</v>
      </c>
      <c r="M1053" s="35">
        <v>32</v>
      </c>
    </row>
    <row r="1054" spans="8:13">
      <c r="H1054" s="34">
        <v>5056</v>
      </c>
      <c r="I1054" s="30" t="s">
        <v>909</v>
      </c>
      <c r="J1054" s="35">
        <v>25</v>
      </c>
      <c r="K1054" s="35">
        <v>4</v>
      </c>
      <c r="L1054" s="35">
        <v>1</v>
      </c>
      <c r="M1054" s="35">
        <v>30</v>
      </c>
    </row>
    <row r="1055" spans="8:13">
      <c r="H1055" s="34">
        <v>5067</v>
      </c>
      <c r="I1055" s="30" t="s">
        <v>520</v>
      </c>
      <c r="J1055" s="35">
        <v>40</v>
      </c>
      <c r="K1055" s="35">
        <v>16</v>
      </c>
      <c r="L1055" s="35">
        <v>18</v>
      </c>
      <c r="M1055" s="35">
        <v>74</v>
      </c>
    </row>
    <row r="1056" spans="8:13">
      <c r="H1056" s="34">
        <v>5073</v>
      </c>
      <c r="I1056" s="30" t="s">
        <v>969</v>
      </c>
      <c r="J1056" s="35">
        <v>2.4200000000000004</v>
      </c>
      <c r="K1056" s="35">
        <v>1.615</v>
      </c>
      <c r="L1056" s="35">
        <v>4.2499999999999991</v>
      </c>
      <c r="M1056" s="35">
        <v>8.2850000000000001</v>
      </c>
    </row>
    <row r="1057" spans="8:13">
      <c r="H1057" s="34">
        <v>5080</v>
      </c>
      <c r="I1057" s="30" t="s">
        <v>1732</v>
      </c>
      <c r="J1057" s="35">
        <v>12.595000000000002</v>
      </c>
      <c r="K1057" s="35"/>
      <c r="L1057" s="35">
        <v>0.61499999999999999</v>
      </c>
      <c r="M1057" s="35">
        <v>13.210000000000003</v>
      </c>
    </row>
    <row r="1058" spans="8:13">
      <c r="H1058" s="34">
        <v>5081</v>
      </c>
      <c r="I1058" s="30" t="s">
        <v>556</v>
      </c>
      <c r="J1058" s="35">
        <v>32</v>
      </c>
      <c r="K1058" s="35">
        <v>6</v>
      </c>
      <c r="L1058" s="35">
        <v>10</v>
      </c>
      <c r="M1058" s="35">
        <v>48</v>
      </c>
    </row>
    <row r="1059" spans="8:13">
      <c r="H1059" s="34">
        <v>5082</v>
      </c>
      <c r="I1059" s="30" t="s">
        <v>1174</v>
      </c>
      <c r="J1059" s="35">
        <v>1</v>
      </c>
      <c r="K1059" s="35">
        <v>6</v>
      </c>
      <c r="L1059" s="35">
        <v>7</v>
      </c>
      <c r="M1059" s="35">
        <v>14</v>
      </c>
    </row>
    <row r="1060" spans="8:13">
      <c r="H1060" s="34">
        <v>5084</v>
      </c>
      <c r="I1060" s="30" t="s">
        <v>2236</v>
      </c>
      <c r="J1060" s="35">
        <v>1</v>
      </c>
      <c r="K1060" s="35"/>
      <c r="L1060" s="35"/>
      <c r="M1060" s="35">
        <v>1</v>
      </c>
    </row>
    <row r="1061" spans="8:13">
      <c r="H1061" s="34">
        <v>5085</v>
      </c>
      <c r="I1061" s="30" t="s">
        <v>1733</v>
      </c>
      <c r="J1061" s="35"/>
      <c r="K1061" s="35"/>
      <c r="L1061" s="35">
        <v>3</v>
      </c>
      <c r="M1061" s="35">
        <v>3</v>
      </c>
    </row>
    <row r="1062" spans="8:13">
      <c r="H1062" s="34">
        <v>5086</v>
      </c>
      <c r="I1062" s="30" t="s">
        <v>330</v>
      </c>
      <c r="J1062" s="35">
        <v>25</v>
      </c>
      <c r="K1062" s="35">
        <v>14</v>
      </c>
      <c r="L1062" s="35">
        <v>18</v>
      </c>
      <c r="M1062" s="35">
        <v>57</v>
      </c>
    </row>
    <row r="1063" spans="8:13">
      <c r="H1063" s="34">
        <v>5088</v>
      </c>
      <c r="I1063" s="30" t="s">
        <v>310</v>
      </c>
      <c r="J1063" s="35">
        <v>149</v>
      </c>
      <c r="K1063" s="35">
        <v>35</v>
      </c>
      <c r="L1063" s="35">
        <v>62</v>
      </c>
      <c r="M1063" s="35">
        <v>246</v>
      </c>
    </row>
    <row r="1064" spans="8:13">
      <c r="H1064" s="34">
        <v>5089</v>
      </c>
      <c r="I1064" s="30" t="s">
        <v>261</v>
      </c>
      <c r="J1064" s="35">
        <v>154</v>
      </c>
      <c r="K1064" s="35">
        <v>21</v>
      </c>
      <c r="L1064" s="35">
        <v>32</v>
      </c>
      <c r="M1064" s="35">
        <v>207</v>
      </c>
    </row>
    <row r="1065" spans="8:13">
      <c r="H1065" s="34">
        <v>5090</v>
      </c>
      <c r="I1065" s="30" t="s">
        <v>2237</v>
      </c>
      <c r="J1065" s="35">
        <v>1</v>
      </c>
      <c r="K1065" s="35"/>
      <c r="L1065" s="35"/>
      <c r="M1065" s="35">
        <v>1</v>
      </c>
    </row>
    <row r="1066" spans="8:13">
      <c r="H1066" s="34">
        <v>5092</v>
      </c>
      <c r="I1066" s="30" t="s">
        <v>367</v>
      </c>
      <c r="J1066" s="35">
        <v>42</v>
      </c>
      <c r="K1066" s="35">
        <v>2</v>
      </c>
      <c r="L1066" s="35">
        <v>4</v>
      </c>
      <c r="M1066" s="35">
        <v>48</v>
      </c>
    </row>
    <row r="1067" spans="8:13">
      <c r="H1067" s="34">
        <v>5096</v>
      </c>
      <c r="I1067" s="30" t="s">
        <v>368</v>
      </c>
      <c r="J1067" s="35"/>
      <c r="K1067" s="35">
        <v>0.76500000000000001</v>
      </c>
      <c r="L1067" s="35"/>
      <c r="M1067" s="35">
        <v>0.76500000000000001</v>
      </c>
    </row>
    <row r="1068" spans="8:13">
      <c r="H1068" s="34">
        <v>5097</v>
      </c>
      <c r="I1068" s="30" t="s">
        <v>118</v>
      </c>
      <c r="J1068" s="35">
        <v>71</v>
      </c>
      <c r="K1068" s="35">
        <v>15</v>
      </c>
      <c r="L1068" s="35">
        <v>15</v>
      </c>
      <c r="M1068" s="35">
        <v>101</v>
      </c>
    </row>
    <row r="1069" spans="8:13">
      <c r="H1069" s="34">
        <v>5101</v>
      </c>
      <c r="I1069" s="30" t="s">
        <v>355</v>
      </c>
      <c r="J1069" s="35">
        <v>72</v>
      </c>
      <c r="K1069" s="35">
        <v>5</v>
      </c>
      <c r="L1069" s="35">
        <v>6</v>
      </c>
      <c r="M1069" s="35">
        <v>83</v>
      </c>
    </row>
    <row r="1070" spans="8:13">
      <c r="H1070" s="34">
        <v>5102</v>
      </c>
      <c r="I1070" s="30" t="s">
        <v>462</v>
      </c>
      <c r="J1070" s="35">
        <v>54</v>
      </c>
      <c r="K1070" s="35">
        <v>1</v>
      </c>
      <c r="L1070" s="35">
        <v>8</v>
      </c>
      <c r="M1070" s="35">
        <v>63</v>
      </c>
    </row>
    <row r="1071" spans="8:13">
      <c r="H1071" s="34">
        <v>5103</v>
      </c>
      <c r="I1071" s="30" t="s">
        <v>601</v>
      </c>
      <c r="J1071" s="35">
        <v>30</v>
      </c>
      <c r="K1071" s="35">
        <v>2</v>
      </c>
      <c r="L1071" s="35">
        <v>4</v>
      </c>
      <c r="M1071" s="35">
        <v>36</v>
      </c>
    </row>
    <row r="1072" spans="8:13">
      <c r="H1072" s="34">
        <v>5105</v>
      </c>
      <c r="I1072" s="30" t="s">
        <v>1734</v>
      </c>
      <c r="J1072" s="35">
        <v>2.09</v>
      </c>
      <c r="K1072" s="35"/>
      <c r="L1072" s="35">
        <v>1.34</v>
      </c>
      <c r="M1072" s="35">
        <v>3.4299999999999997</v>
      </c>
    </row>
    <row r="1073" spans="8:13">
      <c r="H1073" s="34">
        <v>5108</v>
      </c>
      <c r="I1073" s="30" t="s">
        <v>1735</v>
      </c>
      <c r="J1073" s="35">
        <v>20</v>
      </c>
      <c r="K1073" s="35"/>
      <c r="L1073" s="35">
        <v>3</v>
      </c>
      <c r="M1073" s="35">
        <v>23</v>
      </c>
    </row>
    <row r="1074" spans="8:13">
      <c r="H1074" s="34">
        <v>5109</v>
      </c>
      <c r="I1074" s="30" t="s">
        <v>1736</v>
      </c>
      <c r="J1074" s="35">
        <v>19</v>
      </c>
      <c r="K1074" s="35"/>
      <c r="L1074" s="35">
        <v>2</v>
      </c>
      <c r="M1074" s="35">
        <v>21</v>
      </c>
    </row>
    <row r="1075" spans="8:13">
      <c r="H1075" s="34">
        <v>5118</v>
      </c>
      <c r="I1075" s="30" t="s">
        <v>1737</v>
      </c>
      <c r="J1075" s="35"/>
      <c r="K1075" s="35"/>
      <c r="L1075" s="35">
        <v>4.2</v>
      </c>
      <c r="M1075" s="35">
        <v>4.2</v>
      </c>
    </row>
    <row r="1076" spans="8:13">
      <c r="H1076" s="34">
        <v>5148</v>
      </c>
      <c r="I1076" s="30" t="s">
        <v>245</v>
      </c>
      <c r="J1076" s="35">
        <v>495.32499999999976</v>
      </c>
      <c r="K1076" s="35">
        <v>66.365000000000023</v>
      </c>
      <c r="L1076" s="35">
        <v>28.614999999999998</v>
      </c>
      <c r="M1076" s="35">
        <v>590.30499999999984</v>
      </c>
    </row>
    <row r="1077" spans="8:13">
      <c r="H1077" s="34">
        <v>5149</v>
      </c>
      <c r="I1077" s="30" t="s">
        <v>264</v>
      </c>
      <c r="J1077" s="35">
        <v>233.49999999999997</v>
      </c>
      <c r="K1077" s="35">
        <v>26.265000000000004</v>
      </c>
      <c r="L1077" s="35">
        <v>23.540000000000003</v>
      </c>
      <c r="M1077" s="35">
        <v>283.30500000000001</v>
      </c>
    </row>
    <row r="1078" spans="8:13">
      <c r="H1078" s="34">
        <v>5159</v>
      </c>
      <c r="I1078" s="30" t="s">
        <v>753</v>
      </c>
      <c r="J1078" s="35">
        <v>5</v>
      </c>
      <c r="K1078" s="35">
        <v>5</v>
      </c>
      <c r="L1078" s="35"/>
      <c r="M1078" s="35">
        <v>10</v>
      </c>
    </row>
    <row r="1079" spans="8:13">
      <c r="H1079" s="34">
        <v>5160</v>
      </c>
      <c r="I1079" s="30" t="s">
        <v>2238</v>
      </c>
      <c r="J1079" s="35">
        <v>14</v>
      </c>
      <c r="K1079" s="35"/>
      <c r="L1079" s="35"/>
      <c r="M1079" s="35">
        <v>14</v>
      </c>
    </row>
    <row r="1080" spans="8:13">
      <c r="H1080" s="34">
        <v>5161</v>
      </c>
      <c r="I1080" s="30" t="s">
        <v>2239</v>
      </c>
      <c r="J1080" s="35">
        <v>2</v>
      </c>
      <c r="K1080" s="35"/>
      <c r="L1080" s="35"/>
      <c r="M1080" s="35">
        <v>2</v>
      </c>
    </row>
    <row r="1081" spans="8:13">
      <c r="H1081" s="34">
        <v>5163</v>
      </c>
      <c r="I1081" s="30" t="s">
        <v>2240</v>
      </c>
      <c r="J1081" s="35">
        <v>1</v>
      </c>
      <c r="K1081" s="35"/>
      <c r="L1081" s="35"/>
      <c r="M1081" s="35">
        <v>1</v>
      </c>
    </row>
    <row r="1082" spans="8:13">
      <c r="H1082" s="34">
        <v>5167</v>
      </c>
      <c r="I1082" s="30" t="s">
        <v>89</v>
      </c>
      <c r="J1082" s="35"/>
      <c r="K1082" s="35">
        <v>3</v>
      </c>
      <c r="L1082" s="35"/>
      <c r="M1082" s="35">
        <v>3</v>
      </c>
    </row>
    <row r="1083" spans="8:13">
      <c r="H1083" s="34">
        <v>5175</v>
      </c>
      <c r="I1083" s="30" t="s">
        <v>1738</v>
      </c>
      <c r="J1083" s="35">
        <v>16.085000000000001</v>
      </c>
      <c r="K1083" s="35"/>
      <c r="L1083" s="35">
        <v>2.3550000000000004</v>
      </c>
      <c r="M1083" s="35">
        <v>18.440000000000001</v>
      </c>
    </row>
    <row r="1084" spans="8:13">
      <c r="H1084" s="34">
        <v>5190</v>
      </c>
      <c r="I1084" s="30" t="s">
        <v>1017</v>
      </c>
      <c r="J1084" s="35">
        <v>3.17</v>
      </c>
      <c r="K1084" s="35">
        <v>1.9300000000000002</v>
      </c>
      <c r="L1084" s="35">
        <v>1.075</v>
      </c>
      <c r="M1084" s="35">
        <v>6.1749999999999998</v>
      </c>
    </row>
    <row r="1085" spans="8:13">
      <c r="H1085" s="34">
        <v>5202</v>
      </c>
      <c r="I1085" s="30" t="s">
        <v>2241</v>
      </c>
      <c r="J1085" s="35">
        <v>7</v>
      </c>
      <c r="K1085" s="35"/>
      <c r="L1085" s="35"/>
      <c r="M1085" s="35">
        <v>7</v>
      </c>
    </row>
    <row r="1086" spans="8:13">
      <c r="H1086" s="34">
        <v>5204</v>
      </c>
      <c r="I1086" s="30" t="s">
        <v>857</v>
      </c>
      <c r="J1086" s="35">
        <v>6</v>
      </c>
      <c r="K1086" s="35">
        <v>8</v>
      </c>
      <c r="L1086" s="35">
        <v>1</v>
      </c>
      <c r="M1086" s="35">
        <v>15</v>
      </c>
    </row>
    <row r="1087" spans="8:13">
      <c r="H1087" s="34">
        <v>5205</v>
      </c>
      <c r="I1087" s="30" t="s">
        <v>1033</v>
      </c>
      <c r="J1087" s="35"/>
      <c r="K1087" s="35">
        <v>6</v>
      </c>
      <c r="L1087" s="35">
        <v>9</v>
      </c>
      <c r="M1087" s="35">
        <v>15</v>
      </c>
    </row>
    <row r="1088" spans="8:13">
      <c r="H1088" s="34">
        <v>5209</v>
      </c>
      <c r="I1088" s="30" t="s">
        <v>2242</v>
      </c>
      <c r="J1088" s="35">
        <v>2</v>
      </c>
      <c r="K1088" s="35"/>
      <c r="L1088" s="35"/>
      <c r="M1088" s="35">
        <v>2</v>
      </c>
    </row>
    <row r="1089" spans="8:13">
      <c r="H1089" s="34">
        <v>5219</v>
      </c>
      <c r="I1089" s="30" t="s">
        <v>1109</v>
      </c>
      <c r="J1089" s="35">
        <v>5.0200000000000005</v>
      </c>
      <c r="K1089" s="35">
        <v>0.67999999999999994</v>
      </c>
      <c r="L1089" s="35">
        <v>0.75</v>
      </c>
      <c r="M1089" s="35">
        <v>6.45</v>
      </c>
    </row>
    <row r="1090" spans="8:13">
      <c r="H1090" s="34">
        <v>5222</v>
      </c>
      <c r="I1090" s="30" t="s">
        <v>2243</v>
      </c>
      <c r="J1090" s="35">
        <v>2</v>
      </c>
      <c r="K1090" s="35"/>
      <c r="L1090" s="35"/>
      <c r="M1090" s="35">
        <v>2</v>
      </c>
    </row>
    <row r="1091" spans="8:13">
      <c r="H1091" s="34">
        <v>5223</v>
      </c>
      <c r="I1091" s="30" t="s">
        <v>1381</v>
      </c>
      <c r="J1091" s="35"/>
      <c r="K1091" s="35"/>
      <c r="L1091" s="35">
        <v>1</v>
      </c>
      <c r="M1091" s="35">
        <v>1</v>
      </c>
    </row>
    <row r="1092" spans="8:13">
      <c r="H1092" s="34">
        <v>5224</v>
      </c>
      <c r="I1092" s="30" t="s">
        <v>337</v>
      </c>
      <c r="J1092" s="35">
        <v>12</v>
      </c>
      <c r="K1092" s="35">
        <v>6</v>
      </c>
      <c r="L1092" s="35">
        <v>6</v>
      </c>
      <c r="M1092" s="35">
        <v>24</v>
      </c>
    </row>
    <row r="1093" spans="8:13">
      <c r="H1093" s="34">
        <v>5233</v>
      </c>
      <c r="I1093" s="30" t="s">
        <v>318</v>
      </c>
      <c r="J1093" s="35">
        <v>6</v>
      </c>
      <c r="K1093" s="35">
        <v>6</v>
      </c>
      <c r="L1093" s="35">
        <v>1</v>
      </c>
      <c r="M1093" s="35">
        <v>13</v>
      </c>
    </row>
    <row r="1094" spans="8:13">
      <c r="H1094" s="34">
        <v>5234</v>
      </c>
      <c r="I1094" s="30" t="s">
        <v>591</v>
      </c>
      <c r="J1094" s="35">
        <v>2</v>
      </c>
      <c r="K1094" s="35">
        <v>2</v>
      </c>
      <c r="L1094" s="35"/>
      <c r="M1094" s="35">
        <v>4</v>
      </c>
    </row>
    <row r="1095" spans="8:13">
      <c r="H1095" s="34">
        <v>5235</v>
      </c>
      <c r="I1095" s="30" t="s">
        <v>148</v>
      </c>
      <c r="J1095" s="35">
        <v>19</v>
      </c>
      <c r="K1095" s="35">
        <v>6</v>
      </c>
      <c r="L1095" s="35">
        <v>7</v>
      </c>
      <c r="M1095" s="35">
        <v>32</v>
      </c>
    </row>
    <row r="1096" spans="8:13">
      <c r="H1096" s="34">
        <v>5241</v>
      </c>
      <c r="I1096" s="30" t="s">
        <v>104</v>
      </c>
      <c r="J1096" s="35"/>
      <c r="K1096" s="35">
        <v>2</v>
      </c>
      <c r="L1096" s="35"/>
      <c r="M1096" s="35">
        <v>2</v>
      </c>
    </row>
    <row r="1097" spans="8:13">
      <c r="H1097" s="34">
        <v>5242</v>
      </c>
      <c r="I1097" s="30" t="s">
        <v>718</v>
      </c>
      <c r="J1097" s="35">
        <v>4</v>
      </c>
      <c r="K1097" s="35">
        <v>2</v>
      </c>
      <c r="L1097" s="35">
        <v>9</v>
      </c>
      <c r="M1097" s="35">
        <v>15</v>
      </c>
    </row>
    <row r="1098" spans="8:13">
      <c r="H1098" s="34">
        <v>5244</v>
      </c>
      <c r="I1098" s="30" t="s">
        <v>1093</v>
      </c>
      <c r="J1098" s="35">
        <v>8</v>
      </c>
      <c r="K1098" s="35">
        <v>1</v>
      </c>
      <c r="L1098" s="35"/>
      <c r="M1098" s="35">
        <v>9</v>
      </c>
    </row>
    <row r="1099" spans="8:13">
      <c r="H1099" s="34">
        <v>5246</v>
      </c>
      <c r="I1099" s="30" t="s">
        <v>834</v>
      </c>
      <c r="J1099" s="35">
        <v>25.874999999999996</v>
      </c>
      <c r="K1099" s="35">
        <v>1.8050000000000002</v>
      </c>
      <c r="L1099" s="35">
        <v>6.4399999999999995</v>
      </c>
      <c r="M1099" s="35">
        <v>34.119999999999997</v>
      </c>
    </row>
    <row r="1100" spans="8:13">
      <c r="H1100" s="34">
        <v>5248</v>
      </c>
      <c r="I1100" s="30" t="s">
        <v>319</v>
      </c>
      <c r="J1100" s="35">
        <v>58</v>
      </c>
      <c r="K1100" s="35">
        <v>17</v>
      </c>
      <c r="L1100" s="35">
        <v>2</v>
      </c>
      <c r="M1100" s="35">
        <v>77</v>
      </c>
    </row>
    <row r="1101" spans="8:13">
      <c r="H1101" s="34">
        <v>5249</v>
      </c>
      <c r="I1101" s="30" t="s">
        <v>864</v>
      </c>
      <c r="J1101" s="35">
        <v>19</v>
      </c>
      <c r="K1101" s="35">
        <v>8</v>
      </c>
      <c r="L1101" s="35">
        <v>2</v>
      </c>
      <c r="M1101" s="35">
        <v>29</v>
      </c>
    </row>
    <row r="1102" spans="8:13">
      <c r="H1102" s="34">
        <v>5250</v>
      </c>
      <c r="I1102" s="30" t="s">
        <v>946</v>
      </c>
      <c r="J1102" s="35">
        <v>7</v>
      </c>
      <c r="K1102" s="35">
        <v>3</v>
      </c>
      <c r="L1102" s="35">
        <v>5</v>
      </c>
      <c r="M1102" s="35">
        <v>15</v>
      </c>
    </row>
    <row r="1103" spans="8:13">
      <c r="H1103" s="34">
        <v>5251</v>
      </c>
      <c r="I1103" s="30" t="s">
        <v>127</v>
      </c>
      <c r="J1103" s="35">
        <v>6</v>
      </c>
      <c r="K1103" s="35">
        <v>3</v>
      </c>
      <c r="L1103" s="35"/>
      <c r="M1103" s="35">
        <v>9</v>
      </c>
    </row>
    <row r="1104" spans="8:13">
      <c r="H1104" s="34">
        <v>5255</v>
      </c>
      <c r="I1104" s="30" t="s">
        <v>586</v>
      </c>
      <c r="J1104" s="35"/>
      <c r="K1104" s="35">
        <v>1</v>
      </c>
      <c r="L1104" s="35"/>
      <c r="M1104" s="35">
        <v>1</v>
      </c>
    </row>
    <row r="1105" spans="8:13">
      <c r="H1105" s="34">
        <v>5270</v>
      </c>
      <c r="I1105" s="30" t="s">
        <v>2244</v>
      </c>
      <c r="J1105" s="35">
        <v>1</v>
      </c>
      <c r="K1105" s="35"/>
      <c r="L1105" s="35"/>
      <c r="M1105" s="35">
        <v>1</v>
      </c>
    </row>
    <row r="1106" spans="8:13">
      <c r="H1106" s="34">
        <v>5276</v>
      </c>
      <c r="I1106" s="30" t="s">
        <v>1739</v>
      </c>
      <c r="J1106" s="35"/>
      <c r="K1106" s="35"/>
      <c r="L1106" s="35">
        <v>10</v>
      </c>
      <c r="M1106" s="35">
        <v>10</v>
      </c>
    </row>
    <row r="1107" spans="8:13">
      <c r="H1107" s="34">
        <v>5277</v>
      </c>
      <c r="I1107" s="30" t="s">
        <v>1740</v>
      </c>
      <c r="J1107" s="35"/>
      <c r="K1107" s="35"/>
      <c r="L1107" s="35">
        <v>50</v>
      </c>
      <c r="M1107" s="35">
        <v>50</v>
      </c>
    </row>
    <row r="1108" spans="8:13">
      <c r="H1108" s="34">
        <v>5278</v>
      </c>
      <c r="I1108" s="30" t="s">
        <v>1741</v>
      </c>
      <c r="J1108" s="35"/>
      <c r="K1108" s="35"/>
      <c r="L1108" s="35">
        <v>25</v>
      </c>
      <c r="M1108" s="35">
        <v>25</v>
      </c>
    </row>
    <row r="1109" spans="8:13">
      <c r="H1109" s="34">
        <v>5284</v>
      </c>
      <c r="I1109" s="30" t="s">
        <v>1742</v>
      </c>
      <c r="J1109" s="35"/>
      <c r="K1109" s="35"/>
      <c r="L1109" s="35">
        <v>28</v>
      </c>
      <c r="M1109" s="35">
        <v>28</v>
      </c>
    </row>
    <row r="1110" spans="8:13">
      <c r="H1110" s="34">
        <v>5320</v>
      </c>
      <c r="I1110" s="30" t="s">
        <v>1743</v>
      </c>
      <c r="J1110" s="35"/>
      <c r="K1110" s="35"/>
      <c r="L1110" s="35">
        <v>291</v>
      </c>
      <c r="M1110" s="35">
        <v>291</v>
      </c>
    </row>
    <row r="1111" spans="8:13">
      <c r="H1111" s="34">
        <v>5321</v>
      </c>
      <c r="I1111" s="30" t="s">
        <v>2245</v>
      </c>
      <c r="J1111" s="35">
        <v>68</v>
      </c>
      <c r="K1111" s="35"/>
      <c r="L1111" s="35"/>
      <c r="M1111" s="35">
        <v>68</v>
      </c>
    </row>
    <row r="1112" spans="8:13">
      <c r="H1112" s="34">
        <v>5349</v>
      </c>
      <c r="I1112" s="30" t="s">
        <v>1744</v>
      </c>
      <c r="J1112" s="35"/>
      <c r="K1112" s="35"/>
      <c r="L1112" s="35">
        <v>8</v>
      </c>
      <c r="M1112" s="35">
        <v>8</v>
      </c>
    </row>
    <row r="1113" spans="8:13">
      <c r="H1113" s="34">
        <v>5350</v>
      </c>
      <c r="I1113" s="30" t="s">
        <v>1745</v>
      </c>
      <c r="J1113" s="35"/>
      <c r="K1113" s="35"/>
      <c r="L1113" s="35">
        <v>16</v>
      </c>
      <c r="M1113" s="35">
        <v>16</v>
      </c>
    </row>
    <row r="1114" spans="8:13">
      <c r="H1114" s="34">
        <v>5352</v>
      </c>
      <c r="I1114" s="30" t="s">
        <v>1746</v>
      </c>
      <c r="J1114" s="35"/>
      <c r="K1114" s="35"/>
      <c r="L1114" s="35">
        <v>1</v>
      </c>
      <c r="M1114" s="35">
        <v>1</v>
      </c>
    </row>
    <row r="1115" spans="8:13">
      <c r="H1115" s="34">
        <v>5353</v>
      </c>
      <c r="I1115" s="30" t="s">
        <v>1747</v>
      </c>
      <c r="J1115" s="35"/>
      <c r="K1115" s="35"/>
      <c r="L1115" s="35">
        <v>2</v>
      </c>
      <c r="M1115" s="35">
        <v>2</v>
      </c>
    </row>
    <row r="1116" spans="8:13">
      <c r="H1116" s="34">
        <v>5355</v>
      </c>
      <c r="I1116" s="30" t="s">
        <v>1748</v>
      </c>
      <c r="J1116" s="35"/>
      <c r="K1116" s="35"/>
      <c r="L1116" s="35">
        <v>112</v>
      </c>
      <c r="M1116" s="35">
        <v>112</v>
      </c>
    </row>
    <row r="1117" spans="8:13">
      <c r="H1117" s="34">
        <v>5356</v>
      </c>
      <c r="I1117" s="30" t="s">
        <v>1749</v>
      </c>
      <c r="J1117" s="35"/>
      <c r="K1117" s="35"/>
      <c r="L1117" s="35">
        <v>213</v>
      </c>
      <c r="M1117" s="35">
        <v>213</v>
      </c>
    </row>
    <row r="1118" spans="8:13">
      <c r="H1118" s="34">
        <v>5374</v>
      </c>
      <c r="I1118" s="30" t="s">
        <v>1750</v>
      </c>
      <c r="J1118" s="35"/>
      <c r="K1118" s="35"/>
      <c r="L1118" s="35">
        <v>6.76</v>
      </c>
      <c r="M1118" s="35">
        <v>6.76</v>
      </c>
    </row>
    <row r="1119" spans="8:13">
      <c r="H1119" s="34">
        <v>5375</v>
      </c>
      <c r="I1119" s="30" t="s">
        <v>1751</v>
      </c>
      <c r="J1119" s="35"/>
      <c r="K1119" s="35"/>
      <c r="L1119" s="35">
        <v>7.25</v>
      </c>
      <c r="M1119" s="35">
        <v>7.25</v>
      </c>
    </row>
    <row r="1120" spans="8:13">
      <c r="H1120" s="34">
        <v>5376</v>
      </c>
      <c r="I1120" s="30" t="s">
        <v>1752</v>
      </c>
      <c r="J1120" s="35"/>
      <c r="K1120" s="35"/>
      <c r="L1120" s="35">
        <v>4.8499999999999996</v>
      </c>
      <c r="M1120" s="35">
        <v>4.8499999999999996</v>
      </c>
    </row>
    <row r="1121" spans="8:13">
      <c r="H1121" s="34">
        <v>5380</v>
      </c>
      <c r="I1121" s="30" t="s">
        <v>1753</v>
      </c>
      <c r="J1121" s="35">
        <v>7.8999999999999995</v>
      </c>
      <c r="K1121" s="35"/>
      <c r="L1121" s="35">
        <v>0.33499999999999996</v>
      </c>
      <c r="M1121" s="35">
        <v>8.2349999999999994</v>
      </c>
    </row>
    <row r="1122" spans="8:13">
      <c r="H1122" s="34">
        <v>5385</v>
      </c>
      <c r="I1122" s="30" t="s">
        <v>1754</v>
      </c>
      <c r="J1122" s="35"/>
      <c r="K1122" s="35"/>
      <c r="L1122" s="35">
        <v>45</v>
      </c>
      <c r="M1122" s="35">
        <v>45</v>
      </c>
    </row>
    <row r="1123" spans="8:13">
      <c r="H1123" s="34">
        <v>5394</v>
      </c>
      <c r="I1123" s="30" t="s">
        <v>1755</v>
      </c>
      <c r="J1123" s="35"/>
      <c r="K1123" s="35"/>
      <c r="L1123" s="35">
        <v>10</v>
      </c>
      <c r="M1123" s="35">
        <v>10</v>
      </c>
    </row>
    <row r="1124" spans="8:13">
      <c r="H1124" s="34">
        <v>5397</v>
      </c>
      <c r="I1124" s="30" t="s">
        <v>1271</v>
      </c>
      <c r="J1124" s="35">
        <v>7</v>
      </c>
      <c r="K1124" s="35">
        <v>1</v>
      </c>
      <c r="L1124" s="35">
        <v>1</v>
      </c>
      <c r="M1124" s="35">
        <v>9</v>
      </c>
    </row>
    <row r="1125" spans="8:13">
      <c r="H1125" s="34">
        <v>5421</v>
      </c>
      <c r="I1125" s="30" t="s">
        <v>1756</v>
      </c>
      <c r="J1125" s="35"/>
      <c r="K1125" s="35"/>
      <c r="L1125" s="35">
        <v>1</v>
      </c>
      <c r="M1125" s="35">
        <v>1</v>
      </c>
    </row>
    <row r="1126" spans="8:13">
      <c r="H1126" s="34">
        <v>5425</v>
      </c>
      <c r="I1126" s="30" t="s">
        <v>1757</v>
      </c>
      <c r="J1126" s="35"/>
      <c r="K1126" s="35"/>
      <c r="L1126" s="35">
        <v>9</v>
      </c>
      <c r="M1126" s="35">
        <v>9</v>
      </c>
    </row>
    <row r="1127" spans="8:13">
      <c r="H1127" s="34">
        <v>5444</v>
      </c>
      <c r="I1127" s="30" t="s">
        <v>1095</v>
      </c>
      <c r="J1127" s="35">
        <v>1</v>
      </c>
      <c r="K1127" s="35">
        <v>1</v>
      </c>
      <c r="L1127" s="35"/>
      <c r="M1127" s="35">
        <v>2</v>
      </c>
    </row>
    <row r="1128" spans="8:13">
      <c r="H1128" s="34">
        <v>5449</v>
      </c>
      <c r="I1128" s="30" t="s">
        <v>2246</v>
      </c>
      <c r="J1128" s="35">
        <v>2</v>
      </c>
      <c r="K1128" s="35"/>
      <c r="L1128" s="35"/>
      <c r="M1128" s="35">
        <v>2</v>
      </c>
    </row>
    <row r="1129" spans="8:13">
      <c r="H1129" s="34">
        <v>5461</v>
      </c>
      <c r="I1129" s="30" t="s">
        <v>1758</v>
      </c>
      <c r="J1129" s="35"/>
      <c r="K1129" s="35"/>
      <c r="L1129" s="35">
        <v>10</v>
      </c>
      <c r="M1129" s="35">
        <v>10</v>
      </c>
    </row>
    <row r="1130" spans="8:13">
      <c r="H1130" s="34">
        <v>5464</v>
      </c>
      <c r="I1130" s="30" t="s">
        <v>2247</v>
      </c>
      <c r="J1130" s="35">
        <v>1</v>
      </c>
      <c r="K1130" s="35"/>
      <c r="L1130" s="35"/>
      <c r="M1130" s="35">
        <v>1</v>
      </c>
    </row>
    <row r="1131" spans="8:13">
      <c r="H1131" s="34">
        <v>5485</v>
      </c>
      <c r="I1131" s="30" t="s">
        <v>163</v>
      </c>
      <c r="J1131" s="35">
        <v>188</v>
      </c>
      <c r="K1131" s="35">
        <v>10</v>
      </c>
      <c r="L1131" s="35">
        <v>35</v>
      </c>
      <c r="M1131" s="35">
        <v>233</v>
      </c>
    </row>
    <row r="1132" spans="8:13">
      <c r="H1132" s="34">
        <v>5491</v>
      </c>
      <c r="I1132" s="30" t="s">
        <v>158</v>
      </c>
      <c r="J1132" s="35"/>
      <c r="K1132" s="35">
        <v>1</v>
      </c>
      <c r="L1132" s="35"/>
      <c r="M1132" s="35">
        <v>1</v>
      </c>
    </row>
    <row r="1133" spans="8:13">
      <c r="H1133" s="34">
        <v>5492</v>
      </c>
      <c r="I1133" s="30" t="s">
        <v>1759</v>
      </c>
      <c r="J1133" s="35"/>
      <c r="K1133" s="35"/>
      <c r="L1133" s="35">
        <v>4</v>
      </c>
      <c r="M1133" s="35">
        <v>4</v>
      </c>
    </row>
    <row r="1134" spans="8:13">
      <c r="H1134" s="34">
        <v>5493</v>
      </c>
      <c r="I1134" s="30" t="s">
        <v>1760</v>
      </c>
      <c r="J1134" s="35"/>
      <c r="K1134" s="35"/>
      <c r="L1134" s="35">
        <v>14</v>
      </c>
      <c r="M1134" s="35">
        <v>14</v>
      </c>
    </row>
    <row r="1135" spans="8:13">
      <c r="H1135" s="34">
        <v>5494</v>
      </c>
      <c r="I1135" s="30" t="s">
        <v>1761</v>
      </c>
      <c r="J1135" s="35"/>
      <c r="K1135" s="35"/>
      <c r="L1135" s="35">
        <v>10</v>
      </c>
      <c r="M1135" s="35">
        <v>10</v>
      </c>
    </row>
    <row r="1136" spans="8:13">
      <c r="H1136" s="34">
        <v>5495</v>
      </c>
      <c r="I1136" s="30" t="s">
        <v>1762</v>
      </c>
      <c r="J1136" s="35"/>
      <c r="K1136" s="35"/>
      <c r="L1136" s="35">
        <v>3</v>
      </c>
      <c r="M1136" s="35">
        <v>3</v>
      </c>
    </row>
    <row r="1137" spans="8:13">
      <c r="H1137" s="34">
        <v>5496</v>
      </c>
      <c r="I1137" s="30" t="s">
        <v>1763</v>
      </c>
      <c r="J1137" s="35"/>
      <c r="K1137" s="35"/>
      <c r="L1137" s="35">
        <v>2</v>
      </c>
      <c r="M1137" s="35">
        <v>2</v>
      </c>
    </row>
    <row r="1138" spans="8:13">
      <c r="H1138" s="34">
        <v>5500</v>
      </c>
      <c r="I1138" s="30" t="s">
        <v>1764</v>
      </c>
      <c r="J1138" s="35">
        <v>39</v>
      </c>
      <c r="K1138" s="35"/>
      <c r="L1138" s="35">
        <v>17</v>
      </c>
      <c r="M1138" s="35">
        <v>56</v>
      </c>
    </row>
    <row r="1139" spans="8:13">
      <c r="H1139" s="34">
        <v>5502</v>
      </c>
      <c r="I1139" s="30" t="s">
        <v>1765</v>
      </c>
      <c r="J1139" s="35"/>
      <c r="K1139" s="35"/>
      <c r="L1139" s="35">
        <v>1</v>
      </c>
      <c r="M1139" s="35">
        <v>1</v>
      </c>
    </row>
    <row r="1140" spans="8:13">
      <c r="H1140" s="34">
        <v>5550</v>
      </c>
      <c r="I1140" s="30" t="s">
        <v>1766</v>
      </c>
      <c r="J1140" s="35"/>
      <c r="K1140" s="35"/>
      <c r="L1140" s="35">
        <v>2</v>
      </c>
      <c r="M1140" s="35">
        <v>2</v>
      </c>
    </row>
    <row r="1141" spans="8:13">
      <c r="H1141" s="34">
        <v>5564</v>
      </c>
      <c r="I1141" s="30" t="s">
        <v>1767</v>
      </c>
      <c r="J1141" s="35">
        <v>12</v>
      </c>
      <c r="K1141" s="35"/>
      <c r="L1141" s="35">
        <v>2</v>
      </c>
      <c r="M1141" s="35">
        <v>14</v>
      </c>
    </row>
    <row r="1142" spans="8:13">
      <c r="H1142" s="34">
        <v>5600</v>
      </c>
      <c r="I1142" s="30" t="s">
        <v>1216</v>
      </c>
      <c r="J1142" s="35">
        <v>125</v>
      </c>
      <c r="K1142" s="35">
        <v>24</v>
      </c>
      <c r="L1142" s="35">
        <v>38</v>
      </c>
      <c r="M1142" s="35">
        <v>187</v>
      </c>
    </row>
    <row r="1143" spans="8:13">
      <c r="H1143" s="34">
        <v>5601</v>
      </c>
      <c r="I1143" s="30" t="s">
        <v>2248</v>
      </c>
      <c r="J1143" s="35">
        <v>3</v>
      </c>
      <c r="K1143" s="35"/>
      <c r="L1143" s="35"/>
      <c r="M1143" s="35">
        <v>3</v>
      </c>
    </row>
    <row r="1144" spans="8:13">
      <c r="H1144" s="34">
        <v>5620</v>
      </c>
      <c r="I1144" s="30" t="s">
        <v>797</v>
      </c>
      <c r="J1144" s="35"/>
      <c r="K1144" s="35">
        <v>1</v>
      </c>
      <c r="L1144" s="35"/>
      <c r="M1144" s="35">
        <v>1</v>
      </c>
    </row>
    <row r="1145" spans="8:13">
      <c r="H1145" s="34">
        <v>5626</v>
      </c>
      <c r="I1145" s="30" t="s">
        <v>1199</v>
      </c>
      <c r="J1145" s="35"/>
      <c r="K1145" s="35">
        <v>1</v>
      </c>
      <c r="L1145" s="35"/>
      <c r="M1145" s="35">
        <v>1</v>
      </c>
    </row>
    <row r="1146" spans="8:13">
      <c r="H1146" s="34">
        <v>5643</v>
      </c>
      <c r="I1146" s="30" t="s">
        <v>1768</v>
      </c>
      <c r="J1146" s="35">
        <v>8</v>
      </c>
      <c r="K1146" s="35"/>
      <c r="L1146" s="35">
        <v>2</v>
      </c>
      <c r="M1146" s="35">
        <v>10</v>
      </c>
    </row>
    <row r="1147" spans="8:13">
      <c r="H1147" s="34">
        <v>5647</v>
      </c>
      <c r="I1147" s="30" t="s">
        <v>1769</v>
      </c>
      <c r="J1147" s="35"/>
      <c r="K1147" s="35"/>
      <c r="L1147" s="35">
        <v>1</v>
      </c>
      <c r="M1147" s="35">
        <v>1</v>
      </c>
    </row>
    <row r="1148" spans="8:13">
      <c r="H1148" s="34">
        <v>5649</v>
      </c>
      <c r="I1148" s="30" t="s">
        <v>2249</v>
      </c>
      <c r="J1148" s="35">
        <v>5</v>
      </c>
      <c r="K1148" s="35"/>
      <c r="L1148" s="35"/>
      <c r="M1148" s="35">
        <v>5</v>
      </c>
    </row>
    <row r="1149" spans="8:13">
      <c r="H1149" s="34">
        <v>5665</v>
      </c>
      <c r="I1149" s="30" t="s">
        <v>2250</v>
      </c>
      <c r="J1149" s="35">
        <v>2</v>
      </c>
      <c r="K1149" s="35"/>
      <c r="L1149" s="35"/>
      <c r="M1149" s="35">
        <v>2</v>
      </c>
    </row>
    <row r="1150" spans="8:13">
      <c r="H1150" s="34">
        <v>5667</v>
      </c>
      <c r="I1150" s="30" t="s">
        <v>391</v>
      </c>
      <c r="J1150" s="35">
        <v>125</v>
      </c>
      <c r="K1150" s="35">
        <v>31</v>
      </c>
      <c r="L1150" s="35">
        <v>33</v>
      </c>
      <c r="M1150" s="35">
        <v>189</v>
      </c>
    </row>
    <row r="1151" spans="8:13">
      <c r="H1151" s="34">
        <v>5671</v>
      </c>
      <c r="I1151" s="30" t="s">
        <v>2251</v>
      </c>
      <c r="J1151" s="35">
        <v>15</v>
      </c>
      <c r="K1151" s="35"/>
      <c r="L1151" s="35"/>
      <c r="M1151" s="35">
        <v>15</v>
      </c>
    </row>
    <row r="1152" spans="8:13">
      <c r="H1152" s="34">
        <v>5672</v>
      </c>
      <c r="I1152" s="30" t="s">
        <v>2252</v>
      </c>
      <c r="J1152" s="35">
        <v>8</v>
      </c>
      <c r="K1152" s="35"/>
      <c r="L1152" s="35"/>
      <c r="M1152" s="35">
        <v>8</v>
      </c>
    </row>
    <row r="1153" spans="8:13">
      <c r="H1153" s="34">
        <v>5676</v>
      </c>
      <c r="I1153" s="30" t="s">
        <v>263</v>
      </c>
      <c r="J1153" s="35">
        <v>16</v>
      </c>
      <c r="K1153" s="35">
        <v>11</v>
      </c>
      <c r="L1153" s="35">
        <v>18</v>
      </c>
      <c r="M1153" s="35">
        <v>45</v>
      </c>
    </row>
    <row r="1154" spans="8:13">
      <c r="H1154" s="34">
        <v>5694</v>
      </c>
      <c r="I1154" s="30" t="s">
        <v>400</v>
      </c>
      <c r="J1154" s="35">
        <v>44</v>
      </c>
      <c r="K1154" s="35">
        <v>2</v>
      </c>
      <c r="L1154" s="35">
        <v>10</v>
      </c>
      <c r="M1154" s="35">
        <v>56</v>
      </c>
    </row>
    <row r="1155" spans="8:13">
      <c r="H1155" s="34">
        <v>5701</v>
      </c>
      <c r="I1155" s="30" t="s">
        <v>1770</v>
      </c>
      <c r="J1155" s="35"/>
      <c r="K1155" s="35"/>
      <c r="L1155" s="35">
        <v>1</v>
      </c>
      <c r="M1155" s="35">
        <v>1</v>
      </c>
    </row>
    <row r="1156" spans="8:13">
      <c r="H1156" s="34">
        <v>5706</v>
      </c>
      <c r="I1156" s="30" t="s">
        <v>2253</v>
      </c>
      <c r="J1156" s="35">
        <v>12</v>
      </c>
      <c r="K1156" s="35"/>
      <c r="L1156" s="35"/>
      <c r="M1156" s="35">
        <v>12</v>
      </c>
    </row>
    <row r="1157" spans="8:13">
      <c r="H1157" s="34">
        <v>5719</v>
      </c>
      <c r="I1157" s="30" t="s">
        <v>848</v>
      </c>
      <c r="J1157" s="35">
        <v>31</v>
      </c>
      <c r="K1157" s="35">
        <v>3</v>
      </c>
      <c r="L1157" s="35">
        <v>3</v>
      </c>
      <c r="M1157" s="35">
        <v>37</v>
      </c>
    </row>
    <row r="1158" spans="8:13">
      <c r="H1158" s="34">
        <v>5722</v>
      </c>
      <c r="I1158" s="30" t="s">
        <v>902</v>
      </c>
      <c r="J1158" s="35">
        <v>11</v>
      </c>
      <c r="K1158" s="35">
        <v>3</v>
      </c>
      <c r="L1158" s="35">
        <v>8</v>
      </c>
      <c r="M1158" s="35">
        <v>22</v>
      </c>
    </row>
    <row r="1159" spans="8:13">
      <c r="H1159" s="34">
        <v>5729</v>
      </c>
      <c r="I1159" s="30" t="s">
        <v>1189</v>
      </c>
      <c r="J1159" s="35">
        <v>16</v>
      </c>
      <c r="K1159" s="35">
        <v>7</v>
      </c>
      <c r="L1159" s="35">
        <v>9</v>
      </c>
      <c r="M1159" s="35">
        <v>32</v>
      </c>
    </row>
    <row r="1160" spans="8:13">
      <c r="H1160" s="34">
        <v>5730</v>
      </c>
      <c r="I1160" s="30" t="s">
        <v>1315</v>
      </c>
      <c r="J1160" s="35">
        <v>1</v>
      </c>
      <c r="K1160" s="35"/>
      <c r="L1160" s="35">
        <v>1</v>
      </c>
      <c r="M1160" s="35">
        <v>2</v>
      </c>
    </row>
    <row r="1161" spans="8:13">
      <c r="H1161" s="34">
        <v>5731</v>
      </c>
      <c r="I1161" s="30" t="s">
        <v>1316</v>
      </c>
      <c r="J1161" s="35"/>
      <c r="K1161" s="35"/>
      <c r="L1161" s="35">
        <v>3</v>
      </c>
      <c r="M1161" s="35">
        <v>3</v>
      </c>
    </row>
    <row r="1162" spans="8:13">
      <c r="H1162" s="34">
        <v>5732</v>
      </c>
      <c r="I1162" s="30" t="s">
        <v>746</v>
      </c>
      <c r="J1162" s="35">
        <v>1</v>
      </c>
      <c r="K1162" s="35">
        <v>2</v>
      </c>
      <c r="L1162" s="35">
        <v>10</v>
      </c>
      <c r="M1162" s="35">
        <v>13</v>
      </c>
    </row>
    <row r="1163" spans="8:13">
      <c r="H1163" s="34">
        <v>5733</v>
      </c>
      <c r="I1163" s="30" t="s">
        <v>371</v>
      </c>
      <c r="J1163" s="35">
        <v>9</v>
      </c>
      <c r="K1163" s="35">
        <v>3</v>
      </c>
      <c r="L1163" s="35">
        <v>4</v>
      </c>
      <c r="M1163" s="35">
        <v>16</v>
      </c>
    </row>
    <row r="1164" spans="8:13">
      <c r="H1164" s="34">
        <v>5735</v>
      </c>
      <c r="I1164" s="30" t="s">
        <v>281</v>
      </c>
      <c r="J1164" s="35">
        <v>17</v>
      </c>
      <c r="K1164" s="35">
        <v>5</v>
      </c>
      <c r="L1164" s="35">
        <v>7</v>
      </c>
      <c r="M1164" s="35">
        <v>29</v>
      </c>
    </row>
    <row r="1165" spans="8:13">
      <c r="H1165" s="34">
        <v>5738</v>
      </c>
      <c r="I1165" s="30" t="s">
        <v>49</v>
      </c>
      <c r="J1165" s="35">
        <v>73</v>
      </c>
      <c r="K1165" s="35">
        <v>33</v>
      </c>
      <c r="L1165" s="35">
        <v>21</v>
      </c>
      <c r="M1165" s="35">
        <v>127</v>
      </c>
    </row>
    <row r="1166" spans="8:13">
      <c r="H1166" s="34">
        <v>5741</v>
      </c>
      <c r="I1166" s="30" t="s">
        <v>1771</v>
      </c>
      <c r="J1166" s="35"/>
      <c r="K1166" s="35"/>
      <c r="L1166" s="35">
        <v>9.3999999999999986</v>
      </c>
      <c r="M1166" s="35">
        <v>9.3999999999999986</v>
      </c>
    </row>
    <row r="1167" spans="8:13">
      <c r="H1167" s="34">
        <v>5765</v>
      </c>
      <c r="I1167" s="30" t="s">
        <v>687</v>
      </c>
      <c r="J1167" s="35">
        <v>33</v>
      </c>
      <c r="K1167" s="35">
        <v>5</v>
      </c>
      <c r="L1167" s="35">
        <v>56</v>
      </c>
      <c r="M1167" s="35">
        <v>94</v>
      </c>
    </row>
    <row r="1168" spans="8:13">
      <c r="H1168" s="34">
        <v>5772</v>
      </c>
      <c r="I1168" s="30" t="s">
        <v>1772</v>
      </c>
      <c r="J1168" s="35"/>
      <c r="K1168" s="35"/>
      <c r="L1168" s="35">
        <v>1</v>
      </c>
      <c r="M1168" s="35">
        <v>1</v>
      </c>
    </row>
    <row r="1169" spans="8:13">
      <c r="H1169" s="34">
        <v>5782</v>
      </c>
      <c r="I1169" s="30" t="s">
        <v>2254</v>
      </c>
      <c r="J1169" s="35">
        <v>1</v>
      </c>
      <c r="K1169" s="35"/>
      <c r="L1169" s="35"/>
      <c r="M1169" s="35">
        <v>1</v>
      </c>
    </row>
    <row r="1170" spans="8:13">
      <c r="H1170" s="34">
        <v>5783</v>
      </c>
      <c r="I1170" s="30" t="s">
        <v>2255</v>
      </c>
      <c r="J1170" s="35">
        <v>27</v>
      </c>
      <c r="K1170" s="35"/>
      <c r="L1170" s="35"/>
      <c r="M1170" s="35">
        <v>27</v>
      </c>
    </row>
    <row r="1171" spans="8:13">
      <c r="H1171" s="34">
        <v>5786</v>
      </c>
      <c r="I1171" s="30" t="s">
        <v>2256</v>
      </c>
      <c r="J1171" s="35">
        <v>6</v>
      </c>
      <c r="K1171" s="35"/>
      <c r="L1171" s="35"/>
      <c r="M1171" s="35">
        <v>6</v>
      </c>
    </row>
    <row r="1172" spans="8:13">
      <c r="H1172" s="34">
        <v>5789</v>
      </c>
      <c r="I1172" s="30" t="s">
        <v>1773</v>
      </c>
      <c r="J1172" s="35"/>
      <c r="K1172" s="35"/>
      <c r="L1172" s="35">
        <v>115</v>
      </c>
      <c r="M1172" s="35">
        <v>115</v>
      </c>
    </row>
    <row r="1173" spans="8:13">
      <c r="H1173" s="34">
        <v>5794</v>
      </c>
      <c r="I1173" s="30" t="s">
        <v>1774</v>
      </c>
      <c r="J1173" s="35"/>
      <c r="K1173" s="35"/>
      <c r="L1173" s="35">
        <v>3</v>
      </c>
      <c r="M1173" s="35">
        <v>3</v>
      </c>
    </row>
    <row r="1174" spans="8:13">
      <c r="H1174" s="34">
        <v>5803</v>
      </c>
      <c r="I1174" s="30" t="s">
        <v>2257</v>
      </c>
      <c r="J1174" s="35">
        <v>1</v>
      </c>
      <c r="K1174" s="35"/>
      <c r="L1174" s="35"/>
      <c r="M1174" s="35">
        <v>1</v>
      </c>
    </row>
    <row r="1175" spans="8:13">
      <c r="H1175" s="34">
        <v>5805</v>
      </c>
      <c r="I1175" s="30" t="s">
        <v>2258</v>
      </c>
      <c r="J1175" s="35">
        <v>15</v>
      </c>
      <c r="K1175" s="35"/>
      <c r="L1175" s="35"/>
      <c r="M1175" s="35">
        <v>15</v>
      </c>
    </row>
    <row r="1176" spans="8:13">
      <c r="H1176" s="34">
        <v>5812</v>
      </c>
      <c r="I1176" s="30" t="s">
        <v>2259</v>
      </c>
      <c r="J1176" s="35">
        <v>3</v>
      </c>
      <c r="K1176" s="35"/>
      <c r="L1176" s="35"/>
      <c r="M1176" s="35">
        <v>3</v>
      </c>
    </row>
    <row r="1177" spans="8:13">
      <c r="H1177" s="34">
        <v>5814</v>
      </c>
      <c r="I1177" s="30" t="s">
        <v>2260</v>
      </c>
      <c r="J1177" s="35">
        <v>31</v>
      </c>
      <c r="K1177" s="35"/>
      <c r="L1177" s="35"/>
      <c r="M1177" s="35">
        <v>31</v>
      </c>
    </row>
    <row r="1178" spans="8:13">
      <c r="H1178" s="34">
        <v>5825</v>
      </c>
      <c r="I1178" s="30" t="s">
        <v>1775</v>
      </c>
      <c r="J1178" s="35">
        <v>4.22</v>
      </c>
      <c r="K1178" s="35"/>
      <c r="L1178" s="35">
        <v>0.38500000000000001</v>
      </c>
      <c r="M1178" s="35">
        <v>4.6049999999999995</v>
      </c>
    </row>
    <row r="1179" spans="8:13">
      <c r="H1179" s="34">
        <v>5841</v>
      </c>
      <c r="I1179" s="30" t="s">
        <v>1776</v>
      </c>
      <c r="J1179" s="35"/>
      <c r="K1179" s="35"/>
      <c r="L1179" s="35">
        <v>4</v>
      </c>
      <c r="M1179" s="35">
        <v>4</v>
      </c>
    </row>
    <row r="1180" spans="8:13">
      <c r="H1180" s="34">
        <v>5845</v>
      </c>
      <c r="I1180" s="30" t="s">
        <v>1777</v>
      </c>
      <c r="J1180" s="35"/>
      <c r="K1180" s="35"/>
      <c r="L1180" s="35">
        <v>2</v>
      </c>
      <c r="M1180" s="35">
        <v>2</v>
      </c>
    </row>
    <row r="1181" spans="8:13">
      <c r="H1181" s="34">
        <v>5848</v>
      </c>
      <c r="I1181" s="30" t="s">
        <v>393</v>
      </c>
      <c r="J1181" s="35">
        <v>80</v>
      </c>
      <c r="K1181" s="35">
        <v>17</v>
      </c>
      <c r="L1181" s="35">
        <v>24</v>
      </c>
      <c r="M1181" s="35">
        <v>121</v>
      </c>
    </row>
    <row r="1182" spans="8:13">
      <c r="H1182" s="34">
        <v>5852</v>
      </c>
      <c r="I1182" s="30" t="s">
        <v>913</v>
      </c>
      <c r="J1182" s="35"/>
      <c r="K1182" s="35">
        <v>1</v>
      </c>
      <c r="L1182" s="35"/>
      <c r="M1182" s="35">
        <v>1</v>
      </c>
    </row>
    <row r="1183" spans="8:13">
      <c r="H1183" s="34">
        <v>5855</v>
      </c>
      <c r="I1183" s="30" t="s">
        <v>1254</v>
      </c>
      <c r="J1183" s="35">
        <v>10</v>
      </c>
      <c r="K1183" s="35">
        <v>1</v>
      </c>
      <c r="L1183" s="35">
        <v>5</v>
      </c>
      <c r="M1183" s="35">
        <v>16</v>
      </c>
    </row>
    <row r="1184" spans="8:13">
      <c r="H1184" s="34">
        <v>5857</v>
      </c>
      <c r="I1184" s="30" t="s">
        <v>1778</v>
      </c>
      <c r="J1184" s="35">
        <v>22</v>
      </c>
      <c r="K1184" s="35"/>
      <c r="L1184" s="35">
        <v>10</v>
      </c>
      <c r="M1184" s="35">
        <v>32</v>
      </c>
    </row>
    <row r="1185" spans="8:13">
      <c r="H1185" s="34">
        <v>5858</v>
      </c>
      <c r="I1185" s="30" t="s">
        <v>2261</v>
      </c>
      <c r="J1185" s="35">
        <v>10</v>
      </c>
      <c r="K1185" s="35"/>
      <c r="L1185" s="35"/>
      <c r="M1185" s="35">
        <v>10</v>
      </c>
    </row>
    <row r="1186" spans="8:13">
      <c r="H1186" s="34">
        <v>5864</v>
      </c>
      <c r="I1186" s="30" t="s">
        <v>459</v>
      </c>
      <c r="J1186" s="35">
        <v>102</v>
      </c>
      <c r="K1186" s="35">
        <v>33</v>
      </c>
      <c r="L1186" s="35">
        <v>64</v>
      </c>
      <c r="M1186" s="35">
        <v>199</v>
      </c>
    </row>
    <row r="1187" spans="8:13">
      <c r="H1187" s="34">
        <v>5869</v>
      </c>
      <c r="I1187" s="30" t="s">
        <v>2262</v>
      </c>
      <c r="J1187" s="35">
        <v>1</v>
      </c>
      <c r="K1187" s="35"/>
      <c r="L1187" s="35"/>
      <c r="M1187" s="35">
        <v>1</v>
      </c>
    </row>
    <row r="1188" spans="8:13">
      <c r="H1188" s="34">
        <v>5870</v>
      </c>
      <c r="I1188" s="30" t="s">
        <v>2263</v>
      </c>
      <c r="J1188" s="35">
        <v>2</v>
      </c>
      <c r="K1188" s="35"/>
      <c r="L1188" s="35"/>
      <c r="M1188" s="35">
        <v>2</v>
      </c>
    </row>
    <row r="1189" spans="8:13">
      <c r="H1189" s="34">
        <v>5872</v>
      </c>
      <c r="I1189" s="30" t="s">
        <v>1779</v>
      </c>
      <c r="J1189" s="35"/>
      <c r="K1189" s="35"/>
      <c r="L1189" s="35">
        <v>1</v>
      </c>
      <c r="M1189" s="35">
        <v>1</v>
      </c>
    </row>
    <row r="1190" spans="8:13">
      <c r="H1190" s="34">
        <v>5874</v>
      </c>
      <c r="I1190" s="30" t="s">
        <v>494</v>
      </c>
      <c r="J1190" s="35">
        <v>3</v>
      </c>
      <c r="K1190" s="35">
        <v>2</v>
      </c>
      <c r="L1190" s="35">
        <v>2</v>
      </c>
      <c r="M1190" s="35">
        <v>7</v>
      </c>
    </row>
    <row r="1191" spans="8:13">
      <c r="H1191" s="34">
        <v>5884</v>
      </c>
      <c r="I1191" s="30" t="s">
        <v>950</v>
      </c>
      <c r="J1191" s="35">
        <v>3</v>
      </c>
      <c r="K1191" s="35">
        <v>1</v>
      </c>
      <c r="L1191" s="35"/>
      <c r="M1191" s="35">
        <v>4</v>
      </c>
    </row>
    <row r="1192" spans="8:13">
      <c r="H1192" s="34">
        <v>5885</v>
      </c>
      <c r="I1192" s="30" t="s">
        <v>1780</v>
      </c>
      <c r="J1192" s="35">
        <v>5</v>
      </c>
      <c r="K1192" s="35"/>
      <c r="L1192" s="35">
        <v>6</v>
      </c>
      <c r="M1192" s="35">
        <v>11</v>
      </c>
    </row>
    <row r="1193" spans="8:13">
      <c r="H1193" s="34">
        <v>5886</v>
      </c>
      <c r="I1193" s="30" t="s">
        <v>1781</v>
      </c>
      <c r="J1193" s="35"/>
      <c r="K1193" s="35"/>
      <c r="L1193" s="35">
        <v>2</v>
      </c>
      <c r="M1193" s="35">
        <v>2</v>
      </c>
    </row>
    <row r="1194" spans="8:13">
      <c r="H1194" s="34">
        <v>5887</v>
      </c>
      <c r="I1194" s="30" t="s">
        <v>637</v>
      </c>
      <c r="J1194" s="35">
        <v>15</v>
      </c>
      <c r="K1194" s="35">
        <v>1</v>
      </c>
      <c r="L1194" s="35">
        <v>2</v>
      </c>
      <c r="M1194" s="35">
        <v>18</v>
      </c>
    </row>
    <row r="1195" spans="8:13">
      <c r="H1195" s="34">
        <v>5889</v>
      </c>
      <c r="I1195" s="30" t="s">
        <v>1782</v>
      </c>
      <c r="J1195" s="35">
        <v>1</v>
      </c>
      <c r="K1195" s="35"/>
      <c r="L1195" s="35">
        <v>12</v>
      </c>
      <c r="M1195" s="35">
        <v>13</v>
      </c>
    </row>
    <row r="1196" spans="8:13">
      <c r="H1196" s="34">
        <v>5890</v>
      </c>
      <c r="I1196" s="30" t="s">
        <v>2264</v>
      </c>
      <c r="J1196" s="35">
        <v>4</v>
      </c>
      <c r="K1196" s="35"/>
      <c r="L1196" s="35"/>
      <c r="M1196" s="35">
        <v>4</v>
      </c>
    </row>
    <row r="1197" spans="8:13">
      <c r="H1197" s="34">
        <v>5932</v>
      </c>
      <c r="I1197" s="30" t="s">
        <v>303</v>
      </c>
      <c r="J1197" s="35">
        <v>8</v>
      </c>
      <c r="K1197" s="35">
        <v>3</v>
      </c>
      <c r="L1197" s="35"/>
      <c r="M1197" s="35">
        <v>11</v>
      </c>
    </row>
    <row r="1198" spans="8:13">
      <c r="H1198" s="34">
        <v>5934</v>
      </c>
      <c r="I1198" s="30" t="s">
        <v>2265</v>
      </c>
      <c r="J1198" s="35">
        <v>12.125000000000002</v>
      </c>
      <c r="K1198" s="35"/>
      <c r="L1198" s="35"/>
      <c r="M1198" s="35">
        <v>12.125000000000002</v>
      </c>
    </row>
    <row r="1199" spans="8:13">
      <c r="H1199" s="34">
        <v>5937</v>
      </c>
      <c r="I1199" s="30" t="s">
        <v>1178</v>
      </c>
      <c r="J1199" s="35">
        <v>7</v>
      </c>
      <c r="K1199" s="35">
        <v>1</v>
      </c>
      <c r="L1199" s="35">
        <v>2</v>
      </c>
      <c r="M1199" s="35">
        <v>10</v>
      </c>
    </row>
    <row r="1200" spans="8:13">
      <c r="H1200" s="34">
        <v>5946</v>
      </c>
      <c r="I1200" s="30" t="s">
        <v>2266</v>
      </c>
      <c r="J1200" s="35">
        <v>1</v>
      </c>
      <c r="K1200" s="35"/>
      <c r="L1200" s="35"/>
      <c r="M1200" s="35">
        <v>1</v>
      </c>
    </row>
    <row r="1201" spans="8:13">
      <c r="H1201" s="34">
        <v>5950</v>
      </c>
      <c r="I1201" s="30" t="s">
        <v>1783</v>
      </c>
      <c r="J1201" s="35">
        <v>40</v>
      </c>
      <c r="K1201" s="35"/>
      <c r="L1201" s="35">
        <v>16</v>
      </c>
      <c r="M1201" s="35">
        <v>56</v>
      </c>
    </row>
    <row r="1202" spans="8:13">
      <c r="H1202" s="34">
        <v>5956</v>
      </c>
      <c r="I1202" s="30" t="s">
        <v>1784</v>
      </c>
      <c r="J1202" s="35"/>
      <c r="K1202" s="35"/>
      <c r="L1202" s="35">
        <v>8.91</v>
      </c>
      <c r="M1202" s="35">
        <v>8.91</v>
      </c>
    </row>
    <row r="1203" spans="8:13">
      <c r="H1203" s="34">
        <v>5957</v>
      </c>
      <c r="I1203" s="30" t="s">
        <v>1785</v>
      </c>
      <c r="J1203" s="35"/>
      <c r="K1203" s="35"/>
      <c r="L1203" s="35">
        <v>6.4</v>
      </c>
      <c r="M1203" s="35">
        <v>6.4</v>
      </c>
    </row>
    <row r="1204" spans="8:13">
      <c r="H1204" s="34">
        <v>5960</v>
      </c>
      <c r="I1204" s="30" t="s">
        <v>1786</v>
      </c>
      <c r="J1204" s="35"/>
      <c r="K1204" s="35"/>
      <c r="L1204" s="35">
        <v>17</v>
      </c>
      <c r="M1204" s="35">
        <v>17</v>
      </c>
    </row>
    <row r="1205" spans="8:13">
      <c r="H1205" s="34">
        <v>5973</v>
      </c>
      <c r="I1205" s="30" t="s">
        <v>159</v>
      </c>
      <c r="J1205" s="35"/>
      <c r="K1205" s="35">
        <v>1</v>
      </c>
      <c r="L1205" s="35"/>
      <c r="M1205" s="35">
        <v>1</v>
      </c>
    </row>
    <row r="1206" spans="8:13">
      <c r="H1206" s="34">
        <v>5987</v>
      </c>
      <c r="I1206" s="30" t="s">
        <v>15</v>
      </c>
      <c r="J1206" s="35">
        <v>577</v>
      </c>
      <c r="K1206" s="35">
        <v>191</v>
      </c>
      <c r="L1206" s="35">
        <v>300</v>
      </c>
      <c r="M1206" s="35">
        <v>1068</v>
      </c>
    </row>
    <row r="1207" spans="8:13">
      <c r="H1207" s="34">
        <v>5988</v>
      </c>
      <c r="I1207" s="30" t="s">
        <v>213</v>
      </c>
      <c r="J1207" s="35">
        <v>85</v>
      </c>
      <c r="K1207" s="35">
        <v>29</v>
      </c>
      <c r="L1207" s="35">
        <v>60</v>
      </c>
      <c r="M1207" s="35">
        <v>174</v>
      </c>
    </row>
    <row r="1208" spans="8:13">
      <c r="H1208" s="34">
        <v>5995</v>
      </c>
      <c r="I1208" s="30" t="s">
        <v>686</v>
      </c>
      <c r="J1208" s="35">
        <v>19</v>
      </c>
      <c r="K1208" s="35">
        <v>8</v>
      </c>
      <c r="L1208" s="35"/>
      <c r="M1208" s="35">
        <v>27</v>
      </c>
    </row>
    <row r="1209" spans="8:13">
      <c r="H1209" s="34">
        <v>5998</v>
      </c>
      <c r="I1209" s="30" t="s">
        <v>1787</v>
      </c>
      <c r="J1209" s="35">
        <v>7</v>
      </c>
      <c r="K1209" s="35"/>
      <c r="L1209" s="35">
        <v>1</v>
      </c>
      <c r="M1209" s="35">
        <v>8</v>
      </c>
    </row>
    <row r="1210" spans="8:13">
      <c r="H1210" s="34">
        <v>6000</v>
      </c>
      <c r="I1210" s="30" t="s">
        <v>2267</v>
      </c>
      <c r="J1210" s="35">
        <v>7.1049999999999986</v>
      </c>
      <c r="K1210" s="35"/>
      <c r="L1210" s="35"/>
      <c r="M1210" s="35">
        <v>7.1049999999999986</v>
      </c>
    </row>
    <row r="1211" spans="8:13">
      <c r="H1211" s="34">
        <v>6002</v>
      </c>
      <c r="I1211" s="30" t="s">
        <v>1788</v>
      </c>
      <c r="J1211" s="35">
        <v>24</v>
      </c>
      <c r="K1211" s="35"/>
      <c r="L1211" s="35">
        <v>12</v>
      </c>
      <c r="M1211" s="35">
        <v>36</v>
      </c>
    </row>
    <row r="1212" spans="8:13">
      <c r="H1212" s="34">
        <v>6004</v>
      </c>
      <c r="I1212" s="30" t="s">
        <v>2268</v>
      </c>
      <c r="J1212" s="35">
        <v>1</v>
      </c>
      <c r="K1212" s="35"/>
      <c r="L1212" s="35"/>
      <c r="M1212" s="35">
        <v>1</v>
      </c>
    </row>
    <row r="1213" spans="8:13">
      <c r="H1213" s="34">
        <v>6005</v>
      </c>
      <c r="I1213" s="30" t="s">
        <v>2269</v>
      </c>
      <c r="J1213" s="35">
        <v>2</v>
      </c>
      <c r="K1213" s="35"/>
      <c r="L1213" s="35"/>
      <c r="M1213" s="35">
        <v>2</v>
      </c>
    </row>
    <row r="1214" spans="8:13">
      <c r="H1214" s="34">
        <v>6014</v>
      </c>
      <c r="I1214" s="30" t="s">
        <v>182</v>
      </c>
      <c r="J1214" s="35">
        <v>39</v>
      </c>
      <c r="K1214" s="35">
        <v>25</v>
      </c>
      <c r="L1214" s="35">
        <v>46</v>
      </c>
      <c r="M1214" s="35">
        <v>110</v>
      </c>
    </row>
    <row r="1215" spans="8:13">
      <c r="H1215" s="34">
        <v>6019</v>
      </c>
      <c r="I1215" s="30" t="s">
        <v>836</v>
      </c>
      <c r="J1215" s="35">
        <v>6</v>
      </c>
      <c r="K1215" s="35">
        <v>3</v>
      </c>
      <c r="L1215" s="35">
        <v>3</v>
      </c>
      <c r="M1215" s="35">
        <v>12</v>
      </c>
    </row>
    <row r="1216" spans="8:13">
      <c r="H1216" s="34">
        <v>6072</v>
      </c>
      <c r="I1216" s="30" t="s">
        <v>1382</v>
      </c>
      <c r="J1216" s="35">
        <v>7</v>
      </c>
      <c r="K1216" s="35"/>
      <c r="L1216" s="35">
        <v>3</v>
      </c>
      <c r="M1216" s="35">
        <v>10</v>
      </c>
    </row>
    <row r="1217" spans="8:13">
      <c r="H1217" s="34">
        <v>6073</v>
      </c>
      <c r="I1217" s="30" t="s">
        <v>673</v>
      </c>
      <c r="J1217" s="35">
        <v>10</v>
      </c>
      <c r="K1217" s="35">
        <v>1</v>
      </c>
      <c r="L1217" s="35">
        <v>1</v>
      </c>
      <c r="M1217" s="35">
        <v>12</v>
      </c>
    </row>
    <row r="1218" spans="8:13">
      <c r="H1218" s="34">
        <v>6083</v>
      </c>
      <c r="I1218" s="30" t="s">
        <v>2270</v>
      </c>
      <c r="J1218" s="35">
        <v>1</v>
      </c>
      <c r="K1218" s="35"/>
      <c r="L1218" s="35"/>
      <c r="M1218" s="35">
        <v>1</v>
      </c>
    </row>
    <row r="1219" spans="8:13">
      <c r="H1219" s="34">
        <v>6089</v>
      </c>
      <c r="I1219" s="30" t="s">
        <v>426</v>
      </c>
      <c r="J1219" s="35"/>
      <c r="K1219" s="35">
        <v>7</v>
      </c>
      <c r="L1219" s="35"/>
      <c r="M1219" s="35">
        <v>7</v>
      </c>
    </row>
    <row r="1220" spans="8:13">
      <c r="H1220" s="34">
        <v>6098</v>
      </c>
      <c r="I1220" s="30" t="s">
        <v>1789</v>
      </c>
      <c r="J1220" s="35">
        <v>5</v>
      </c>
      <c r="K1220" s="35"/>
      <c r="L1220" s="35">
        <v>1</v>
      </c>
      <c r="M1220" s="35">
        <v>6</v>
      </c>
    </row>
    <row r="1221" spans="8:13">
      <c r="H1221" s="34">
        <v>6100</v>
      </c>
      <c r="I1221" s="30" t="s">
        <v>1230</v>
      </c>
      <c r="J1221" s="35">
        <v>7</v>
      </c>
      <c r="K1221" s="35">
        <v>2</v>
      </c>
      <c r="L1221" s="35"/>
      <c r="M1221" s="35">
        <v>9</v>
      </c>
    </row>
    <row r="1222" spans="8:13">
      <c r="H1222" s="34">
        <v>6102</v>
      </c>
      <c r="I1222" s="30" t="s">
        <v>657</v>
      </c>
      <c r="J1222" s="35">
        <v>457</v>
      </c>
      <c r="K1222" s="35">
        <v>24</v>
      </c>
      <c r="L1222" s="35">
        <v>97</v>
      </c>
      <c r="M1222" s="35">
        <v>578</v>
      </c>
    </row>
    <row r="1223" spans="8:13">
      <c r="H1223" s="34">
        <v>6103</v>
      </c>
      <c r="I1223" s="30" t="s">
        <v>992</v>
      </c>
      <c r="J1223" s="35">
        <v>24</v>
      </c>
      <c r="K1223" s="35">
        <v>2</v>
      </c>
      <c r="L1223" s="35">
        <v>10</v>
      </c>
      <c r="M1223" s="35">
        <v>36</v>
      </c>
    </row>
    <row r="1224" spans="8:13">
      <c r="H1224" s="34">
        <v>6114</v>
      </c>
      <c r="I1224" s="30" t="s">
        <v>1790</v>
      </c>
      <c r="J1224" s="35">
        <v>3</v>
      </c>
      <c r="K1224" s="35"/>
      <c r="L1224" s="35">
        <v>1</v>
      </c>
      <c r="M1224" s="35">
        <v>4</v>
      </c>
    </row>
    <row r="1225" spans="8:13">
      <c r="H1225" s="34">
        <v>6115</v>
      </c>
      <c r="I1225" s="30" t="s">
        <v>764</v>
      </c>
      <c r="J1225" s="35"/>
      <c r="K1225" s="35">
        <v>1</v>
      </c>
      <c r="L1225" s="35"/>
      <c r="M1225" s="35">
        <v>1</v>
      </c>
    </row>
    <row r="1226" spans="8:13">
      <c r="H1226" s="34">
        <v>6118</v>
      </c>
      <c r="I1226" s="30" t="s">
        <v>1154</v>
      </c>
      <c r="J1226" s="35">
        <v>27</v>
      </c>
      <c r="K1226" s="35">
        <v>3</v>
      </c>
      <c r="L1226" s="35"/>
      <c r="M1226" s="35">
        <v>30</v>
      </c>
    </row>
    <row r="1227" spans="8:13">
      <c r="H1227" s="34">
        <v>6122</v>
      </c>
      <c r="I1227" s="30" t="s">
        <v>2271</v>
      </c>
      <c r="J1227" s="35">
        <v>6</v>
      </c>
      <c r="K1227" s="35"/>
      <c r="L1227" s="35"/>
      <c r="M1227" s="35">
        <v>6</v>
      </c>
    </row>
    <row r="1228" spans="8:13">
      <c r="H1228" s="34">
        <v>6132</v>
      </c>
      <c r="I1228" s="30" t="s">
        <v>2272</v>
      </c>
      <c r="J1228" s="35">
        <v>7</v>
      </c>
      <c r="K1228" s="35"/>
      <c r="L1228" s="35"/>
      <c r="M1228" s="35">
        <v>7</v>
      </c>
    </row>
    <row r="1229" spans="8:13">
      <c r="H1229" s="34">
        <v>6136</v>
      </c>
      <c r="I1229" s="30" t="s">
        <v>1791</v>
      </c>
      <c r="J1229" s="35">
        <v>86</v>
      </c>
      <c r="K1229" s="35"/>
      <c r="L1229" s="35">
        <v>9</v>
      </c>
      <c r="M1229" s="35">
        <v>95</v>
      </c>
    </row>
    <row r="1230" spans="8:13">
      <c r="H1230" s="34">
        <v>6138</v>
      </c>
      <c r="I1230" s="30" t="s">
        <v>1792</v>
      </c>
      <c r="J1230" s="35">
        <v>82</v>
      </c>
      <c r="K1230" s="35"/>
      <c r="L1230" s="35">
        <v>2</v>
      </c>
      <c r="M1230" s="35">
        <v>84</v>
      </c>
    </row>
    <row r="1231" spans="8:13">
      <c r="H1231" s="34">
        <v>6167</v>
      </c>
      <c r="I1231" s="30" t="s">
        <v>1793</v>
      </c>
      <c r="J1231" s="35"/>
      <c r="K1231" s="35"/>
      <c r="L1231" s="35">
        <v>3</v>
      </c>
      <c r="M1231" s="35">
        <v>3</v>
      </c>
    </row>
    <row r="1232" spans="8:13">
      <c r="H1232" s="34">
        <v>6172</v>
      </c>
      <c r="I1232" s="30" t="s">
        <v>1148</v>
      </c>
      <c r="J1232" s="35"/>
      <c r="K1232" s="35">
        <v>1</v>
      </c>
      <c r="L1232" s="35"/>
      <c r="M1232" s="35">
        <v>1</v>
      </c>
    </row>
    <row r="1233" spans="8:13">
      <c r="H1233" s="34">
        <v>6185</v>
      </c>
      <c r="I1233" s="30" t="s">
        <v>1046</v>
      </c>
      <c r="J1233" s="35">
        <v>16</v>
      </c>
      <c r="K1233" s="35">
        <v>2</v>
      </c>
      <c r="L1233" s="35">
        <v>16</v>
      </c>
      <c r="M1233" s="35">
        <v>34</v>
      </c>
    </row>
    <row r="1234" spans="8:13">
      <c r="H1234" s="34">
        <v>6192</v>
      </c>
      <c r="I1234" s="30" t="s">
        <v>1794</v>
      </c>
      <c r="J1234" s="35"/>
      <c r="K1234" s="35"/>
      <c r="L1234" s="35">
        <v>2</v>
      </c>
      <c r="M1234" s="35">
        <v>2</v>
      </c>
    </row>
    <row r="1235" spans="8:13">
      <c r="H1235" s="34">
        <v>6193</v>
      </c>
      <c r="I1235" s="30" t="s">
        <v>2273</v>
      </c>
      <c r="J1235" s="35">
        <v>10.324999999999999</v>
      </c>
      <c r="K1235" s="35"/>
      <c r="L1235" s="35"/>
      <c r="M1235" s="35">
        <v>10.324999999999999</v>
      </c>
    </row>
    <row r="1236" spans="8:13">
      <c r="H1236" s="34">
        <v>6214</v>
      </c>
      <c r="I1236" s="30" t="s">
        <v>1044</v>
      </c>
      <c r="J1236" s="35">
        <v>2</v>
      </c>
      <c r="K1236" s="35">
        <v>3</v>
      </c>
      <c r="L1236" s="35">
        <v>4</v>
      </c>
      <c r="M1236" s="35">
        <v>9</v>
      </c>
    </row>
    <row r="1237" spans="8:13">
      <c r="H1237" s="34">
        <v>6224</v>
      </c>
      <c r="I1237" s="30" t="s">
        <v>309</v>
      </c>
      <c r="J1237" s="35">
        <v>143</v>
      </c>
      <c r="K1237" s="35">
        <v>31</v>
      </c>
      <c r="L1237" s="35">
        <v>27</v>
      </c>
      <c r="M1237" s="35">
        <v>201</v>
      </c>
    </row>
    <row r="1238" spans="8:13">
      <c r="H1238" s="34">
        <v>6226</v>
      </c>
      <c r="I1238" s="30" t="s">
        <v>1795</v>
      </c>
      <c r="J1238" s="35">
        <v>1</v>
      </c>
      <c r="K1238" s="35"/>
      <c r="L1238" s="35">
        <v>2</v>
      </c>
      <c r="M1238" s="35">
        <v>3</v>
      </c>
    </row>
    <row r="1239" spans="8:13">
      <c r="H1239" s="34">
        <v>6234</v>
      </c>
      <c r="I1239" s="30" t="s">
        <v>284</v>
      </c>
      <c r="J1239" s="35">
        <v>48</v>
      </c>
      <c r="K1239" s="35">
        <v>7</v>
      </c>
      <c r="L1239" s="35">
        <v>5</v>
      </c>
      <c r="M1239" s="35">
        <v>60</v>
      </c>
    </row>
    <row r="1240" spans="8:13">
      <c r="H1240" s="34">
        <v>6235</v>
      </c>
      <c r="I1240" s="30" t="s">
        <v>999</v>
      </c>
      <c r="J1240" s="35">
        <v>7</v>
      </c>
      <c r="K1240" s="35">
        <v>1</v>
      </c>
      <c r="L1240" s="35">
        <v>3</v>
      </c>
      <c r="M1240" s="35">
        <v>11</v>
      </c>
    </row>
    <row r="1241" spans="8:13">
      <c r="H1241" s="34">
        <v>6236</v>
      </c>
      <c r="I1241" s="30" t="s">
        <v>2274</v>
      </c>
      <c r="J1241" s="35">
        <v>9</v>
      </c>
      <c r="K1241" s="35"/>
      <c r="L1241" s="35"/>
      <c r="M1241" s="35">
        <v>9</v>
      </c>
    </row>
    <row r="1242" spans="8:13">
      <c r="H1242" s="34">
        <v>6244</v>
      </c>
      <c r="I1242" s="30" t="s">
        <v>336</v>
      </c>
      <c r="J1242" s="35">
        <v>191</v>
      </c>
      <c r="K1242" s="35">
        <v>55</v>
      </c>
      <c r="L1242" s="35">
        <v>113</v>
      </c>
      <c r="M1242" s="35">
        <v>359</v>
      </c>
    </row>
    <row r="1243" spans="8:13">
      <c r="H1243" s="34">
        <v>6245</v>
      </c>
      <c r="I1243" s="30" t="s">
        <v>1796</v>
      </c>
      <c r="J1243" s="35">
        <v>6</v>
      </c>
      <c r="K1243" s="35"/>
      <c r="L1243" s="35">
        <v>10</v>
      </c>
      <c r="M1243" s="35">
        <v>16</v>
      </c>
    </row>
    <row r="1244" spans="8:13">
      <c r="H1244" s="34">
        <v>6246</v>
      </c>
      <c r="I1244" s="30" t="s">
        <v>1009</v>
      </c>
      <c r="J1244" s="35">
        <v>2</v>
      </c>
      <c r="K1244" s="35">
        <v>1</v>
      </c>
      <c r="L1244" s="35">
        <v>8</v>
      </c>
      <c r="M1244" s="35">
        <v>11</v>
      </c>
    </row>
    <row r="1245" spans="8:13">
      <c r="H1245" s="34">
        <v>6248</v>
      </c>
      <c r="I1245" s="30" t="s">
        <v>181</v>
      </c>
      <c r="J1245" s="35">
        <v>11</v>
      </c>
      <c r="K1245" s="35">
        <v>4</v>
      </c>
      <c r="L1245" s="35">
        <v>13</v>
      </c>
      <c r="M1245" s="35">
        <v>28</v>
      </c>
    </row>
    <row r="1246" spans="8:13">
      <c r="H1246" s="34">
        <v>6250</v>
      </c>
      <c r="I1246" s="30" t="s">
        <v>730</v>
      </c>
      <c r="J1246" s="35">
        <v>26</v>
      </c>
      <c r="K1246" s="35">
        <v>7</v>
      </c>
      <c r="L1246" s="35">
        <v>7</v>
      </c>
      <c r="M1246" s="35">
        <v>40</v>
      </c>
    </row>
    <row r="1247" spans="8:13">
      <c r="H1247" s="34">
        <v>6254</v>
      </c>
      <c r="I1247" s="30" t="s">
        <v>232</v>
      </c>
      <c r="J1247" s="35">
        <v>60</v>
      </c>
      <c r="K1247" s="35">
        <v>9</v>
      </c>
      <c r="L1247" s="35">
        <v>4</v>
      </c>
      <c r="M1247" s="35">
        <v>73</v>
      </c>
    </row>
    <row r="1248" spans="8:13">
      <c r="H1248" s="34">
        <v>6259</v>
      </c>
      <c r="I1248" s="30" t="s">
        <v>1797</v>
      </c>
      <c r="J1248" s="35"/>
      <c r="K1248" s="35"/>
      <c r="L1248" s="35">
        <v>5</v>
      </c>
      <c r="M1248" s="35">
        <v>5</v>
      </c>
    </row>
    <row r="1249" spans="8:13">
      <c r="H1249" s="34">
        <v>6260</v>
      </c>
      <c r="I1249" s="30" t="s">
        <v>2275</v>
      </c>
      <c r="J1249" s="35">
        <v>2</v>
      </c>
      <c r="K1249" s="35"/>
      <c r="L1249" s="35"/>
      <c r="M1249" s="35">
        <v>2</v>
      </c>
    </row>
    <row r="1250" spans="8:13">
      <c r="H1250" s="34">
        <v>6269</v>
      </c>
      <c r="I1250" s="30" t="s">
        <v>1798</v>
      </c>
      <c r="J1250" s="35"/>
      <c r="K1250" s="35"/>
      <c r="L1250" s="35">
        <v>1.3</v>
      </c>
      <c r="M1250" s="35">
        <v>1.3</v>
      </c>
    </row>
    <row r="1251" spans="8:13">
      <c r="H1251" s="34">
        <v>6272</v>
      </c>
      <c r="I1251" s="30" t="s">
        <v>571</v>
      </c>
      <c r="J1251" s="35">
        <v>24</v>
      </c>
      <c r="K1251" s="35">
        <v>6</v>
      </c>
      <c r="L1251" s="35">
        <v>8</v>
      </c>
      <c r="M1251" s="35">
        <v>38</v>
      </c>
    </row>
    <row r="1252" spans="8:13">
      <c r="H1252" s="34">
        <v>6276</v>
      </c>
      <c r="I1252" s="30" t="s">
        <v>821</v>
      </c>
      <c r="J1252" s="35">
        <v>3</v>
      </c>
      <c r="K1252" s="35">
        <v>6</v>
      </c>
      <c r="L1252" s="35">
        <v>3</v>
      </c>
      <c r="M1252" s="35">
        <v>12</v>
      </c>
    </row>
    <row r="1253" spans="8:13">
      <c r="H1253" s="34">
        <v>6280</v>
      </c>
      <c r="I1253" s="30" t="s">
        <v>174</v>
      </c>
      <c r="J1253" s="35">
        <v>15</v>
      </c>
      <c r="K1253" s="35">
        <v>6</v>
      </c>
      <c r="L1253" s="35">
        <v>9</v>
      </c>
      <c r="M1253" s="35">
        <v>30</v>
      </c>
    </row>
    <row r="1254" spans="8:13">
      <c r="H1254" s="34">
        <v>6291</v>
      </c>
      <c r="I1254" s="30" t="s">
        <v>1799</v>
      </c>
      <c r="J1254" s="35">
        <v>6</v>
      </c>
      <c r="K1254" s="35"/>
      <c r="L1254" s="35">
        <v>1</v>
      </c>
      <c r="M1254" s="35">
        <v>7</v>
      </c>
    </row>
    <row r="1255" spans="8:13">
      <c r="H1255" s="34">
        <v>6292</v>
      </c>
      <c r="I1255" s="30" t="s">
        <v>1050</v>
      </c>
      <c r="J1255" s="35">
        <v>8</v>
      </c>
      <c r="K1255" s="35">
        <v>2</v>
      </c>
      <c r="L1255" s="35">
        <v>2</v>
      </c>
      <c r="M1255" s="35">
        <v>12</v>
      </c>
    </row>
    <row r="1256" spans="8:13">
      <c r="H1256" s="34">
        <v>6293</v>
      </c>
      <c r="I1256" s="30" t="s">
        <v>1259</v>
      </c>
      <c r="J1256" s="35">
        <v>9</v>
      </c>
      <c r="K1256" s="35">
        <v>1</v>
      </c>
      <c r="L1256" s="35">
        <v>6</v>
      </c>
      <c r="M1256" s="35">
        <v>16</v>
      </c>
    </row>
    <row r="1257" spans="8:13">
      <c r="H1257" s="34">
        <v>6296</v>
      </c>
      <c r="I1257" s="30" t="s">
        <v>843</v>
      </c>
      <c r="J1257" s="35">
        <v>23</v>
      </c>
      <c r="K1257" s="35">
        <v>3</v>
      </c>
      <c r="L1257" s="35">
        <v>21</v>
      </c>
      <c r="M1257" s="35">
        <v>47</v>
      </c>
    </row>
    <row r="1258" spans="8:13">
      <c r="H1258" s="34">
        <v>6299</v>
      </c>
      <c r="I1258" s="30" t="s">
        <v>1800</v>
      </c>
      <c r="J1258" s="35">
        <v>23</v>
      </c>
      <c r="K1258" s="35"/>
      <c r="L1258" s="35">
        <v>9</v>
      </c>
      <c r="M1258" s="35">
        <v>32</v>
      </c>
    </row>
    <row r="1259" spans="8:13">
      <c r="H1259" s="34">
        <v>6300</v>
      </c>
      <c r="I1259" s="30" t="s">
        <v>135</v>
      </c>
      <c r="J1259" s="35">
        <v>8</v>
      </c>
      <c r="K1259" s="35">
        <v>2</v>
      </c>
      <c r="L1259" s="35">
        <v>7</v>
      </c>
      <c r="M1259" s="35">
        <v>17</v>
      </c>
    </row>
    <row r="1260" spans="8:13">
      <c r="H1260" s="34">
        <v>6313</v>
      </c>
      <c r="I1260" s="30" t="s">
        <v>254</v>
      </c>
      <c r="J1260" s="35">
        <v>254</v>
      </c>
      <c r="K1260" s="35">
        <v>25</v>
      </c>
      <c r="L1260" s="35">
        <v>48</v>
      </c>
      <c r="M1260" s="35">
        <v>327</v>
      </c>
    </row>
    <row r="1261" spans="8:13">
      <c r="H1261" s="34">
        <v>6314</v>
      </c>
      <c r="I1261" s="30" t="s">
        <v>662</v>
      </c>
      <c r="J1261" s="35">
        <v>175</v>
      </c>
      <c r="K1261" s="35">
        <v>16</v>
      </c>
      <c r="L1261" s="35">
        <v>73</v>
      </c>
      <c r="M1261" s="35">
        <v>264</v>
      </c>
    </row>
    <row r="1262" spans="8:13">
      <c r="H1262" s="34">
        <v>6315</v>
      </c>
      <c r="I1262" s="30" t="s">
        <v>776</v>
      </c>
      <c r="J1262" s="35">
        <v>63</v>
      </c>
      <c r="K1262" s="35">
        <v>10</v>
      </c>
      <c r="L1262" s="35">
        <v>54</v>
      </c>
      <c r="M1262" s="35">
        <v>127</v>
      </c>
    </row>
    <row r="1263" spans="8:13">
      <c r="H1263" s="34">
        <v>6324</v>
      </c>
      <c r="I1263" s="30" t="s">
        <v>2276</v>
      </c>
      <c r="J1263" s="35">
        <v>3</v>
      </c>
      <c r="K1263" s="35"/>
      <c r="L1263" s="35"/>
      <c r="M1263" s="35">
        <v>3</v>
      </c>
    </row>
    <row r="1264" spans="8:13">
      <c r="H1264" s="34">
        <v>6325</v>
      </c>
      <c r="I1264" s="30" t="s">
        <v>2277</v>
      </c>
      <c r="J1264" s="35">
        <v>12</v>
      </c>
      <c r="K1264" s="35"/>
      <c r="L1264" s="35"/>
      <c r="M1264" s="35">
        <v>12</v>
      </c>
    </row>
    <row r="1265" spans="8:13">
      <c r="H1265" s="34">
        <v>6328</v>
      </c>
      <c r="I1265" s="30" t="s">
        <v>1103</v>
      </c>
      <c r="J1265" s="35">
        <v>7</v>
      </c>
      <c r="K1265" s="35">
        <v>1</v>
      </c>
      <c r="L1265" s="35">
        <v>2</v>
      </c>
      <c r="M1265" s="35">
        <v>10</v>
      </c>
    </row>
    <row r="1266" spans="8:13">
      <c r="H1266" s="34">
        <v>6330</v>
      </c>
      <c r="I1266" s="30" t="s">
        <v>329</v>
      </c>
      <c r="J1266" s="35"/>
      <c r="K1266" s="35">
        <v>1</v>
      </c>
      <c r="L1266" s="35"/>
      <c r="M1266" s="35">
        <v>1</v>
      </c>
    </row>
    <row r="1267" spans="8:13">
      <c r="H1267" s="34">
        <v>6340</v>
      </c>
      <c r="I1267" s="30" t="s">
        <v>259</v>
      </c>
      <c r="J1267" s="35"/>
      <c r="K1267" s="35">
        <v>2</v>
      </c>
      <c r="L1267" s="35"/>
      <c r="M1267" s="35">
        <v>2</v>
      </c>
    </row>
    <row r="1268" spans="8:13">
      <c r="H1268" s="34">
        <v>6341</v>
      </c>
      <c r="I1268" s="30" t="s">
        <v>701</v>
      </c>
      <c r="J1268" s="35"/>
      <c r="K1268" s="35">
        <v>4</v>
      </c>
      <c r="L1268" s="35"/>
      <c r="M1268" s="35">
        <v>4</v>
      </c>
    </row>
    <row r="1269" spans="8:13">
      <c r="H1269" s="34">
        <v>6354</v>
      </c>
      <c r="I1269" s="30" t="s">
        <v>1801</v>
      </c>
      <c r="J1269" s="35"/>
      <c r="K1269" s="35"/>
      <c r="L1269" s="35">
        <v>10</v>
      </c>
      <c r="M1269" s="35">
        <v>10</v>
      </c>
    </row>
    <row r="1270" spans="8:13">
      <c r="H1270" s="34">
        <v>6355</v>
      </c>
      <c r="I1270" s="30" t="s">
        <v>2278</v>
      </c>
      <c r="J1270" s="35">
        <v>15</v>
      </c>
      <c r="K1270" s="35"/>
      <c r="L1270" s="35"/>
      <c r="M1270" s="35">
        <v>15</v>
      </c>
    </row>
    <row r="1271" spans="8:13">
      <c r="H1271" s="34">
        <v>6356</v>
      </c>
      <c r="I1271" s="30" t="s">
        <v>1802</v>
      </c>
      <c r="J1271" s="35">
        <v>5</v>
      </c>
      <c r="K1271" s="35"/>
      <c r="L1271" s="35">
        <v>2</v>
      </c>
      <c r="M1271" s="35">
        <v>7</v>
      </c>
    </row>
    <row r="1272" spans="8:13">
      <c r="H1272" s="34">
        <v>6357</v>
      </c>
      <c r="I1272" s="30" t="s">
        <v>1272</v>
      </c>
      <c r="J1272" s="35">
        <v>25</v>
      </c>
      <c r="K1272" s="35">
        <v>2</v>
      </c>
      <c r="L1272" s="35">
        <v>21</v>
      </c>
      <c r="M1272" s="35">
        <v>48</v>
      </c>
    </row>
    <row r="1273" spans="8:13">
      <c r="H1273" s="34">
        <v>6358</v>
      </c>
      <c r="I1273" s="30" t="s">
        <v>1129</v>
      </c>
      <c r="J1273" s="35">
        <v>13</v>
      </c>
      <c r="K1273" s="35">
        <v>1</v>
      </c>
      <c r="L1273" s="35"/>
      <c r="M1273" s="35">
        <v>14</v>
      </c>
    </row>
    <row r="1274" spans="8:13">
      <c r="H1274" s="34">
        <v>6360</v>
      </c>
      <c r="I1274" s="30" t="s">
        <v>1333</v>
      </c>
      <c r="J1274" s="35">
        <v>12</v>
      </c>
      <c r="K1274" s="35"/>
      <c r="L1274" s="35">
        <v>6</v>
      </c>
      <c r="M1274" s="35">
        <v>18</v>
      </c>
    </row>
    <row r="1275" spans="8:13">
      <c r="H1275" s="34">
        <v>6362</v>
      </c>
      <c r="I1275" s="30" t="s">
        <v>927</v>
      </c>
      <c r="J1275" s="35">
        <v>4</v>
      </c>
      <c r="K1275" s="35">
        <v>3</v>
      </c>
      <c r="L1275" s="35">
        <v>2</v>
      </c>
      <c r="M1275" s="35">
        <v>9</v>
      </c>
    </row>
    <row r="1276" spans="8:13">
      <c r="H1276" s="34">
        <v>6372</v>
      </c>
      <c r="I1276" s="30" t="s">
        <v>1803</v>
      </c>
      <c r="J1276" s="35"/>
      <c r="K1276" s="35"/>
      <c r="L1276" s="35">
        <v>1</v>
      </c>
      <c r="M1276" s="35">
        <v>1</v>
      </c>
    </row>
    <row r="1277" spans="8:13">
      <c r="H1277" s="34">
        <v>6373</v>
      </c>
      <c r="I1277" s="30" t="s">
        <v>504</v>
      </c>
      <c r="J1277" s="35">
        <v>42</v>
      </c>
      <c r="K1277" s="35">
        <v>5</v>
      </c>
      <c r="L1277" s="35">
        <v>9</v>
      </c>
      <c r="M1277" s="35">
        <v>56</v>
      </c>
    </row>
    <row r="1278" spans="8:13">
      <c r="H1278" s="34">
        <v>6374</v>
      </c>
      <c r="I1278" s="30" t="s">
        <v>37</v>
      </c>
      <c r="J1278" s="35">
        <v>47</v>
      </c>
      <c r="K1278" s="35">
        <v>13</v>
      </c>
      <c r="L1278" s="35">
        <v>13</v>
      </c>
      <c r="M1278" s="35">
        <v>73</v>
      </c>
    </row>
    <row r="1279" spans="8:13">
      <c r="H1279" s="34">
        <v>6375</v>
      </c>
      <c r="I1279" s="30" t="s">
        <v>2279</v>
      </c>
      <c r="J1279" s="35">
        <v>2</v>
      </c>
      <c r="K1279" s="35"/>
      <c r="L1279" s="35"/>
      <c r="M1279" s="35">
        <v>2</v>
      </c>
    </row>
    <row r="1280" spans="8:13">
      <c r="H1280" s="34">
        <v>6383</v>
      </c>
      <c r="I1280" s="30" t="s">
        <v>1131</v>
      </c>
      <c r="J1280" s="35">
        <v>19</v>
      </c>
      <c r="K1280" s="35">
        <v>3</v>
      </c>
      <c r="L1280" s="35">
        <v>2</v>
      </c>
      <c r="M1280" s="35">
        <v>24</v>
      </c>
    </row>
    <row r="1281" spans="8:13">
      <c r="H1281" s="34">
        <v>6384</v>
      </c>
      <c r="I1281" s="30" t="s">
        <v>129</v>
      </c>
      <c r="J1281" s="35">
        <v>7</v>
      </c>
      <c r="K1281" s="35">
        <v>1</v>
      </c>
      <c r="L1281" s="35">
        <v>1</v>
      </c>
      <c r="M1281" s="35">
        <v>9</v>
      </c>
    </row>
    <row r="1282" spans="8:13">
      <c r="H1282" s="34">
        <v>6385</v>
      </c>
      <c r="I1282" s="30" t="s">
        <v>502</v>
      </c>
      <c r="J1282" s="35">
        <v>11</v>
      </c>
      <c r="K1282" s="35">
        <v>2</v>
      </c>
      <c r="L1282" s="35">
        <v>2</v>
      </c>
      <c r="M1282" s="35">
        <v>15</v>
      </c>
    </row>
    <row r="1283" spans="8:13">
      <c r="H1283" s="34">
        <v>6387</v>
      </c>
      <c r="I1283" s="30" t="s">
        <v>2280</v>
      </c>
      <c r="J1283" s="35">
        <v>6</v>
      </c>
      <c r="K1283" s="35"/>
      <c r="L1283" s="35"/>
      <c r="M1283" s="35">
        <v>6</v>
      </c>
    </row>
    <row r="1284" spans="8:13">
      <c r="H1284" s="34">
        <v>6398</v>
      </c>
      <c r="I1284" s="30" t="s">
        <v>1804</v>
      </c>
      <c r="J1284" s="35">
        <v>6</v>
      </c>
      <c r="K1284" s="35"/>
      <c r="L1284" s="35">
        <v>3</v>
      </c>
      <c r="M1284" s="35">
        <v>9</v>
      </c>
    </row>
    <row r="1285" spans="8:13">
      <c r="H1285" s="34">
        <v>6399</v>
      </c>
      <c r="I1285" s="30" t="s">
        <v>537</v>
      </c>
      <c r="J1285" s="35">
        <v>6</v>
      </c>
      <c r="K1285" s="35">
        <v>4</v>
      </c>
      <c r="L1285" s="35">
        <v>1</v>
      </c>
      <c r="M1285" s="35">
        <v>11</v>
      </c>
    </row>
    <row r="1286" spans="8:13">
      <c r="H1286" s="34">
        <v>6400</v>
      </c>
      <c r="I1286" s="30" t="s">
        <v>751</v>
      </c>
      <c r="J1286" s="35">
        <v>25</v>
      </c>
      <c r="K1286" s="35">
        <v>6</v>
      </c>
      <c r="L1286" s="35">
        <v>17</v>
      </c>
      <c r="M1286" s="35">
        <v>48</v>
      </c>
    </row>
    <row r="1287" spans="8:13">
      <c r="H1287" s="34">
        <v>6401</v>
      </c>
      <c r="I1287" s="30" t="s">
        <v>948</v>
      </c>
      <c r="J1287" s="35">
        <v>10</v>
      </c>
      <c r="K1287" s="35">
        <v>1</v>
      </c>
      <c r="L1287" s="35"/>
      <c r="M1287" s="35">
        <v>11</v>
      </c>
    </row>
    <row r="1288" spans="8:13">
      <c r="H1288" s="34">
        <v>6404</v>
      </c>
      <c r="I1288" s="30" t="s">
        <v>573</v>
      </c>
      <c r="J1288" s="35">
        <v>3</v>
      </c>
      <c r="K1288" s="35">
        <v>4</v>
      </c>
      <c r="L1288" s="35">
        <v>6</v>
      </c>
      <c r="M1288" s="35">
        <v>13</v>
      </c>
    </row>
    <row r="1289" spans="8:13">
      <c r="H1289" s="34">
        <v>6405</v>
      </c>
      <c r="I1289" s="30" t="s">
        <v>98</v>
      </c>
      <c r="J1289" s="35">
        <v>68</v>
      </c>
      <c r="K1289" s="35">
        <v>10</v>
      </c>
      <c r="L1289" s="35">
        <v>20</v>
      </c>
      <c r="M1289" s="35">
        <v>98</v>
      </c>
    </row>
    <row r="1290" spans="8:13">
      <c r="H1290" s="34">
        <v>6415</v>
      </c>
      <c r="I1290" s="30" t="s">
        <v>530</v>
      </c>
      <c r="J1290" s="35">
        <v>7</v>
      </c>
      <c r="K1290" s="35">
        <v>1</v>
      </c>
      <c r="L1290" s="35"/>
      <c r="M1290" s="35">
        <v>8</v>
      </c>
    </row>
    <row r="1291" spans="8:13">
      <c r="H1291" s="34">
        <v>6416</v>
      </c>
      <c r="I1291" s="30" t="s">
        <v>2281</v>
      </c>
      <c r="J1291" s="35">
        <v>9</v>
      </c>
      <c r="K1291" s="35"/>
      <c r="L1291" s="35"/>
      <c r="M1291" s="35">
        <v>9</v>
      </c>
    </row>
    <row r="1292" spans="8:13">
      <c r="H1292" s="34">
        <v>6417</v>
      </c>
      <c r="I1292" s="30" t="s">
        <v>424</v>
      </c>
      <c r="J1292" s="35">
        <v>6</v>
      </c>
      <c r="K1292" s="35">
        <v>1</v>
      </c>
      <c r="L1292" s="35">
        <v>1</v>
      </c>
      <c r="M1292" s="35">
        <v>8</v>
      </c>
    </row>
    <row r="1293" spans="8:13">
      <c r="H1293" s="34">
        <v>6420</v>
      </c>
      <c r="I1293" s="30" t="s">
        <v>2282</v>
      </c>
      <c r="J1293" s="35">
        <v>50</v>
      </c>
      <c r="K1293" s="35"/>
      <c r="L1293" s="35"/>
      <c r="M1293" s="35">
        <v>50</v>
      </c>
    </row>
    <row r="1294" spans="8:13">
      <c r="H1294" s="34">
        <v>6440</v>
      </c>
      <c r="I1294" s="30" t="s">
        <v>842</v>
      </c>
      <c r="J1294" s="35">
        <v>17</v>
      </c>
      <c r="K1294" s="35">
        <v>4</v>
      </c>
      <c r="L1294" s="35">
        <v>13</v>
      </c>
      <c r="M1294" s="35">
        <v>34</v>
      </c>
    </row>
    <row r="1295" spans="8:13">
      <c r="H1295" s="34">
        <v>6441</v>
      </c>
      <c r="I1295" s="30" t="s">
        <v>411</v>
      </c>
      <c r="J1295" s="35">
        <v>52</v>
      </c>
      <c r="K1295" s="35">
        <v>17</v>
      </c>
      <c r="L1295" s="35">
        <v>57</v>
      </c>
      <c r="M1295" s="35">
        <v>126</v>
      </c>
    </row>
    <row r="1296" spans="8:13">
      <c r="H1296" s="34">
        <v>6442</v>
      </c>
      <c r="I1296" s="30" t="s">
        <v>1207</v>
      </c>
      <c r="J1296" s="35">
        <v>43</v>
      </c>
      <c r="K1296" s="35">
        <v>9</v>
      </c>
      <c r="L1296" s="35">
        <v>8</v>
      </c>
      <c r="M1296" s="35">
        <v>60</v>
      </c>
    </row>
    <row r="1297" spans="8:13">
      <c r="H1297" s="34">
        <v>6443</v>
      </c>
      <c r="I1297" s="30" t="s">
        <v>1210</v>
      </c>
      <c r="J1297" s="35">
        <v>40</v>
      </c>
      <c r="K1297" s="35">
        <v>8</v>
      </c>
      <c r="L1297" s="35">
        <v>7</v>
      </c>
      <c r="M1297" s="35">
        <v>55</v>
      </c>
    </row>
    <row r="1298" spans="8:13">
      <c r="H1298" s="34">
        <v>6444</v>
      </c>
      <c r="I1298" s="30" t="s">
        <v>1805</v>
      </c>
      <c r="J1298" s="35"/>
      <c r="K1298" s="35"/>
      <c r="L1298" s="35">
        <v>8</v>
      </c>
      <c r="M1298" s="35">
        <v>8</v>
      </c>
    </row>
    <row r="1299" spans="8:13">
      <c r="H1299" s="34">
        <v>6452</v>
      </c>
      <c r="I1299" s="30" t="s">
        <v>300</v>
      </c>
      <c r="J1299" s="35">
        <v>86</v>
      </c>
      <c r="K1299" s="35">
        <v>12</v>
      </c>
      <c r="L1299" s="35">
        <v>21</v>
      </c>
      <c r="M1299" s="35">
        <v>119</v>
      </c>
    </row>
    <row r="1300" spans="8:13">
      <c r="H1300" s="34">
        <v>6465</v>
      </c>
      <c r="I1300" s="30" t="s">
        <v>2283</v>
      </c>
      <c r="J1300" s="35">
        <v>1</v>
      </c>
      <c r="K1300" s="35"/>
      <c r="L1300" s="35"/>
      <c r="M1300" s="35">
        <v>1</v>
      </c>
    </row>
    <row r="1301" spans="8:13">
      <c r="H1301" s="34">
        <v>6482</v>
      </c>
      <c r="I1301" s="30" t="s">
        <v>335</v>
      </c>
      <c r="J1301" s="35">
        <v>2</v>
      </c>
      <c r="K1301" s="35">
        <v>2</v>
      </c>
      <c r="L1301" s="35"/>
      <c r="M1301" s="35">
        <v>4</v>
      </c>
    </row>
    <row r="1302" spans="8:13">
      <c r="H1302" s="34">
        <v>6486</v>
      </c>
      <c r="I1302" s="30" t="s">
        <v>1806</v>
      </c>
      <c r="J1302" s="35">
        <v>17</v>
      </c>
      <c r="K1302" s="35"/>
      <c r="L1302" s="35">
        <v>9</v>
      </c>
      <c r="M1302" s="35">
        <v>26</v>
      </c>
    </row>
    <row r="1303" spans="8:13">
      <c r="H1303" s="34">
        <v>6500</v>
      </c>
      <c r="I1303" s="30" t="s">
        <v>2284</v>
      </c>
      <c r="J1303" s="35">
        <v>1</v>
      </c>
      <c r="K1303" s="35"/>
      <c r="L1303" s="35"/>
      <c r="M1303" s="35">
        <v>1</v>
      </c>
    </row>
    <row r="1304" spans="8:13">
      <c r="H1304" s="34">
        <v>6501</v>
      </c>
      <c r="I1304" s="30" t="s">
        <v>2285</v>
      </c>
      <c r="J1304" s="35">
        <v>3</v>
      </c>
      <c r="K1304" s="35"/>
      <c r="L1304" s="35"/>
      <c r="M1304" s="35">
        <v>3</v>
      </c>
    </row>
    <row r="1305" spans="8:13">
      <c r="H1305" s="34">
        <v>6508</v>
      </c>
      <c r="I1305" s="30" t="s">
        <v>2286</v>
      </c>
      <c r="J1305" s="35">
        <v>6</v>
      </c>
      <c r="K1305" s="35"/>
      <c r="L1305" s="35"/>
      <c r="M1305" s="35">
        <v>6</v>
      </c>
    </row>
    <row r="1306" spans="8:13">
      <c r="H1306" s="34">
        <v>6522</v>
      </c>
      <c r="I1306" s="30" t="s">
        <v>1807</v>
      </c>
      <c r="J1306" s="35">
        <v>32</v>
      </c>
      <c r="K1306" s="35"/>
      <c r="L1306" s="35">
        <v>4</v>
      </c>
      <c r="M1306" s="35">
        <v>36</v>
      </c>
    </row>
    <row r="1307" spans="8:13">
      <c r="H1307" s="34">
        <v>6534</v>
      </c>
      <c r="I1307" s="30" t="s">
        <v>354</v>
      </c>
      <c r="J1307" s="35">
        <v>238</v>
      </c>
      <c r="K1307" s="35">
        <v>71</v>
      </c>
      <c r="L1307" s="35">
        <v>161</v>
      </c>
      <c r="M1307" s="35">
        <v>470</v>
      </c>
    </row>
    <row r="1308" spans="8:13">
      <c r="H1308" s="34">
        <v>6537</v>
      </c>
      <c r="I1308" s="30" t="s">
        <v>721</v>
      </c>
      <c r="J1308" s="35">
        <v>3</v>
      </c>
      <c r="K1308" s="35">
        <v>3</v>
      </c>
      <c r="L1308" s="35">
        <v>6</v>
      </c>
      <c r="M1308" s="35">
        <v>12</v>
      </c>
    </row>
    <row r="1309" spans="8:13">
      <c r="H1309" s="34">
        <v>6541</v>
      </c>
      <c r="I1309" s="30" t="s">
        <v>2287</v>
      </c>
      <c r="J1309" s="35">
        <v>4</v>
      </c>
      <c r="K1309" s="35"/>
      <c r="L1309" s="35"/>
      <c r="M1309" s="35">
        <v>4</v>
      </c>
    </row>
    <row r="1310" spans="8:13">
      <c r="H1310" s="34">
        <v>6548</v>
      </c>
      <c r="I1310" s="30" t="s">
        <v>2288</v>
      </c>
      <c r="J1310" s="35">
        <v>10</v>
      </c>
      <c r="K1310" s="35"/>
      <c r="L1310" s="35"/>
      <c r="M1310" s="35">
        <v>10</v>
      </c>
    </row>
    <row r="1311" spans="8:13">
      <c r="H1311" s="34">
        <v>6549</v>
      </c>
      <c r="I1311" s="30" t="s">
        <v>208</v>
      </c>
      <c r="J1311" s="35">
        <v>25</v>
      </c>
      <c r="K1311" s="35">
        <v>5</v>
      </c>
      <c r="L1311" s="35">
        <v>3</v>
      </c>
      <c r="M1311" s="35">
        <v>33</v>
      </c>
    </row>
    <row r="1312" spans="8:13">
      <c r="H1312" s="34">
        <v>6550</v>
      </c>
      <c r="I1312" s="30" t="s">
        <v>1177</v>
      </c>
      <c r="J1312" s="35">
        <v>19</v>
      </c>
      <c r="K1312" s="35">
        <v>1</v>
      </c>
      <c r="L1312" s="35"/>
      <c r="M1312" s="35">
        <v>20</v>
      </c>
    </row>
    <row r="1313" spans="8:13">
      <c r="H1313" s="34">
        <v>6552</v>
      </c>
      <c r="I1313" s="30" t="s">
        <v>920</v>
      </c>
      <c r="J1313" s="35">
        <v>9</v>
      </c>
      <c r="K1313" s="35">
        <v>1</v>
      </c>
      <c r="L1313" s="35">
        <v>1</v>
      </c>
      <c r="M1313" s="35">
        <v>11</v>
      </c>
    </row>
    <row r="1314" spans="8:13">
      <c r="H1314" s="34">
        <v>6553</v>
      </c>
      <c r="I1314" s="30" t="s">
        <v>590</v>
      </c>
      <c r="J1314" s="35"/>
      <c r="K1314" s="35">
        <v>2</v>
      </c>
      <c r="L1314" s="35"/>
      <c r="M1314" s="35">
        <v>2</v>
      </c>
    </row>
    <row r="1315" spans="8:13">
      <c r="H1315" s="34">
        <v>6563</v>
      </c>
      <c r="I1315" s="30" t="s">
        <v>437</v>
      </c>
      <c r="J1315" s="35">
        <v>3</v>
      </c>
      <c r="K1315" s="35">
        <v>1</v>
      </c>
      <c r="L1315" s="35">
        <v>6</v>
      </c>
      <c r="M1315" s="35">
        <v>10</v>
      </c>
    </row>
    <row r="1316" spans="8:13">
      <c r="H1316" s="34">
        <v>6566</v>
      </c>
      <c r="I1316" s="30" t="s">
        <v>543</v>
      </c>
      <c r="J1316" s="35">
        <v>10</v>
      </c>
      <c r="K1316" s="35">
        <v>8</v>
      </c>
      <c r="L1316" s="35">
        <v>16</v>
      </c>
      <c r="M1316" s="35">
        <v>34</v>
      </c>
    </row>
    <row r="1317" spans="8:13">
      <c r="H1317" s="34">
        <v>6567</v>
      </c>
      <c r="I1317" s="30" t="s">
        <v>1808</v>
      </c>
      <c r="J1317" s="35">
        <v>76</v>
      </c>
      <c r="K1317" s="35"/>
      <c r="L1317" s="35">
        <v>74</v>
      </c>
      <c r="M1317" s="35">
        <v>150</v>
      </c>
    </row>
    <row r="1318" spans="8:13">
      <c r="H1318" s="34">
        <v>6569</v>
      </c>
      <c r="I1318" s="30" t="s">
        <v>219</v>
      </c>
      <c r="J1318" s="35">
        <v>32</v>
      </c>
      <c r="K1318" s="35">
        <v>4</v>
      </c>
      <c r="L1318" s="35">
        <v>17</v>
      </c>
      <c r="M1318" s="35">
        <v>53</v>
      </c>
    </row>
    <row r="1319" spans="8:13">
      <c r="H1319" s="34">
        <v>6583</v>
      </c>
      <c r="I1319" s="30" t="s">
        <v>2289</v>
      </c>
      <c r="J1319" s="35">
        <v>4</v>
      </c>
      <c r="K1319" s="35"/>
      <c r="L1319" s="35"/>
      <c r="M1319" s="35">
        <v>4</v>
      </c>
    </row>
    <row r="1320" spans="8:13">
      <c r="H1320" s="34">
        <v>6586</v>
      </c>
      <c r="I1320" s="30" t="s">
        <v>130</v>
      </c>
      <c r="J1320" s="35">
        <v>569</v>
      </c>
      <c r="K1320" s="35">
        <v>128</v>
      </c>
      <c r="L1320" s="35">
        <v>178</v>
      </c>
      <c r="M1320" s="35">
        <v>875</v>
      </c>
    </row>
    <row r="1321" spans="8:13">
      <c r="H1321" s="34">
        <v>6587</v>
      </c>
      <c r="I1321" s="30" t="s">
        <v>1079</v>
      </c>
      <c r="J1321" s="35">
        <v>13</v>
      </c>
      <c r="K1321" s="35">
        <v>3</v>
      </c>
      <c r="L1321" s="35">
        <v>11</v>
      </c>
      <c r="M1321" s="35">
        <v>27</v>
      </c>
    </row>
    <row r="1322" spans="8:13">
      <c r="H1322" s="34">
        <v>6588</v>
      </c>
      <c r="I1322" s="30" t="s">
        <v>1253</v>
      </c>
      <c r="J1322" s="35">
        <v>12</v>
      </c>
      <c r="K1322" s="35">
        <v>1</v>
      </c>
      <c r="L1322" s="35"/>
      <c r="M1322" s="35">
        <v>13</v>
      </c>
    </row>
    <row r="1323" spans="8:13">
      <c r="H1323" s="34">
        <v>6593</v>
      </c>
      <c r="I1323" s="30" t="s">
        <v>648</v>
      </c>
      <c r="J1323" s="35">
        <v>16</v>
      </c>
      <c r="K1323" s="35">
        <v>10</v>
      </c>
      <c r="L1323" s="35"/>
      <c r="M1323" s="35">
        <v>26</v>
      </c>
    </row>
    <row r="1324" spans="8:13">
      <c r="H1324" s="34">
        <v>6594</v>
      </c>
      <c r="I1324" s="30" t="s">
        <v>201</v>
      </c>
      <c r="J1324" s="35">
        <v>8</v>
      </c>
      <c r="K1324" s="35">
        <v>2</v>
      </c>
      <c r="L1324" s="35"/>
      <c r="M1324" s="35">
        <v>10</v>
      </c>
    </row>
    <row r="1325" spans="8:13">
      <c r="H1325" s="34">
        <v>6597</v>
      </c>
      <c r="I1325" s="30" t="s">
        <v>2290</v>
      </c>
      <c r="J1325" s="35">
        <v>3</v>
      </c>
      <c r="K1325" s="35"/>
      <c r="L1325" s="35"/>
      <c r="M1325" s="35">
        <v>3</v>
      </c>
    </row>
    <row r="1326" spans="8:13">
      <c r="H1326" s="34">
        <v>6598</v>
      </c>
      <c r="I1326" s="30" t="s">
        <v>849</v>
      </c>
      <c r="J1326" s="35">
        <v>14</v>
      </c>
      <c r="K1326" s="35">
        <v>4</v>
      </c>
      <c r="L1326" s="35">
        <v>2</v>
      </c>
      <c r="M1326" s="35">
        <v>20</v>
      </c>
    </row>
    <row r="1327" spans="8:13">
      <c r="H1327" s="34">
        <v>6599</v>
      </c>
      <c r="I1327" s="30" t="s">
        <v>1809</v>
      </c>
      <c r="J1327" s="35">
        <v>21</v>
      </c>
      <c r="K1327" s="35"/>
      <c r="L1327" s="35">
        <v>9</v>
      </c>
      <c r="M1327" s="35">
        <v>30</v>
      </c>
    </row>
    <row r="1328" spans="8:13">
      <c r="H1328" s="34">
        <v>6600</v>
      </c>
      <c r="I1328" s="30" t="s">
        <v>1810</v>
      </c>
      <c r="J1328" s="35"/>
      <c r="K1328" s="35"/>
      <c r="L1328" s="35">
        <v>11</v>
      </c>
      <c r="M1328" s="35">
        <v>11</v>
      </c>
    </row>
    <row r="1329" spans="8:13">
      <c r="H1329" s="34">
        <v>6601</v>
      </c>
      <c r="I1329" s="30" t="s">
        <v>1233</v>
      </c>
      <c r="J1329" s="35">
        <v>2</v>
      </c>
      <c r="K1329" s="35">
        <v>4</v>
      </c>
      <c r="L1329" s="35">
        <v>9</v>
      </c>
      <c r="M1329" s="35">
        <v>15</v>
      </c>
    </row>
    <row r="1330" spans="8:13">
      <c r="H1330" s="34">
        <v>6602</v>
      </c>
      <c r="I1330" s="30" t="s">
        <v>785</v>
      </c>
      <c r="J1330" s="35">
        <v>36</v>
      </c>
      <c r="K1330" s="35">
        <v>11</v>
      </c>
      <c r="L1330" s="35">
        <v>12</v>
      </c>
      <c r="M1330" s="35">
        <v>59</v>
      </c>
    </row>
    <row r="1331" spans="8:13">
      <c r="H1331" s="34">
        <v>6603</v>
      </c>
      <c r="I1331" s="30" t="s">
        <v>1811</v>
      </c>
      <c r="J1331" s="35">
        <v>3</v>
      </c>
      <c r="K1331" s="35"/>
      <c r="L1331" s="35">
        <v>9</v>
      </c>
      <c r="M1331" s="35">
        <v>12</v>
      </c>
    </row>
    <row r="1332" spans="8:13">
      <c r="H1332" s="34">
        <v>6605</v>
      </c>
      <c r="I1332" s="30" t="s">
        <v>783</v>
      </c>
      <c r="J1332" s="35">
        <v>24</v>
      </c>
      <c r="K1332" s="35">
        <v>2</v>
      </c>
      <c r="L1332" s="35">
        <v>8</v>
      </c>
      <c r="M1332" s="35">
        <v>34</v>
      </c>
    </row>
    <row r="1333" spans="8:13">
      <c r="H1333" s="34">
        <v>6606</v>
      </c>
      <c r="I1333" s="30" t="s">
        <v>852</v>
      </c>
      <c r="J1333" s="35">
        <v>22</v>
      </c>
      <c r="K1333" s="35">
        <v>1</v>
      </c>
      <c r="L1333" s="35">
        <v>12</v>
      </c>
      <c r="M1333" s="35">
        <v>35</v>
      </c>
    </row>
    <row r="1334" spans="8:13">
      <c r="H1334" s="34">
        <v>6613</v>
      </c>
      <c r="I1334" s="30" t="s">
        <v>625</v>
      </c>
      <c r="J1334" s="35"/>
      <c r="K1334" s="35">
        <v>2</v>
      </c>
      <c r="L1334" s="35"/>
      <c r="M1334" s="35">
        <v>2</v>
      </c>
    </row>
    <row r="1335" spans="8:13">
      <c r="H1335" s="34">
        <v>6618</v>
      </c>
      <c r="I1335" s="30" t="s">
        <v>2291</v>
      </c>
      <c r="J1335" s="35">
        <v>4</v>
      </c>
      <c r="K1335" s="35"/>
      <c r="L1335" s="35"/>
      <c r="M1335" s="35">
        <v>4</v>
      </c>
    </row>
    <row r="1336" spans="8:13">
      <c r="H1336" s="34">
        <v>6624</v>
      </c>
      <c r="I1336" s="30" t="s">
        <v>1812</v>
      </c>
      <c r="J1336" s="35"/>
      <c r="K1336" s="35"/>
      <c r="L1336" s="35">
        <v>63</v>
      </c>
      <c r="M1336" s="35">
        <v>63</v>
      </c>
    </row>
    <row r="1337" spans="8:13">
      <c r="H1337" s="34">
        <v>6625</v>
      </c>
      <c r="I1337" s="30" t="s">
        <v>2292</v>
      </c>
      <c r="J1337" s="35">
        <v>80</v>
      </c>
      <c r="K1337" s="35"/>
      <c r="L1337" s="35"/>
      <c r="M1337" s="35">
        <v>80</v>
      </c>
    </row>
    <row r="1338" spans="8:13">
      <c r="H1338" s="34">
        <v>6626</v>
      </c>
      <c r="I1338" s="30" t="s">
        <v>488</v>
      </c>
      <c r="J1338" s="35"/>
      <c r="K1338" s="35">
        <v>16</v>
      </c>
      <c r="L1338" s="35"/>
      <c r="M1338" s="35">
        <v>16</v>
      </c>
    </row>
    <row r="1339" spans="8:13">
      <c r="H1339" s="34">
        <v>6627</v>
      </c>
      <c r="I1339" s="30" t="s">
        <v>707</v>
      </c>
      <c r="J1339" s="35"/>
      <c r="K1339" s="35">
        <v>9</v>
      </c>
      <c r="L1339" s="35"/>
      <c r="M1339" s="35">
        <v>9</v>
      </c>
    </row>
    <row r="1340" spans="8:13">
      <c r="H1340" s="34">
        <v>6629</v>
      </c>
      <c r="I1340" s="30" t="s">
        <v>116</v>
      </c>
      <c r="J1340" s="35">
        <v>332</v>
      </c>
      <c r="K1340" s="35">
        <v>86</v>
      </c>
      <c r="L1340" s="35">
        <v>176</v>
      </c>
      <c r="M1340" s="35">
        <v>594</v>
      </c>
    </row>
    <row r="1341" spans="8:13">
      <c r="H1341" s="34">
        <v>6645</v>
      </c>
      <c r="I1341" s="30" t="s">
        <v>522</v>
      </c>
      <c r="J1341" s="35">
        <v>6</v>
      </c>
      <c r="K1341" s="35">
        <v>4</v>
      </c>
      <c r="L1341" s="35">
        <v>1</v>
      </c>
      <c r="M1341" s="35">
        <v>11</v>
      </c>
    </row>
    <row r="1342" spans="8:13">
      <c r="H1342" s="34">
        <v>6653</v>
      </c>
      <c r="I1342" s="30" t="s">
        <v>1813</v>
      </c>
      <c r="J1342" s="35">
        <v>6</v>
      </c>
      <c r="K1342" s="35"/>
      <c r="L1342" s="35">
        <v>1</v>
      </c>
      <c r="M1342" s="35">
        <v>7</v>
      </c>
    </row>
    <row r="1343" spans="8:13">
      <c r="H1343" s="34">
        <v>6654</v>
      </c>
      <c r="I1343" s="30" t="s">
        <v>31</v>
      </c>
      <c r="J1343" s="35">
        <v>18</v>
      </c>
      <c r="K1343" s="35">
        <v>8</v>
      </c>
      <c r="L1343" s="35">
        <v>5</v>
      </c>
      <c r="M1343" s="35">
        <v>31</v>
      </c>
    </row>
    <row r="1344" spans="8:13">
      <c r="H1344" s="34">
        <v>6655</v>
      </c>
      <c r="I1344" s="30" t="s">
        <v>1256</v>
      </c>
      <c r="J1344" s="35">
        <v>4</v>
      </c>
      <c r="K1344" s="35">
        <v>1</v>
      </c>
      <c r="L1344" s="35">
        <v>29</v>
      </c>
      <c r="M1344" s="35">
        <v>34</v>
      </c>
    </row>
    <row r="1345" spans="8:13">
      <c r="H1345" s="34">
        <v>6656</v>
      </c>
      <c r="I1345" s="30" t="s">
        <v>671</v>
      </c>
      <c r="J1345" s="35">
        <v>42</v>
      </c>
      <c r="K1345" s="35">
        <v>3</v>
      </c>
      <c r="L1345" s="35">
        <v>5</v>
      </c>
      <c r="M1345" s="35">
        <v>50</v>
      </c>
    </row>
    <row r="1346" spans="8:13">
      <c r="H1346" s="34">
        <v>6659</v>
      </c>
      <c r="I1346" s="30" t="s">
        <v>2293</v>
      </c>
      <c r="J1346" s="35">
        <v>15</v>
      </c>
      <c r="K1346" s="35"/>
      <c r="L1346" s="35"/>
      <c r="M1346" s="35">
        <v>15</v>
      </c>
    </row>
    <row r="1347" spans="8:13">
      <c r="H1347" s="34">
        <v>6676</v>
      </c>
      <c r="I1347" s="30" t="s">
        <v>1814</v>
      </c>
      <c r="J1347" s="35">
        <v>3</v>
      </c>
      <c r="K1347" s="35"/>
      <c r="L1347" s="35">
        <v>8</v>
      </c>
      <c r="M1347" s="35">
        <v>11</v>
      </c>
    </row>
    <row r="1348" spans="8:13">
      <c r="H1348" s="34">
        <v>6693</v>
      </c>
      <c r="I1348" s="30" t="s">
        <v>157</v>
      </c>
      <c r="J1348" s="35"/>
      <c r="K1348" s="35">
        <v>3</v>
      </c>
      <c r="L1348" s="35"/>
      <c r="M1348" s="35">
        <v>3</v>
      </c>
    </row>
    <row r="1349" spans="8:13">
      <c r="H1349" s="34">
        <v>6701</v>
      </c>
      <c r="I1349" s="30" t="s">
        <v>142</v>
      </c>
      <c r="J1349" s="35">
        <v>394</v>
      </c>
      <c r="K1349" s="35">
        <v>112</v>
      </c>
      <c r="L1349" s="35">
        <v>199</v>
      </c>
      <c r="M1349" s="35">
        <v>705</v>
      </c>
    </row>
    <row r="1350" spans="8:13">
      <c r="H1350" s="34">
        <v>6702</v>
      </c>
      <c r="I1350" s="30" t="s">
        <v>136</v>
      </c>
      <c r="J1350" s="35">
        <v>34</v>
      </c>
      <c r="K1350" s="35">
        <v>7</v>
      </c>
      <c r="L1350" s="35"/>
      <c r="M1350" s="35">
        <v>41</v>
      </c>
    </row>
    <row r="1351" spans="8:13">
      <c r="H1351" s="34">
        <v>6705</v>
      </c>
      <c r="I1351" s="30" t="s">
        <v>25</v>
      </c>
      <c r="J1351" s="35">
        <v>79</v>
      </c>
      <c r="K1351" s="35">
        <v>4</v>
      </c>
      <c r="L1351" s="35">
        <v>8</v>
      </c>
      <c r="M1351" s="35">
        <v>91</v>
      </c>
    </row>
    <row r="1352" spans="8:13">
      <c r="H1352" s="34">
        <v>6706</v>
      </c>
      <c r="I1352" s="30" t="s">
        <v>55</v>
      </c>
      <c r="J1352" s="35">
        <v>166</v>
      </c>
      <c r="K1352" s="35">
        <v>52</v>
      </c>
      <c r="L1352" s="35">
        <v>51</v>
      </c>
      <c r="M1352" s="35">
        <v>269</v>
      </c>
    </row>
    <row r="1353" spans="8:13">
      <c r="H1353" s="34">
        <v>6710</v>
      </c>
      <c r="I1353" s="30" t="s">
        <v>1021</v>
      </c>
      <c r="J1353" s="35">
        <v>5</v>
      </c>
      <c r="K1353" s="35">
        <v>1</v>
      </c>
      <c r="L1353" s="35">
        <v>3</v>
      </c>
      <c r="M1353" s="35">
        <v>9</v>
      </c>
    </row>
    <row r="1354" spans="8:13">
      <c r="H1354" s="34">
        <v>6716</v>
      </c>
      <c r="I1354" s="30" t="s">
        <v>2294</v>
      </c>
      <c r="J1354" s="35">
        <v>1</v>
      </c>
      <c r="K1354" s="35"/>
      <c r="L1354" s="35"/>
      <c r="M1354" s="35">
        <v>1</v>
      </c>
    </row>
    <row r="1355" spans="8:13">
      <c r="H1355" s="34">
        <v>6721</v>
      </c>
      <c r="I1355" s="30" t="s">
        <v>558</v>
      </c>
      <c r="J1355" s="35">
        <v>77</v>
      </c>
      <c r="K1355" s="35">
        <v>10</v>
      </c>
      <c r="L1355" s="35">
        <v>15</v>
      </c>
      <c r="M1355" s="35">
        <v>102</v>
      </c>
    </row>
    <row r="1356" spans="8:13">
      <c r="H1356" s="34">
        <v>6722</v>
      </c>
      <c r="I1356" s="30" t="s">
        <v>238</v>
      </c>
      <c r="J1356" s="35"/>
      <c r="K1356" s="35">
        <v>12</v>
      </c>
      <c r="L1356" s="35">
        <v>11</v>
      </c>
      <c r="M1356" s="35">
        <v>23</v>
      </c>
    </row>
    <row r="1357" spans="8:13">
      <c r="H1357" s="34">
        <v>6745</v>
      </c>
      <c r="I1357" s="30" t="s">
        <v>382</v>
      </c>
      <c r="J1357" s="35">
        <v>207</v>
      </c>
      <c r="K1357" s="35">
        <v>17</v>
      </c>
      <c r="L1357" s="35">
        <v>21</v>
      </c>
      <c r="M1357" s="35">
        <v>245</v>
      </c>
    </row>
    <row r="1358" spans="8:13">
      <c r="H1358" s="34">
        <v>6748</v>
      </c>
      <c r="I1358" s="30" t="s">
        <v>551</v>
      </c>
      <c r="J1358" s="35">
        <v>41</v>
      </c>
      <c r="K1358" s="35">
        <v>13</v>
      </c>
      <c r="L1358" s="35">
        <v>34</v>
      </c>
      <c r="M1358" s="35">
        <v>88</v>
      </c>
    </row>
    <row r="1359" spans="8:13">
      <c r="H1359" s="34">
        <v>6750</v>
      </c>
      <c r="I1359" s="30" t="s">
        <v>1378</v>
      </c>
      <c r="J1359" s="35">
        <v>13</v>
      </c>
      <c r="K1359" s="35"/>
      <c r="L1359" s="35">
        <v>10</v>
      </c>
      <c r="M1359" s="35">
        <v>23</v>
      </c>
    </row>
    <row r="1360" spans="8:13">
      <c r="H1360" s="34">
        <v>6772</v>
      </c>
      <c r="I1360" s="30" t="s">
        <v>1086</v>
      </c>
      <c r="J1360" s="35">
        <v>5</v>
      </c>
      <c r="K1360" s="35">
        <v>2</v>
      </c>
      <c r="L1360" s="35"/>
      <c r="M1360" s="35">
        <v>7</v>
      </c>
    </row>
    <row r="1361" spans="8:13">
      <c r="H1361" s="34">
        <v>6773</v>
      </c>
      <c r="I1361" s="30" t="s">
        <v>2295</v>
      </c>
      <c r="J1361" s="35">
        <v>4</v>
      </c>
      <c r="K1361" s="35"/>
      <c r="L1361" s="35"/>
      <c r="M1361" s="35">
        <v>4</v>
      </c>
    </row>
    <row r="1362" spans="8:13">
      <c r="H1362" s="34">
        <v>6774</v>
      </c>
      <c r="I1362" s="30" t="s">
        <v>1234</v>
      </c>
      <c r="J1362" s="35">
        <v>5</v>
      </c>
      <c r="K1362" s="35">
        <v>2</v>
      </c>
      <c r="L1362" s="35">
        <v>1</v>
      </c>
      <c r="M1362" s="35">
        <v>8</v>
      </c>
    </row>
    <row r="1363" spans="8:13">
      <c r="H1363" s="34">
        <v>6776</v>
      </c>
      <c r="I1363" s="30" t="s">
        <v>2296</v>
      </c>
      <c r="J1363" s="35">
        <v>6</v>
      </c>
      <c r="K1363" s="35"/>
      <c r="L1363" s="35"/>
      <c r="M1363" s="35">
        <v>6</v>
      </c>
    </row>
    <row r="1364" spans="8:13">
      <c r="H1364" s="34">
        <v>6777</v>
      </c>
      <c r="I1364" s="30" t="s">
        <v>1815</v>
      </c>
      <c r="J1364" s="35">
        <v>18</v>
      </c>
      <c r="K1364" s="35"/>
      <c r="L1364" s="35">
        <v>3</v>
      </c>
      <c r="M1364" s="35">
        <v>21</v>
      </c>
    </row>
    <row r="1365" spans="8:13">
      <c r="H1365" s="34">
        <v>6778</v>
      </c>
      <c r="I1365" s="30" t="s">
        <v>2297</v>
      </c>
      <c r="J1365" s="35">
        <v>7</v>
      </c>
      <c r="K1365" s="35"/>
      <c r="L1365" s="35"/>
      <c r="M1365" s="35">
        <v>7</v>
      </c>
    </row>
    <row r="1366" spans="8:13">
      <c r="H1366" s="34">
        <v>6779</v>
      </c>
      <c r="I1366" s="30" t="s">
        <v>2298</v>
      </c>
      <c r="J1366" s="35">
        <v>8</v>
      </c>
      <c r="K1366" s="35"/>
      <c r="L1366" s="35"/>
      <c r="M1366" s="35">
        <v>8</v>
      </c>
    </row>
    <row r="1367" spans="8:13">
      <c r="H1367" s="34">
        <v>6780</v>
      </c>
      <c r="I1367" s="30" t="s">
        <v>1123</v>
      </c>
      <c r="J1367" s="35">
        <v>4</v>
      </c>
      <c r="K1367" s="35">
        <v>1</v>
      </c>
      <c r="L1367" s="35"/>
      <c r="M1367" s="35">
        <v>5</v>
      </c>
    </row>
    <row r="1368" spans="8:13">
      <c r="H1368" s="34">
        <v>6781</v>
      </c>
      <c r="I1368" s="30" t="s">
        <v>1184</v>
      </c>
      <c r="J1368" s="35">
        <v>9</v>
      </c>
      <c r="K1368" s="35">
        <v>1</v>
      </c>
      <c r="L1368" s="35">
        <v>1</v>
      </c>
      <c r="M1368" s="35">
        <v>11</v>
      </c>
    </row>
    <row r="1369" spans="8:13">
      <c r="H1369" s="34">
        <v>6782</v>
      </c>
      <c r="I1369" s="30" t="s">
        <v>2299</v>
      </c>
      <c r="J1369" s="35">
        <v>4</v>
      </c>
      <c r="K1369" s="35"/>
      <c r="L1369" s="35"/>
      <c r="M1369" s="35">
        <v>4</v>
      </c>
    </row>
    <row r="1370" spans="8:13">
      <c r="H1370" s="34">
        <v>6784</v>
      </c>
      <c r="I1370" s="30" t="s">
        <v>1002</v>
      </c>
      <c r="J1370" s="35">
        <v>8</v>
      </c>
      <c r="K1370" s="35">
        <v>1</v>
      </c>
      <c r="L1370" s="35"/>
      <c r="M1370" s="35">
        <v>9</v>
      </c>
    </row>
    <row r="1371" spans="8:13">
      <c r="H1371" s="34">
        <v>6785</v>
      </c>
      <c r="I1371" s="30" t="s">
        <v>1277</v>
      </c>
      <c r="J1371" s="35">
        <v>11</v>
      </c>
      <c r="K1371" s="35">
        <v>1</v>
      </c>
      <c r="L1371" s="35">
        <v>3</v>
      </c>
      <c r="M1371" s="35">
        <v>15</v>
      </c>
    </row>
    <row r="1372" spans="8:13">
      <c r="H1372" s="34">
        <v>6786</v>
      </c>
      <c r="I1372" s="30" t="s">
        <v>960</v>
      </c>
      <c r="J1372" s="35">
        <v>15</v>
      </c>
      <c r="K1372" s="35">
        <v>2</v>
      </c>
      <c r="L1372" s="35">
        <v>3</v>
      </c>
      <c r="M1372" s="35">
        <v>20</v>
      </c>
    </row>
    <row r="1373" spans="8:13">
      <c r="H1373" s="34">
        <v>6787</v>
      </c>
      <c r="I1373" s="30" t="s">
        <v>956</v>
      </c>
      <c r="J1373" s="35">
        <v>15</v>
      </c>
      <c r="K1373" s="35">
        <v>1</v>
      </c>
      <c r="L1373" s="35"/>
      <c r="M1373" s="35">
        <v>16</v>
      </c>
    </row>
    <row r="1374" spans="8:13">
      <c r="H1374" s="34">
        <v>6788</v>
      </c>
      <c r="I1374" s="30" t="s">
        <v>1816</v>
      </c>
      <c r="J1374" s="35">
        <v>11</v>
      </c>
      <c r="K1374" s="35"/>
      <c r="L1374" s="35">
        <v>2</v>
      </c>
      <c r="M1374" s="35">
        <v>13</v>
      </c>
    </row>
    <row r="1375" spans="8:13">
      <c r="H1375" s="34">
        <v>6789</v>
      </c>
      <c r="I1375" s="30" t="s">
        <v>804</v>
      </c>
      <c r="J1375" s="35"/>
      <c r="K1375" s="35">
        <v>1</v>
      </c>
      <c r="L1375" s="35"/>
      <c r="M1375" s="35">
        <v>1</v>
      </c>
    </row>
    <row r="1376" spans="8:13">
      <c r="H1376" s="34">
        <v>6791</v>
      </c>
      <c r="I1376" s="30" t="s">
        <v>1250</v>
      </c>
      <c r="J1376" s="35">
        <v>34</v>
      </c>
      <c r="K1376" s="35">
        <v>2</v>
      </c>
      <c r="L1376" s="35"/>
      <c r="M1376" s="35">
        <v>36</v>
      </c>
    </row>
    <row r="1377" spans="8:13">
      <c r="H1377" s="34">
        <v>6792</v>
      </c>
      <c r="I1377" s="30" t="s">
        <v>895</v>
      </c>
      <c r="J1377" s="35">
        <v>5</v>
      </c>
      <c r="K1377" s="35">
        <v>1</v>
      </c>
      <c r="L1377" s="35">
        <v>1</v>
      </c>
      <c r="M1377" s="35">
        <v>7</v>
      </c>
    </row>
    <row r="1378" spans="8:13">
      <c r="H1378" s="34">
        <v>6793</v>
      </c>
      <c r="I1378" s="30" t="s">
        <v>304</v>
      </c>
      <c r="J1378" s="35">
        <v>3</v>
      </c>
      <c r="K1378" s="35">
        <v>2</v>
      </c>
      <c r="L1378" s="35"/>
      <c r="M1378" s="35">
        <v>5</v>
      </c>
    </row>
    <row r="1379" spans="8:13">
      <c r="H1379" s="34">
        <v>6796</v>
      </c>
      <c r="I1379" s="30" t="s">
        <v>1817</v>
      </c>
      <c r="J1379" s="35"/>
      <c r="K1379" s="35"/>
      <c r="L1379" s="35">
        <v>3</v>
      </c>
      <c r="M1379" s="35">
        <v>3</v>
      </c>
    </row>
    <row r="1380" spans="8:13">
      <c r="H1380" s="34">
        <v>6797</v>
      </c>
      <c r="I1380" s="30" t="s">
        <v>1818</v>
      </c>
      <c r="J1380" s="35"/>
      <c r="K1380" s="35"/>
      <c r="L1380" s="35">
        <v>9</v>
      </c>
      <c r="M1380" s="35">
        <v>9</v>
      </c>
    </row>
    <row r="1381" spans="8:13">
      <c r="H1381" s="34">
        <v>6798</v>
      </c>
      <c r="I1381" s="30" t="s">
        <v>1819</v>
      </c>
      <c r="J1381" s="35"/>
      <c r="K1381" s="35"/>
      <c r="L1381" s="35">
        <v>2</v>
      </c>
      <c r="M1381" s="35">
        <v>2</v>
      </c>
    </row>
    <row r="1382" spans="8:13">
      <c r="H1382" s="34">
        <v>6799</v>
      </c>
      <c r="I1382" s="30" t="s">
        <v>1820</v>
      </c>
      <c r="J1382" s="35"/>
      <c r="K1382" s="35"/>
      <c r="L1382" s="35">
        <v>12</v>
      </c>
      <c r="M1382" s="35">
        <v>12</v>
      </c>
    </row>
    <row r="1383" spans="8:13">
      <c r="H1383" s="34">
        <v>6815</v>
      </c>
      <c r="I1383" s="30" t="s">
        <v>2300</v>
      </c>
      <c r="J1383" s="35">
        <v>1</v>
      </c>
      <c r="K1383" s="35"/>
      <c r="L1383" s="35"/>
      <c r="M1383" s="35">
        <v>1</v>
      </c>
    </row>
    <row r="1384" spans="8:13">
      <c r="H1384" s="34">
        <v>6816</v>
      </c>
      <c r="I1384" s="30" t="s">
        <v>1241</v>
      </c>
      <c r="J1384" s="35"/>
      <c r="K1384" s="35">
        <v>1</v>
      </c>
      <c r="L1384" s="35"/>
      <c r="M1384" s="35">
        <v>1</v>
      </c>
    </row>
    <row r="1385" spans="8:13">
      <c r="H1385" s="34">
        <v>6817</v>
      </c>
      <c r="I1385" s="30" t="s">
        <v>1821</v>
      </c>
      <c r="J1385" s="35"/>
      <c r="K1385" s="35"/>
      <c r="L1385" s="35">
        <v>2</v>
      </c>
      <c r="M1385" s="35">
        <v>2</v>
      </c>
    </row>
    <row r="1386" spans="8:13">
      <c r="H1386" s="34">
        <v>6818</v>
      </c>
      <c r="I1386" s="30" t="s">
        <v>1822</v>
      </c>
      <c r="J1386" s="35"/>
      <c r="K1386" s="35"/>
      <c r="L1386" s="35">
        <v>3</v>
      </c>
      <c r="M1386" s="35">
        <v>3</v>
      </c>
    </row>
    <row r="1387" spans="8:13">
      <c r="H1387" s="34">
        <v>6830</v>
      </c>
      <c r="I1387" s="30" t="s">
        <v>415</v>
      </c>
      <c r="J1387" s="35">
        <v>37</v>
      </c>
      <c r="K1387" s="35">
        <v>5</v>
      </c>
      <c r="L1387" s="35"/>
      <c r="M1387" s="35">
        <v>42</v>
      </c>
    </row>
    <row r="1388" spans="8:13">
      <c r="H1388" s="34">
        <v>6833</v>
      </c>
      <c r="I1388" s="30" t="s">
        <v>164</v>
      </c>
      <c r="J1388" s="35"/>
      <c r="K1388" s="35">
        <v>1</v>
      </c>
      <c r="L1388" s="35"/>
      <c r="M1388" s="35">
        <v>1</v>
      </c>
    </row>
    <row r="1389" spans="8:13">
      <c r="H1389" s="34">
        <v>6838</v>
      </c>
      <c r="I1389" s="30" t="s">
        <v>2301</v>
      </c>
      <c r="J1389" s="35">
        <v>8</v>
      </c>
      <c r="K1389" s="35"/>
      <c r="L1389" s="35"/>
      <c r="M1389" s="35">
        <v>8</v>
      </c>
    </row>
    <row r="1390" spans="8:13">
      <c r="H1390" s="34">
        <v>6842</v>
      </c>
      <c r="I1390" s="30" t="s">
        <v>2302</v>
      </c>
      <c r="J1390" s="35">
        <v>3</v>
      </c>
      <c r="K1390" s="35"/>
      <c r="L1390" s="35"/>
      <c r="M1390" s="35">
        <v>3</v>
      </c>
    </row>
    <row r="1391" spans="8:13">
      <c r="H1391" s="34">
        <v>6844</v>
      </c>
      <c r="I1391" s="30" t="s">
        <v>742</v>
      </c>
      <c r="J1391" s="35">
        <v>7</v>
      </c>
      <c r="K1391" s="35">
        <v>1</v>
      </c>
      <c r="L1391" s="35"/>
      <c r="M1391" s="35">
        <v>8</v>
      </c>
    </row>
    <row r="1392" spans="8:13">
      <c r="H1392" s="34">
        <v>6845</v>
      </c>
      <c r="I1392" s="30" t="s">
        <v>2303</v>
      </c>
      <c r="J1392" s="35">
        <v>35</v>
      </c>
      <c r="K1392" s="35"/>
      <c r="L1392" s="35"/>
      <c r="M1392" s="35">
        <v>35</v>
      </c>
    </row>
    <row r="1393" spans="8:13">
      <c r="H1393" s="34">
        <v>6846</v>
      </c>
      <c r="I1393" s="30" t="s">
        <v>70</v>
      </c>
      <c r="J1393" s="35">
        <v>974</v>
      </c>
      <c r="K1393" s="35">
        <v>263</v>
      </c>
      <c r="L1393" s="35">
        <v>398</v>
      </c>
      <c r="M1393" s="35">
        <v>1635</v>
      </c>
    </row>
    <row r="1394" spans="8:13">
      <c r="H1394" s="34">
        <v>6849</v>
      </c>
      <c r="I1394" s="30" t="s">
        <v>1823</v>
      </c>
      <c r="J1394" s="35"/>
      <c r="K1394" s="35"/>
      <c r="L1394" s="35">
        <v>1</v>
      </c>
      <c r="M1394" s="35">
        <v>1</v>
      </c>
    </row>
    <row r="1395" spans="8:13">
      <c r="H1395" s="34">
        <v>6877</v>
      </c>
      <c r="I1395" s="30" t="s">
        <v>1824</v>
      </c>
      <c r="J1395" s="35">
        <v>1</v>
      </c>
      <c r="K1395" s="35"/>
      <c r="L1395" s="35">
        <v>1</v>
      </c>
      <c r="M1395" s="35">
        <v>2</v>
      </c>
    </row>
    <row r="1396" spans="8:13">
      <c r="H1396" s="34">
        <v>6878</v>
      </c>
      <c r="I1396" s="30" t="s">
        <v>683</v>
      </c>
      <c r="J1396" s="35"/>
      <c r="K1396" s="35">
        <v>2</v>
      </c>
      <c r="L1396" s="35"/>
      <c r="M1396" s="35">
        <v>2</v>
      </c>
    </row>
    <row r="1397" spans="8:13">
      <c r="H1397" s="34">
        <v>6879</v>
      </c>
      <c r="I1397" s="30" t="s">
        <v>1825</v>
      </c>
      <c r="J1397" s="35">
        <v>33</v>
      </c>
      <c r="K1397" s="35"/>
      <c r="L1397" s="35">
        <v>1</v>
      </c>
      <c r="M1397" s="35">
        <v>34</v>
      </c>
    </row>
    <row r="1398" spans="8:13">
      <c r="H1398" s="34">
        <v>6880</v>
      </c>
      <c r="I1398" s="30" t="s">
        <v>705</v>
      </c>
      <c r="J1398" s="35"/>
      <c r="K1398" s="35">
        <v>6</v>
      </c>
      <c r="L1398" s="35"/>
      <c r="M1398" s="35">
        <v>6</v>
      </c>
    </row>
    <row r="1399" spans="8:13">
      <c r="H1399" s="34">
        <v>6884</v>
      </c>
      <c r="I1399" s="30" t="s">
        <v>672</v>
      </c>
      <c r="J1399" s="35">
        <v>60</v>
      </c>
      <c r="K1399" s="35">
        <v>5</v>
      </c>
      <c r="L1399" s="35">
        <v>1</v>
      </c>
      <c r="M1399" s="35">
        <v>66</v>
      </c>
    </row>
    <row r="1400" spans="8:13">
      <c r="H1400" s="34">
        <v>6886</v>
      </c>
      <c r="I1400" s="30" t="s">
        <v>497</v>
      </c>
      <c r="J1400" s="35">
        <v>28</v>
      </c>
      <c r="K1400" s="35">
        <v>2</v>
      </c>
      <c r="L1400" s="35"/>
      <c r="M1400" s="35">
        <v>30</v>
      </c>
    </row>
    <row r="1401" spans="8:13">
      <c r="H1401" s="34">
        <v>6890</v>
      </c>
      <c r="I1401" s="30" t="s">
        <v>2304</v>
      </c>
      <c r="J1401" s="35">
        <v>1</v>
      </c>
      <c r="K1401" s="35"/>
      <c r="L1401" s="35"/>
      <c r="M1401" s="35">
        <v>1</v>
      </c>
    </row>
    <row r="1402" spans="8:13">
      <c r="H1402" s="34">
        <v>6894</v>
      </c>
      <c r="I1402" s="30" t="s">
        <v>825</v>
      </c>
      <c r="J1402" s="35">
        <v>28</v>
      </c>
      <c r="K1402" s="35">
        <v>4</v>
      </c>
      <c r="L1402" s="35">
        <v>6</v>
      </c>
      <c r="M1402" s="35">
        <v>38</v>
      </c>
    </row>
    <row r="1403" spans="8:13">
      <c r="H1403" s="34">
        <v>6896</v>
      </c>
      <c r="I1403" s="30" t="s">
        <v>2305</v>
      </c>
      <c r="J1403" s="35">
        <v>2</v>
      </c>
      <c r="K1403" s="35"/>
      <c r="L1403" s="35"/>
      <c r="M1403" s="35">
        <v>2</v>
      </c>
    </row>
    <row r="1404" spans="8:13">
      <c r="H1404" s="34">
        <v>6901</v>
      </c>
      <c r="I1404" s="30" t="s">
        <v>92</v>
      </c>
      <c r="J1404" s="35">
        <v>373</v>
      </c>
      <c r="K1404" s="35">
        <v>67</v>
      </c>
      <c r="L1404" s="35">
        <v>157</v>
      </c>
      <c r="M1404" s="35">
        <v>597</v>
      </c>
    </row>
    <row r="1405" spans="8:13">
      <c r="H1405" s="34">
        <v>6904</v>
      </c>
      <c r="I1405" s="30" t="s">
        <v>1826</v>
      </c>
      <c r="J1405" s="35">
        <v>6</v>
      </c>
      <c r="K1405" s="35"/>
      <c r="L1405" s="35">
        <v>11</v>
      </c>
      <c r="M1405" s="35">
        <v>17</v>
      </c>
    </row>
    <row r="1406" spans="8:13">
      <c r="H1406" s="34">
        <v>6916</v>
      </c>
      <c r="I1406" s="30" t="s">
        <v>151</v>
      </c>
      <c r="J1406" s="35">
        <v>7</v>
      </c>
      <c r="K1406" s="35">
        <v>5</v>
      </c>
      <c r="L1406" s="35"/>
      <c r="M1406" s="35">
        <v>12</v>
      </c>
    </row>
    <row r="1407" spans="8:13">
      <c r="H1407" s="34">
        <v>6920</v>
      </c>
      <c r="I1407" s="30" t="s">
        <v>453</v>
      </c>
      <c r="J1407" s="35">
        <v>28</v>
      </c>
      <c r="K1407" s="35">
        <v>4</v>
      </c>
      <c r="L1407" s="35">
        <v>11</v>
      </c>
      <c r="M1407" s="35">
        <v>43</v>
      </c>
    </row>
    <row r="1408" spans="8:13">
      <c r="H1408" s="34">
        <v>6926</v>
      </c>
      <c r="I1408" s="30" t="s">
        <v>1827</v>
      </c>
      <c r="J1408" s="35"/>
      <c r="K1408" s="35"/>
      <c r="L1408" s="35">
        <v>1</v>
      </c>
      <c r="M1408" s="35">
        <v>1</v>
      </c>
    </row>
    <row r="1409" spans="8:13">
      <c r="H1409" s="34">
        <v>6928</v>
      </c>
      <c r="I1409" s="30" t="s">
        <v>1828</v>
      </c>
      <c r="J1409" s="35"/>
      <c r="K1409" s="35"/>
      <c r="L1409" s="35">
        <v>2</v>
      </c>
      <c r="M1409" s="35">
        <v>2</v>
      </c>
    </row>
    <row r="1410" spans="8:13">
      <c r="H1410" s="34">
        <v>6930</v>
      </c>
      <c r="I1410" s="30" t="s">
        <v>1193</v>
      </c>
      <c r="J1410" s="35">
        <v>11</v>
      </c>
      <c r="K1410" s="35">
        <v>4</v>
      </c>
      <c r="L1410" s="35">
        <v>5</v>
      </c>
      <c r="M1410" s="35">
        <v>20</v>
      </c>
    </row>
    <row r="1411" spans="8:13">
      <c r="H1411" s="34">
        <v>6932</v>
      </c>
      <c r="I1411" s="30" t="s">
        <v>951</v>
      </c>
      <c r="J1411" s="35">
        <v>17</v>
      </c>
      <c r="K1411" s="35">
        <v>1</v>
      </c>
      <c r="L1411" s="35">
        <v>2</v>
      </c>
      <c r="M1411" s="35">
        <v>20</v>
      </c>
    </row>
    <row r="1412" spans="8:13">
      <c r="H1412" s="34">
        <v>6937</v>
      </c>
      <c r="I1412" s="30" t="s">
        <v>931</v>
      </c>
      <c r="J1412" s="35">
        <v>33</v>
      </c>
      <c r="K1412" s="35">
        <v>10</v>
      </c>
      <c r="L1412" s="35">
        <v>4</v>
      </c>
      <c r="M1412" s="35">
        <v>47</v>
      </c>
    </row>
    <row r="1413" spans="8:13">
      <c r="H1413" s="34">
        <v>6941</v>
      </c>
      <c r="I1413" s="30" t="s">
        <v>1829</v>
      </c>
      <c r="J1413" s="35">
        <v>10</v>
      </c>
      <c r="K1413" s="35"/>
      <c r="L1413" s="35">
        <v>2</v>
      </c>
      <c r="M1413" s="35">
        <v>12</v>
      </c>
    </row>
    <row r="1414" spans="8:13">
      <c r="H1414" s="34">
        <v>6943</v>
      </c>
      <c r="I1414" s="30" t="s">
        <v>607</v>
      </c>
      <c r="J1414" s="35">
        <v>7</v>
      </c>
      <c r="K1414" s="35">
        <v>2</v>
      </c>
      <c r="L1414" s="35"/>
      <c r="M1414" s="35">
        <v>9</v>
      </c>
    </row>
    <row r="1415" spans="8:13">
      <c r="H1415" s="34">
        <v>6944</v>
      </c>
      <c r="I1415" s="30" t="s">
        <v>777</v>
      </c>
      <c r="J1415" s="35"/>
      <c r="K1415" s="35">
        <v>2</v>
      </c>
      <c r="L1415" s="35"/>
      <c r="M1415" s="35">
        <v>2</v>
      </c>
    </row>
    <row r="1416" spans="8:13">
      <c r="H1416" s="34">
        <v>6948</v>
      </c>
      <c r="I1416" s="30" t="s">
        <v>1092</v>
      </c>
      <c r="J1416" s="35">
        <v>20</v>
      </c>
      <c r="K1416" s="35">
        <v>12</v>
      </c>
      <c r="L1416" s="35"/>
      <c r="M1416" s="35">
        <v>32</v>
      </c>
    </row>
    <row r="1417" spans="8:13">
      <c r="H1417" s="34">
        <v>6950</v>
      </c>
      <c r="I1417" s="30" t="s">
        <v>1830</v>
      </c>
      <c r="J1417" s="35">
        <v>4</v>
      </c>
      <c r="K1417" s="35"/>
      <c r="L1417" s="35">
        <v>3</v>
      </c>
      <c r="M1417" s="35">
        <v>7</v>
      </c>
    </row>
    <row r="1418" spans="8:13">
      <c r="H1418" s="34">
        <v>6951</v>
      </c>
      <c r="I1418" s="30" t="s">
        <v>636</v>
      </c>
      <c r="J1418" s="35">
        <v>28</v>
      </c>
      <c r="K1418" s="35">
        <v>2</v>
      </c>
      <c r="L1418" s="35">
        <v>3</v>
      </c>
      <c r="M1418" s="35">
        <v>33</v>
      </c>
    </row>
    <row r="1419" spans="8:13">
      <c r="H1419" s="34">
        <v>6964</v>
      </c>
      <c r="I1419" s="30" t="s">
        <v>1061</v>
      </c>
      <c r="J1419" s="35"/>
      <c r="K1419" s="35">
        <v>2</v>
      </c>
      <c r="L1419" s="35"/>
      <c r="M1419" s="35">
        <v>2</v>
      </c>
    </row>
    <row r="1420" spans="8:13">
      <c r="H1420" s="34">
        <v>6982</v>
      </c>
      <c r="I1420" s="30" t="s">
        <v>2306</v>
      </c>
      <c r="J1420" s="35">
        <v>1</v>
      </c>
      <c r="K1420" s="35"/>
      <c r="L1420" s="35"/>
      <c r="M1420" s="35">
        <v>1</v>
      </c>
    </row>
    <row r="1421" spans="8:13">
      <c r="H1421" s="34">
        <v>6983</v>
      </c>
      <c r="I1421" s="30" t="s">
        <v>2307</v>
      </c>
      <c r="J1421" s="35">
        <v>4</v>
      </c>
      <c r="K1421" s="35"/>
      <c r="L1421" s="35"/>
      <c r="M1421" s="35">
        <v>4</v>
      </c>
    </row>
    <row r="1422" spans="8:13">
      <c r="H1422" s="34">
        <v>6984</v>
      </c>
      <c r="I1422" s="30" t="s">
        <v>12</v>
      </c>
      <c r="J1422" s="35"/>
      <c r="K1422" s="35">
        <v>1</v>
      </c>
      <c r="L1422" s="35"/>
      <c r="M1422" s="35">
        <v>1</v>
      </c>
    </row>
    <row r="1423" spans="8:13">
      <c r="H1423" s="34">
        <v>6985</v>
      </c>
      <c r="I1423" s="30" t="s">
        <v>1145</v>
      </c>
      <c r="J1423" s="35">
        <v>1</v>
      </c>
      <c r="K1423" s="35">
        <v>1</v>
      </c>
      <c r="L1423" s="35"/>
      <c r="M1423" s="35">
        <v>2</v>
      </c>
    </row>
    <row r="1424" spans="8:13">
      <c r="H1424" s="34">
        <v>6987</v>
      </c>
      <c r="I1424" s="30" t="s">
        <v>1831</v>
      </c>
      <c r="J1424" s="35">
        <v>15</v>
      </c>
      <c r="K1424" s="35"/>
      <c r="L1424" s="35">
        <v>2</v>
      </c>
      <c r="M1424" s="35">
        <v>17</v>
      </c>
    </row>
    <row r="1425" spans="8:13">
      <c r="H1425" s="34">
        <v>6988</v>
      </c>
      <c r="I1425" s="30" t="s">
        <v>1281</v>
      </c>
      <c r="J1425" s="35">
        <v>9</v>
      </c>
      <c r="K1425" s="35">
        <v>1</v>
      </c>
      <c r="L1425" s="35"/>
      <c r="M1425" s="35">
        <v>10</v>
      </c>
    </row>
    <row r="1426" spans="8:13">
      <c r="H1426" s="34">
        <v>6989</v>
      </c>
      <c r="I1426" s="30" t="s">
        <v>2308</v>
      </c>
      <c r="J1426" s="35">
        <v>9</v>
      </c>
      <c r="K1426" s="35"/>
      <c r="L1426" s="35"/>
      <c r="M1426" s="35">
        <v>9</v>
      </c>
    </row>
    <row r="1427" spans="8:13">
      <c r="H1427" s="34">
        <v>6990</v>
      </c>
      <c r="I1427" s="30" t="s">
        <v>1832</v>
      </c>
      <c r="J1427" s="35">
        <v>12</v>
      </c>
      <c r="K1427" s="35"/>
      <c r="L1427" s="35">
        <v>2</v>
      </c>
      <c r="M1427" s="35">
        <v>14</v>
      </c>
    </row>
    <row r="1428" spans="8:13">
      <c r="H1428" s="34">
        <v>6991</v>
      </c>
      <c r="I1428" s="30" t="s">
        <v>1833</v>
      </c>
      <c r="J1428" s="35">
        <v>1</v>
      </c>
      <c r="K1428" s="35"/>
      <c r="L1428" s="35">
        <v>1</v>
      </c>
      <c r="M1428" s="35">
        <v>2</v>
      </c>
    </row>
    <row r="1429" spans="8:13">
      <c r="H1429" s="34">
        <v>6998</v>
      </c>
      <c r="I1429" s="30" t="s">
        <v>2309</v>
      </c>
      <c r="J1429" s="35">
        <v>10</v>
      </c>
      <c r="K1429" s="35"/>
      <c r="L1429" s="35"/>
      <c r="M1429" s="35">
        <v>10</v>
      </c>
    </row>
    <row r="1430" spans="8:13">
      <c r="H1430" s="34">
        <v>6999</v>
      </c>
      <c r="I1430" s="30" t="s">
        <v>597</v>
      </c>
      <c r="J1430" s="35"/>
      <c r="K1430" s="35">
        <v>2</v>
      </c>
      <c r="L1430" s="35"/>
      <c r="M1430" s="35">
        <v>2</v>
      </c>
    </row>
    <row r="1431" spans="8:13">
      <c r="H1431" s="34">
        <v>7000</v>
      </c>
      <c r="I1431" s="30" t="s">
        <v>2310</v>
      </c>
      <c r="J1431" s="35">
        <v>1</v>
      </c>
      <c r="K1431" s="35"/>
      <c r="L1431" s="35"/>
      <c r="M1431" s="35">
        <v>1</v>
      </c>
    </row>
    <row r="1432" spans="8:13">
      <c r="H1432" s="34">
        <v>7002</v>
      </c>
      <c r="I1432" s="30" t="s">
        <v>2311</v>
      </c>
      <c r="J1432" s="35">
        <v>3</v>
      </c>
      <c r="K1432" s="35"/>
      <c r="L1432" s="35"/>
      <c r="M1432" s="35">
        <v>3</v>
      </c>
    </row>
    <row r="1433" spans="8:13">
      <c r="H1433" s="34">
        <v>7004</v>
      </c>
      <c r="I1433" s="30" t="s">
        <v>226</v>
      </c>
      <c r="J1433" s="35">
        <v>19</v>
      </c>
      <c r="K1433" s="35">
        <v>4</v>
      </c>
      <c r="L1433" s="35">
        <v>6</v>
      </c>
      <c r="M1433" s="35">
        <v>29</v>
      </c>
    </row>
    <row r="1434" spans="8:13">
      <c r="H1434" s="34">
        <v>7017</v>
      </c>
      <c r="I1434" s="30" t="s">
        <v>1834</v>
      </c>
      <c r="J1434" s="35"/>
      <c r="K1434" s="35"/>
      <c r="L1434" s="35">
        <v>7</v>
      </c>
      <c r="M1434" s="35">
        <v>7</v>
      </c>
    </row>
    <row r="1435" spans="8:13">
      <c r="H1435" s="34">
        <v>7027</v>
      </c>
      <c r="I1435" s="30" t="s">
        <v>1835</v>
      </c>
      <c r="J1435" s="35"/>
      <c r="K1435" s="35"/>
      <c r="L1435" s="35">
        <v>1</v>
      </c>
      <c r="M1435" s="35">
        <v>1</v>
      </c>
    </row>
    <row r="1436" spans="8:13">
      <c r="H1436" s="34">
        <v>7028</v>
      </c>
      <c r="I1436" s="30" t="s">
        <v>1403</v>
      </c>
      <c r="J1436" s="35">
        <v>5</v>
      </c>
      <c r="K1436" s="35"/>
      <c r="L1436" s="35"/>
      <c r="M1436" s="35">
        <v>5</v>
      </c>
    </row>
    <row r="1437" spans="8:13">
      <c r="H1437" s="34">
        <v>7029</v>
      </c>
      <c r="I1437" s="30" t="s">
        <v>65</v>
      </c>
      <c r="J1437" s="35"/>
      <c r="K1437" s="35">
        <v>1</v>
      </c>
      <c r="L1437" s="35"/>
      <c r="M1437" s="35">
        <v>1</v>
      </c>
    </row>
    <row r="1438" spans="8:13">
      <c r="H1438" s="34">
        <v>7030</v>
      </c>
      <c r="I1438" s="30" t="s">
        <v>725</v>
      </c>
      <c r="J1438" s="35">
        <v>9</v>
      </c>
      <c r="K1438" s="35">
        <v>3</v>
      </c>
      <c r="L1438" s="35"/>
      <c r="M1438" s="35">
        <v>12</v>
      </c>
    </row>
    <row r="1439" spans="8:13">
      <c r="H1439" s="34">
        <v>7037</v>
      </c>
      <c r="I1439" s="30" t="s">
        <v>1185</v>
      </c>
      <c r="J1439" s="35">
        <v>6</v>
      </c>
      <c r="K1439" s="35">
        <v>1</v>
      </c>
      <c r="L1439" s="35"/>
      <c r="M1439" s="35">
        <v>7</v>
      </c>
    </row>
    <row r="1440" spans="8:13">
      <c r="H1440" s="34">
        <v>7044</v>
      </c>
      <c r="I1440" s="30" t="s">
        <v>2312</v>
      </c>
      <c r="J1440" s="35">
        <v>3</v>
      </c>
      <c r="K1440" s="35"/>
      <c r="L1440" s="35"/>
      <c r="M1440" s="35">
        <v>3</v>
      </c>
    </row>
    <row r="1441" spans="8:13">
      <c r="H1441" s="34">
        <v>7047</v>
      </c>
      <c r="I1441" s="30" t="s">
        <v>2313</v>
      </c>
      <c r="J1441" s="35">
        <v>1</v>
      </c>
      <c r="K1441" s="35"/>
      <c r="L1441" s="35"/>
      <c r="M1441" s="35">
        <v>1</v>
      </c>
    </row>
    <row r="1442" spans="8:13">
      <c r="H1442" s="34">
        <v>7060</v>
      </c>
      <c r="I1442" s="30" t="s">
        <v>596</v>
      </c>
      <c r="J1442" s="35"/>
      <c r="K1442" s="35">
        <v>1</v>
      </c>
      <c r="L1442" s="35"/>
      <c r="M1442" s="35">
        <v>1</v>
      </c>
    </row>
    <row r="1443" spans="8:13">
      <c r="H1443" s="34">
        <v>7073</v>
      </c>
      <c r="I1443" s="30" t="s">
        <v>2314</v>
      </c>
      <c r="J1443" s="35">
        <v>7</v>
      </c>
      <c r="K1443" s="35"/>
      <c r="L1443" s="35"/>
      <c r="M1443" s="35">
        <v>7</v>
      </c>
    </row>
    <row r="1444" spans="8:13">
      <c r="H1444" s="34">
        <v>7074</v>
      </c>
      <c r="I1444" s="30" t="s">
        <v>1128</v>
      </c>
      <c r="J1444" s="35">
        <v>1</v>
      </c>
      <c r="K1444" s="35">
        <v>1</v>
      </c>
      <c r="L1444" s="35"/>
      <c r="M1444" s="35">
        <v>2</v>
      </c>
    </row>
    <row r="1445" spans="8:13">
      <c r="H1445" s="34">
        <v>7094</v>
      </c>
      <c r="I1445" s="30" t="s">
        <v>1137</v>
      </c>
      <c r="J1445" s="35">
        <v>21</v>
      </c>
      <c r="K1445" s="35">
        <v>1</v>
      </c>
      <c r="L1445" s="35">
        <v>12</v>
      </c>
      <c r="M1445" s="35">
        <v>34</v>
      </c>
    </row>
    <row r="1446" spans="8:13">
      <c r="H1446" s="34">
        <v>7095</v>
      </c>
      <c r="I1446" s="30" t="s">
        <v>85</v>
      </c>
      <c r="J1446" s="35">
        <v>126</v>
      </c>
      <c r="K1446" s="35">
        <v>15</v>
      </c>
      <c r="L1446" s="35">
        <v>2</v>
      </c>
      <c r="M1446" s="35">
        <v>143</v>
      </c>
    </row>
    <row r="1447" spans="8:13">
      <c r="H1447" s="34">
        <v>7104</v>
      </c>
      <c r="I1447" s="30" t="s">
        <v>2315</v>
      </c>
      <c r="J1447" s="35">
        <v>8</v>
      </c>
      <c r="K1447" s="35"/>
      <c r="L1447" s="35"/>
      <c r="M1447" s="35">
        <v>8</v>
      </c>
    </row>
    <row r="1448" spans="8:13">
      <c r="H1448" s="34">
        <v>7111</v>
      </c>
      <c r="I1448" s="30" t="s">
        <v>340</v>
      </c>
      <c r="J1448" s="35">
        <v>29</v>
      </c>
      <c r="K1448" s="35">
        <v>15</v>
      </c>
      <c r="L1448" s="35"/>
      <c r="M1448" s="35">
        <v>44</v>
      </c>
    </row>
    <row r="1449" spans="8:13">
      <c r="H1449" s="34">
        <v>7118</v>
      </c>
      <c r="I1449" s="30" t="s">
        <v>1228</v>
      </c>
      <c r="J1449" s="35">
        <v>3</v>
      </c>
      <c r="K1449" s="35">
        <v>2</v>
      </c>
      <c r="L1449" s="35">
        <v>1</v>
      </c>
      <c r="M1449" s="35">
        <v>6</v>
      </c>
    </row>
    <row r="1450" spans="8:13">
      <c r="H1450" s="34">
        <v>7119</v>
      </c>
      <c r="I1450" s="30" t="s">
        <v>1836</v>
      </c>
      <c r="J1450" s="35">
        <v>13</v>
      </c>
      <c r="K1450" s="35"/>
      <c r="L1450" s="35">
        <v>21</v>
      </c>
      <c r="M1450" s="35">
        <v>34</v>
      </c>
    </row>
    <row r="1451" spans="8:13">
      <c r="H1451" s="34">
        <v>7134</v>
      </c>
      <c r="I1451" s="30" t="s">
        <v>2316</v>
      </c>
      <c r="J1451" s="35">
        <v>60</v>
      </c>
      <c r="K1451" s="35"/>
      <c r="L1451" s="35"/>
      <c r="M1451" s="35">
        <v>60</v>
      </c>
    </row>
    <row r="1452" spans="8:13">
      <c r="H1452" s="34">
        <v>7156</v>
      </c>
      <c r="I1452" s="30" t="s">
        <v>1837</v>
      </c>
      <c r="J1452" s="35"/>
      <c r="K1452" s="35"/>
      <c r="L1452" s="35">
        <v>9</v>
      </c>
      <c r="M1452" s="35">
        <v>9</v>
      </c>
    </row>
    <row r="1453" spans="8:13">
      <c r="H1453" s="34">
        <v>7159</v>
      </c>
      <c r="I1453" s="30" t="s">
        <v>2317</v>
      </c>
      <c r="J1453" s="35">
        <v>2</v>
      </c>
      <c r="K1453" s="35"/>
      <c r="L1453" s="35"/>
      <c r="M1453" s="35">
        <v>2</v>
      </c>
    </row>
    <row r="1454" spans="8:13">
      <c r="H1454" s="34">
        <v>7161</v>
      </c>
      <c r="I1454" s="30" t="s">
        <v>2318</v>
      </c>
      <c r="J1454" s="35">
        <v>6</v>
      </c>
      <c r="K1454" s="35"/>
      <c r="L1454" s="35"/>
      <c r="M1454" s="35">
        <v>6</v>
      </c>
    </row>
    <row r="1455" spans="8:13">
      <c r="H1455" s="34">
        <v>7170</v>
      </c>
      <c r="I1455" s="30" t="s">
        <v>1203</v>
      </c>
      <c r="J1455" s="35">
        <v>2</v>
      </c>
      <c r="K1455" s="35">
        <v>1</v>
      </c>
      <c r="L1455" s="35"/>
      <c r="M1455" s="35">
        <v>3</v>
      </c>
    </row>
    <row r="1456" spans="8:13">
      <c r="H1456" s="34">
        <v>7182</v>
      </c>
      <c r="I1456" s="30" t="s">
        <v>2319</v>
      </c>
      <c r="J1456" s="35">
        <v>9</v>
      </c>
      <c r="K1456" s="35"/>
      <c r="L1456" s="35"/>
      <c r="M1456" s="35">
        <v>9</v>
      </c>
    </row>
    <row r="1457" spans="8:13">
      <c r="H1457" s="34">
        <v>7184</v>
      </c>
      <c r="I1457" s="30" t="s">
        <v>1340</v>
      </c>
      <c r="J1457" s="35">
        <v>6</v>
      </c>
      <c r="K1457" s="35"/>
      <c r="L1457" s="35">
        <v>1</v>
      </c>
      <c r="M1457" s="35">
        <v>7</v>
      </c>
    </row>
    <row r="1458" spans="8:13">
      <c r="H1458" s="34">
        <v>7188</v>
      </c>
      <c r="I1458" s="30" t="s">
        <v>2320</v>
      </c>
      <c r="J1458" s="35">
        <v>2</v>
      </c>
      <c r="K1458" s="35"/>
      <c r="L1458" s="35"/>
      <c r="M1458" s="35">
        <v>2</v>
      </c>
    </row>
    <row r="1459" spans="8:13">
      <c r="H1459" s="34">
        <v>7189</v>
      </c>
      <c r="I1459" s="30" t="s">
        <v>1084</v>
      </c>
      <c r="J1459" s="35"/>
      <c r="K1459" s="35">
        <v>1</v>
      </c>
      <c r="L1459" s="35"/>
      <c r="M1459" s="35">
        <v>1</v>
      </c>
    </row>
    <row r="1460" spans="8:13">
      <c r="H1460" s="34">
        <v>7190</v>
      </c>
      <c r="I1460" s="30" t="s">
        <v>1085</v>
      </c>
      <c r="J1460" s="35"/>
      <c r="K1460" s="35">
        <v>1</v>
      </c>
      <c r="L1460" s="35"/>
      <c r="M1460" s="35">
        <v>1</v>
      </c>
    </row>
    <row r="1461" spans="8:13">
      <c r="H1461" s="34">
        <v>7196</v>
      </c>
      <c r="I1461" s="30" t="s">
        <v>868</v>
      </c>
      <c r="J1461" s="35">
        <v>14</v>
      </c>
      <c r="K1461" s="35">
        <v>6</v>
      </c>
      <c r="L1461" s="35"/>
      <c r="M1461" s="35">
        <v>20</v>
      </c>
    </row>
    <row r="1462" spans="8:13">
      <c r="H1462" s="34">
        <v>7198</v>
      </c>
      <c r="I1462" s="30" t="s">
        <v>726</v>
      </c>
      <c r="J1462" s="35">
        <v>9</v>
      </c>
      <c r="K1462" s="35">
        <v>3</v>
      </c>
      <c r="L1462" s="35"/>
      <c r="M1462" s="35">
        <v>12</v>
      </c>
    </row>
    <row r="1463" spans="8:13">
      <c r="H1463" s="34">
        <v>7205</v>
      </c>
      <c r="I1463" s="30" t="s">
        <v>2321</v>
      </c>
      <c r="J1463" s="35">
        <v>1</v>
      </c>
      <c r="K1463" s="35"/>
      <c r="L1463" s="35"/>
      <c r="M1463" s="35">
        <v>1</v>
      </c>
    </row>
    <row r="1464" spans="8:13">
      <c r="H1464" s="34">
        <v>7209</v>
      </c>
      <c r="I1464" s="30" t="s">
        <v>2322</v>
      </c>
      <c r="J1464" s="35">
        <v>1</v>
      </c>
      <c r="K1464" s="35"/>
      <c r="L1464" s="35"/>
      <c r="M1464" s="35">
        <v>1</v>
      </c>
    </row>
    <row r="1465" spans="8:13">
      <c r="H1465" s="34">
        <v>7212</v>
      </c>
      <c r="I1465" s="30" t="s">
        <v>2323</v>
      </c>
      <c r="J1465" s="35">
        <v>2</v>
      </c>
      <c r="K1465" s="35"/>
      <c r="L1465" s="35"/>
      <c r="M1465" s="35">
        <v>2</v>
      </c>
    </row>
    <row r="1466" spans="8:13">
      <c r="H1466" s="34">
        <v>7215</v>
      </c>
      <c r="I1466" s="30" t="s">
        <v>612</v>
      </c>
      <c r="J1466" s="35">
        <v>1</v>
      </c>
      <c r="K1466" s="35">
        <v>1</v>
      </c>
      <c r="L1466" s="35">
        <v>1</v>
      </c>
      <c r="M1466" s="35">
        <v>3</v>
      </c>
    </row>
    <row r="1467" spans="8:13">
      <c r="H1467" s="34">
        <v>7217</v>
      </c>
      <c r="I1467" s="30" t="s">
        <v>1838</v>
      </c>
      <c r="J1467" s="35">
        <v>1</v>
      </c>
      <c r="K1467" s="35"/>
      <c r="L1467" s="35">
        <v>18</v>
      </c>
      <c r="M1467" s="35">
        <v>19</v>
      </c>
    </row>
    <row r="1468" spans="8:13">
      <c r="H1468" s="34">
        <v>7225</v>
      </c>
      <c r="I1468" s="30" t="s">
        <v>2324</v>
      </c>
      <c r="J1468" s="35">
        <v>3</v>
      </c>
      <c r="K1468" s="35"/>
      <c r="L1468" s="35"/>
      <c r="M1468" s="35">
        <v>3</v>
      </c>
    </row>
    <row r="1469" spans="8:13">
      <c r="H1469" s="34">
        <v>7241</v>
      </c>
      <c r="I1469" s="30" t="s">
        <v>2325</v>
      </c>
      <c r="J1469" s="35">
        <v>9</v>
      </c>
      <c r="K1469" s="35"/>
      <c r="L1469" s="35"/>
      <c r="M1469" s="35">
        <v>9</v>
      </c>
    </row>
    <row r="1470" spans="8:13">
      <c r="H1470" s="34">
        <v>7244</v>
      </c>
      <c r="I1470" s="30" t="s">
        <v>2326</v>
      </c>
      <c r="J1470" s="35">
        <v>5</v>
      </c>
      <c r="K1470" s="35"/>
      <c r="L1470" s="35"/>
      <c r="M1470" s="35">
        <v>5</v>
      </c>
    </row>
    <row r="1471" spans="8:13">
      <c r="H1471" s="34">
        <v>7254</v>
      </c>
      <c r="I1471" s="30" t="s">
        <v>663</v>
      </c>
      <c r="J1471" s="35">
        <v>89</v>
      </c>
      <c r="K1471" s="35">
        <v>5</v>
      </c>
      <c r="L1471" s="35">
        <v>13</v>
      </c>
      <c r="M1471" s="35">
        <v>107</v>
      </c>
    </row>
    <row r="1472" spans="8:13">
      <c r="H1472" s="34">
        <v>7260</v>
      </c>
      <c r="I1472" s="30" t="s">
        <v>736</v>
      </c>
      <c r="J1472" s="35">
        <v>2</v>
      </c>
      <c r="K1472" s="35">
        <v>1</v>
      </c>
      <c r="L1472" s="35"/>
      <c r="M1472" s="35">
        <v>3</v>
      </c>
    </row>
    <row r="1473" spans="8:13">
      <c r="H1473" s="34">
        <v>7270</v>
      </c>
      <c r="I1473" s="30" t="s">
        <v>711</v>
      </c>
      <c r="J1473" s="35">
        <v>11</v>
      </c>
      <c r="K1473" s="35">
        <v>3</v>
      </c>
      <c r="L1473" s="35">
        <v>1</v>
      </c>
      <c r="M1473" s="35">
        <v>15</v>
      </c>
    </row>
    <row r="1474" spans="8:13">
      <c r="H1474" s="34">
        <v>7272</v>
      </c>
      <c r="I1474" s="30" t="s">
        <v>2327</v>
      </c>
      <c r="J1474" s="35">
        <v>5</v>
      </c>
      <c r="K1474" s="35"/>
      <c r="L1474" s="35"/>
      <c r="M1474" s="35">
        <v>5</v>
      </c>
    </row>
    <row r="1475" spans="8:13">
      <c r="H1475" s="34">
        <v>7273</v>
      </c>
      <c r="I1475" s="30" t="s">
        <v>1139</v>
      </c>
      <c r="J1475" s="35">
        <v>3</v>
      </c>
      <c r="K1475" s="35">
        <v>1</v>
      </c>
      <c r="L1475" s="35"/>
      <c r="M1475" s="35">
        <v>4</v>
      </c>
    </row>
    <row r="1476" spans="8:13">
      <c r="H1476" s="34">
        <v>7276</v>
      </c>
      <c r="I1476" s="30" t="s">
        <v>926</v>
      </c>
      <c r="J1476" s="35">
        <v>2</v>
      </c>
      <c r="K1476" s="35">
        <v>2</v>
      </c>
      <c r="L1476" s="35"/>
      <c r="M1476" s="35">
        <v>4</v>
      </c>
    </row>
    <row r="1477" spans="8:13">
      <c r="H1477" s="34">
        <v>7277</v>
      </c>
      <c r="I1477" s="30" t="s">
        <v>642</v>
      </c>
      <c r="J1477" s="35">
        <v>1</v>
      </c>
      <c r="K1477" s="35">
        <v>1</v>
      </c>
      <c r="L1477" s="35">
        <v>1</v>
      </c>
      <c r="M1477" s="35">
        <v>3</v>
      </c>
    </row>
    <row r="1478" spans="8:13">
      <c r="H1478" s="34">
        <v>7285</v>
      </c>
      <c r="I1478" s="30" t="s">
        <v>2328</v>
      </c>
      <c r="J1478" s="35">
        <v>1</v>
      </c>
      <c r="K1478" s="35"/>
      <c r="L1478" s="35"/>
      <c r="M1478" s="35">
        <v>1</v>
      </c>
    </row>
    <row r="1479" spans="8:13">
      <c r="H1479" s="34">
        <v>7312</v>
      </c>
      <c r="I1479" s="30" t="s">
        <v>2329</v>
      </c>
      <c r="J1479" s="35">
        <v>2</v>
      </c>
      <c r="K1479" s="35"/>
      <c r="L1479" s="35"/>
      <c r="M1479" s="35">
        <v>2</v>
      </c>
    </row>
    <row r="1480" spans="8:13">
      <c r="H1480" s="34">
        <v>7314</v>
      </c>
      <c r="I1480" s="30" t="s">
        <v>885</v>
      </c>
      <c r="J1480" s="35"/>
      <c r="K1480" s="35">
        <v>1</v>
      </c>
      <c r="L1480" s="35"/>
      <c r="M1480" s="35">
        <v>1</v>
      </c>
    </row>
    <row r="1481" spans="8:13">
      <c r="H1481" s="34">
        <v>7323</v>
      </c>
      <c r="I1481" s="30" t="s">
        <v>505</v>
      </c>
      <c r="J1481" s="35">
        <v>2</v>
      </c>
      <c r="K1481" s="35">
        <v>2</v>
      </c>
      <c r="L1481" s="35"/>
      <c r="M1481" s="35">
        <v>4</v>
      </c>
    </row>
    <row r="1482" spans="8:13">
      <c r="H1482" s="34">
        <v>7331</v>
      </c>
      <c r="I1482" s="30" t="s">
        <v>518</v>
      </c>
      <c r="J1482" s="35">
        <v>146</v>
      </c>
      <c r="K1482" s="35">
        <v>15</v>
      </c>
      <c r="L1482" s="35">
        <v>22</v>
      </c>
      <c r="M1482" s="35">
        <v>183</v>
      </c>
    </row>
    <row r="1483" spans="8:13">
      <c r="H1483" s="34">
        <v>7332</v>
      </c>
      <c r="I1483" s="30" t="s">
        <v>356</v>
      </c>
      <c r="J1483" s="35">
        <v>146</v>
      </c>
      <c r="K1483" s="35">
        <v>20</v>
      </c>
      <c r="L1483" s="35">
        <v>27</v>
      </c>
      <c r="M1483" s="35">
        <v>193</v>
      </c>
    </row>
    <row r="1484" spans="8:13">
      <c r="H1484" s="34">
        <v>7340</v>
      </c>
      <c r="I1484" s="30" t="s">
        <v>384</v>
      </c>
      <c r="J1484" s="35">
        <v>81</v>
      </c>
      <c r="K1484" s="35">
        <v>7</v>
      </c>
      <c r="L1484" s="35">
        <v>11</v>
      </c>
      <c r="M1484" s="35">
        <v>99</v>
      </c>
    </row>
    <row r="1485" spans="8:13">
      <c r="H1485" s="34">
        <v>7341</v>
      </c>
      <c r="I1485" s="30" t="s">
        <v>433</v>
      </c>
      <c r="J1485" s="35">
        <v>42</v>
      </c>
      <c r="K1485" s="35">
        <v>9</v>
      </c>
      <c r="L1485" s="35">
        <v>10</v>
      </c>
      <c r="M1485" s="35">
        <v>61</v>
      </c>
    </row>
    <row r="1486" spans="8:13">
      <c r="H1486" s="34">
        <v>7342</v>
      </c>
      <c r="I1486" s="30" t="s">
        <v>179</v>
      </c>
      <c r="J1486" s="35">
        <v>57</v>
      </c>
      <c r="K1486" s="35">
        <v>10</v>
      </c>
      <c r="L1486" s="35">
        <v>9</v>
      </c>
      <c r="M1486" s="35">
        <v>76</v>
      </c>
    </row>
    <row r="1487" spans="8:13">
      <c r="H1487" s="34">
        <v>7343</v>
      </c>
      <c r="I1487" s="30" t="s">
        <v>679</v>
      </c>
      <c r="J1487" s="35">
        <v>82</v>
      </c>
      <c r="K1487" s="35">
        <v>5</v>
      </c>
      <c r="L1487" s="35">
        <v>12</v>
      </c>
      <c r="M1487" s="35">
        <v>99</v>
      </c>
    </row>
    <row r="1488" spans="8:13">
      <c r="H1488" s="34">
        <v>7344</v>
      </c>
      <c r="I1488" s="30" t="s">
        <v>1096</v>
      </c>
      <c r="J1488" s="35">
        <v>6</v>
      </c>
      <c r="K1488" s="35">
        <v>1</v>
      </c>
      <c r="L1488" s="35"/>
      <c r="M1488" s="35">
        <v>7</v>
      </c>
    </row>
    <row r="1489" spans="8:13">
      <c r="H1489" s="34">
        <v>7353</v>
      </c>
      <c r="I1489" s="30" t="s">
        <v>516</v>
      </c>
      <c r="J1489" s="35">
        <v>33</v>
      </c>
      <c r="K1489" s="35">
        <v>8</v>
      </c>
      <c r="L1489" s="35"/>
      <c r="M1489" s="35">
        <v>41</v>
      </c>
    </row>
    <row r="1490" spans="8:13">
      <c r="H1490" s="34">
        <v>7367</v>
      </c>
      <c r="I1490" s="30" t="s">
        <v>2330</v>
      </c>
      <c r="J1490" s="35">
        <v>3</v>
      </c>
      <c r="K1490" s="35"/>
      <c r="L1490" s="35"/>
      <c r="M1490" s="35">
        <v>3</v>
      </c>
    </row>
    <row r="1491" spans="8:13">
      <c r="H1491" s="34">
        <v>7378</v>
      </c>
      <c r="I1491" s="30" t="s">
        <v>1144</v>
      </c>
      <c r="J1491" s="35"/>
      <c r="K1491" s="35">
        <v>1</v>
      </c>
      <c r="L1491" s="35"/>
      <c r="M1491" s="35">
        <v>1</v>
      </c>
    </row>
    <row r="1492" spans="8:13">
      <c r="H1492" s="34">
        <v>7383</v>
      </c>
      <c r="I1492" s="30" t="s">
        <v>650</v>
      </c>
      <c r="J1492" s="35"/>
      <c r="K1492" s="35">
        <v>2</v>
      </c>
      <c r="L1492" s="35"/>
      <c r="M1492" s="35">
        <v>2</v>
      </c>
    </row>
    <row r="1493" spans="8:13">
      <c r="H1493" s="34">
        <v>7392</v>
      </c>
      <c r="I1493" s="30" t="s">
        <v>2331</v>
      </c>
      <c r="J1493" s="35">
        <v>1</v>
      </c>
      <c r="K1493" s="35"/>
      <c r="L1493" s="35"/>
      <c r="M1493" s="35">
        <v>1</v>
      </c>
    </row>
    <row r="1494" spans="8:13">
      <c r="H1494" s="34">
        <v>7399</v>
      </c>
      <c r="I1494" s="30" t="s">
        <v>819</v>
      </c>
      <c r="J1494" s="35">
        <v>10</v>
      </c>
      <c r="K1494" s="35">
        <v>1</v>
      </c>
      <c r="L1494" s="35">
        <v>3</v>
      </c>
      <c r="M1494" s="35">
        <v>14</v>
      </c>
    </row>
    <row r="1495" spans="8:13">
      <c r="H1495" s="34">
        <v>7407</v>
      </c>
      <c r="I1495" s="30" t="s">
        <v>959</v>
      </c>
      <c r="J1495" s="35">
        <v>14</v>
      </c>
      <c r="K1495" s="35">
        <v>3</v>
      </c>
      <c r="L1495" s="35">
        <v>46</v>
      </c>
      <c r="M1495" s="35">
        <v>63</v>
      </c>
    </row>
    <row r="1496" spans="8:13">
      <c r="H1496" s="34">
        <v>7408</v>
      </c>
      <c r="I1496" s="30" t="s">
        <v>387</v>
      </c>
      <c r="J1496" s="35">
        <v>36</v>
      </c>
      <c r="K1496" s="35">
        <v>7</v>
      </c>
      <c r="L1496" s="35"/>
      <c r="M1496" s="35">
        <v>43</v>
      </c>
    </row>
    <row r="1497" spans="8:13">
      <c r="H1497" s="34">
        <v>7409</v>
      </c>
      <c r="I1497" s="30" t="s">
        <v>1231</v>
      </c>
      <c r="J1497" s="35">
        <v>21</v>
      </c>
      <c r="K1497" s="35">
        <v>1</v>
      </c>
      <c r="L1497" s="35"/>
      <c r="M1497" s="35">
        <v>22</v>
      </c>
    </row>
    <row r="1498" spans="8:13">
      <c r="H1498" s="34">
        <v>7438</v>
      </c>
      <c r="I1498" s="30" t="s">
        <v>743</v>
      </c>
      <c r="J1498" s="35">
        <v>37</v>
      </c>
      <c r="K1498" s="35">
        <v>2</v>
      </c>
      <c r="L1498" s="35">
        <v>17</v>
      </c>
      <c r="M1498" s="35">
        <v>56</v>
      </c>
    </row>
    <row r="1499" spans="8:13">
      <c r="H1499" s="34">
        <v>7439</v>
      </c>
      <c r="I1499" s="30" t="s">
        <v>1839</v>
      </c>
      <c r="J1499" s="35">
        <v>16</v>
      </c>
      <c r="K1499" s="35"/>
      <c r="L1499" s="35">
        <v>14</v>
      </c>
      <c r="M1499" s="35">
        <v>30</v>
      </c>
    </row>
    <row r="1500" spans="8:13">
      <c r="H1500" s="34">
        <v>7465</v>
      </c>
      <c r="I1500" s="30" t="s">
        <v>147</v>
      </c>
      <c r="J1500" s="35">
        <v>163</v>
      </c>
      <c r="K1500" s="35">
        <v>34</v>
      </c>
      <c r="L1500" s="35">
        <v>95</v>
      </c>
      <c r="M1500" s="35">
        <v>292</v>
      </c>
    </row>
    <row r="1501" spans="8:13">
      <c r="H1501" s="34">
        <v>7472</v>
      </c>
      <c r="I1501" s="30" t="s">
        <v>1840</v>
      </c>
      <c r="J1501" s="35">
        <v>1</v>
      </c>
      <c r="K1501" s="35"/>
      <c r="L1501" s="35">
        <v>2</v>
      </c>
      <c r="M1501" s="35">
        <v>3</v>
      </c>
    </row>
    <row r="1502" spans="8:13">
      <c r="H1502" s="34">
        <v>7474</v>
      </c>
      <c r="I1502" s="30" t="s">
        <v>548</v>
      </c>
      <c r="J1502" s="35">
        <v>42</v>
      </c>
      <c r="K1502" s="35">
        <v>10</v>
      </c>
      <c r="L1502" s="35">
        <v>16</v>
      </c>
      <c r="M1502" s="35">
        <v>68</v>
      </c>
    </row>
    <row r="1503" spans="8:13">
      <c r="H1503" s="34">
        <v>7476</v>
      </c>
      <c r="I1503" s="30" t="s">
        <v>694</v>
      </c>
      <c r="J1503" s="35">
        <v>47</v>
      </c>
      <c r="K1503" s="35">
        <v>6</v>
      </c>
      <c r="L1503" s="35">
        <v>1</v>
      </c>
      <c r="M1503" s="35">
        <v>54</v>
      </c>
    </row>
    <row r="1504" spans="8:13">
      <c r="H1504" s="34">
        <v>7478</v>
      </c>
      <c r="I1504" s="30" t="s">
        <v>143</v>
      </c>
      <c r="J1504" s="35">
        <v>22</v>
      </c>
      <c r="K1504" s="35">
        <v>5</v>
      </c>
      <c r="L1504" s="35">
        <v>5</v>
      </c>
      <c r="M1504" s="35">
        <v>32</v>
      </c>
    </row>
    <row r="1505" spans="8:13">
      <c r="H1505" s="34">
        <v>7479</v>
      </c>
      <c r="I1505" s="30" t="s">
        <v>1841</v>
      </c>
      <c r="J1505" s="35">
        <v>23</v>
      </c>
      <c r="K1505" s="35"/>
      <c r="L1505" s="35">
        <v>3</v>
      </c>
      <c r="M1505" s="35">
        <v>26</v>
      </c>
    </row>
    <row r="1506" spans="8:13">
      <c r="H1506" s="34">
        <v>7480</v>
      </c>
      <c r="I1506" s="30" t="s">
        <v>385</v>
      </c>
      <c r="J1506" s="35">
        <v>104</v>
      </c>
      <c r="K1506" s="35">
        <v>13</v>
      </c>
      <c r="L1506" s="35">
        <v>14</v>
      </c>
      <c r="M1506" s="35">
        <v>131</v>
      </c>
    </row>
    <row r="1507" spans="8:13">
      <c r="H1507" s="34">
        <v>7481</v>
      </c>
      <c r="I1507" s="30" t="s">
        <v>395</v>
      </c>
      <c r="J1507" s="35">
        <v>75</v>
      </c>
      <c r="K1507" s="35">
        <v>6</v>
      </c>
      <c r="L1507" s="35">
        <v>12</v>
      </c>
      <c r="M1507" s="35">
        <v>93</v>
      </c>
    </row>
    <row r="1508" spans="8:13">
      <c r="H1508" s="34">
        <v>7521</v>
      </c>
      <c r="I1508" s="30" t="s">
        <v>2332</v>
      </c>
      <c r="J1508" s="35">
        <v>4</v>
      </c>
      <c r="K1508" s="35"/>
      <c r="L1508" s="35"/>
      <c r="M1508" s="35">
        <v>4</v>
      </c>
    </row>
    <row r="1509" spans="8:13">
      <c r="H1509" s="34">
        <v>7522</v>
      </c>
      <c r="I1509" s="30" t="s">
        <v>863</v>
      </c>
      <c r="J1509" s="35">
        <v>8</v>
      </c>
      <c r="K1509" s="35">
        <v>5</v>
      </c>
      <c r="L1509" s="35"/>
      <c r="M1509" s="35">
        <v>13</v>
      </c>
    </row>
    <row r="1510" spans="8:13">
      <c r="H1510" s="34">
        <v>7526</v>
      </c>
      <c r="I1510" s="30" t="s">
        <v>50</v>
      </c>
      <c r="J1510" s="35">
        <v>72</v>
      </c>
      <c r="K1510" s="35">
        <v>45</v>
      </c>
      <c r="L1510" s="35">
        <v>56</v>
      </c>
      <c r="M1510" s="35">
        <v>173</v>
      </c>
    </row>
    <row r="1511" spans="8:13">
      <c r="H1511" s="34">
        <v>7528</v>
      </c>
      <c r="I1511" s="30" t="s">
        <v>439</v>
      </c>
      <c r="J1511" s="35"/>
      <c r="K1511" s="35">
        <v>1</v>
      </c>
      <c r="L1511" s="35"/>
      <c r="M1511" s="35">
        <v>1</v>
      </c>
    </row>
    <row r="1512" spans="8:13">
      <c r="H1512" s="34">
        <v>7532</v>
      </c>
      <c r="I1512" s="30" t="s">
        <v>1842</v>
      </c>
      <c r="J1512" s="35"/>
      <c r="K1512" s="35"/>
      <c r="L1512" s="35">
        <v>1</v>
      </c>
      <c r="M1512" s="35">
        <v>1</v>
      </c>
    </row>
    <row r="1513" spans="8:13">
      <c r="H1513" s="34">
        <v>7544</v>
      </c>
      <c r="I1513" s="30" t="s">
        <v>2333</v>
      </c>
      <c r="J1513" s="35">
        <v>1</v>
      </c>
      <c r="K1513" s="35"/>
      <c r="L1513" s="35"/>
      <c r="M1513" s="35">
        <v>1</v>
      </c>
    </row>
    <row r="1514" spans="8:13">
      <c r="H1514" s="34">
        <v>7545</v>
      </c>
      <c r="I1514" s="30" t="s">
        <v>557</v>
      </c>
      <c r="J1514" s="35">
        <v>2</v>
      </c>
      <c r="K1514" s="35">
        <v>2</v>
      </c>
      <c r="L1514" s="35"/>
      <c r="M1514" s="35">
        <v>4</v>
      </c>
    </row>
    <row r="1515" spans="8:13">
      <c r="H1515" s="34">
        <v>7565</v>
      </c>
      <c r="I1515" s="30" t="s">
        <v>1843</v>
      </c>
      <c r="J1515" s="35">
        <v>23</v>
      </c>
      <c r="K1515" s="35"/>
      <c r="L1515" s="35">
        <v>3</v>
      </c>
      <c r="M1515" s="35">
        <v>26</v>
      </c>
    </row>
    <row r="1516" spans="8:13">
      <c r="H1516" s="34">
        <v>7571</v>
      </c>
      <c r="I1516" s="30" t="s">
        <v>1844</v>
      </c>
      <c r="J1516" s="35"/>
      <c r="K1516" s="35"/>
      <c r="L1516" s="35">
        <v>200</v>
      </c>
      <c r="M1516" s="35">
        <v>200</v>
      </c>
    </row>
    <row r="1517" spans="8:13">
      <c r="H1517" s="34">
        <v>7572</v>
      </c>
      <c r="I1517" s="30" t="s">
        <v>1845</v>
      </c>
      <c r="J1517" s="35"/>
      <c r="K1517" s="35"/>
      <c r="L1517" s="35">
        <v>2</v>
      </c>
      <c r="M1517" s="35">
        <v>2</v>
      </c>
    </row>
    <row r="1518" spans="8:13">
      <c r="H1518" s="34">
        <v>7574</v>
      </c>
      <c r="I1518" s="30" t="s">
        <v>289</v>
      </c>
      <c r="J1518" s="35">
        <v>147</v>
      </c>
      <c r="K1518" s="35">
        <v>13</v>
      </c>
      <c r="L1518" s="35">
        <v>34</v>
      </c>
      <c r="M1518" s="35">
        <v>194</v>
      </c>
    </row>
    <row r="1519" spans="8:13">
      <c r="H1519" s="34">
        <v>7581</v>
      </c>
      <c r="I1519" s="30" t="s">
        <v>2334</v>
      </c>
      <c r="J1519" s="35">
        <v>1</v>
      </c>
      <c r="K1519" s="35"/>
      <c r="L1519" s="35"/>
      <c r="M1519" s="35">
        <v>1</v>
      </c>
    </row>
    <row r="1520" spans="8:13">
      <c r="H1520" s="34">
        <v>7584</v>
      </c>
      <c r="I1520" s="30" t="s">
        <v>33</v>
      </c>
      <c r="J1520" s="35">
        <v>550</v>
      </c>
      <c r="K1520" s="35">
        <v>343</v>
      </c>
      <c r="L1520" s="35"/>
      <c r="M1520" s="35">
        <v>893</v>
      </c>
    </row>
    <row r="1521" spans="8:13">
      <c r="H1521" s="34">
        <v>7587</v>
      </c>
      <c r="I1521" s="30" t="s">
        <v>2335</v>
      </c>
      <c r="J1521" s="35">
        <v>3</v>
      </c>
      <c r="K1521" s="35"/>
      <c r="L1521" s="35"/>
      <c r="M1521" s="35">
        <v>3</v>
      </c>
    </row>
    <row r="1522" spans="8:13">
      <c r="H1522" s="34">
        <v>7589</v>
      </c>
      <c r="I1522" s="30" t="s">
        <v>2336</v>
      </c>
      <c r="J1522" s="35">
        <v>1</v>
      </c>
      <c r="K1522" s="35"/>
      <c r="L1522" s="35"/>
      <c r="M1522" s="35">
        <v>1</v>
      </c>
    </row>
    <row r="1523" spans="8:13">
      <c r="H1523" s="34">
        <v>7590</v>
      </c>
      <c r="I1523" s="30" t="s">
        <v>974</v>
      </c>
      <c r="J1523" s="35">
        <v>27</v>
      </c>
      <c r="K1523" s="35">
        <v>6</v>
      </c>
      <c r="L1523" s="35">
        <v>7</v>
      </c>
      <c r="M1523" s="35">
        <v>40</v>
      </c>
    </row>
    <row r="1524" spans="8:13">
      <c r="H1524" s="34">
        <v>7591</v>
      </c>
      <c r="I1524" s="30" t="s">
        <v>1846</v>
      </c>
      <c r="J1524" s="35">
        <v>25</v>
      </c>
      <c r="K1524" s="35"/>
      <c r="L1524" s="35">
        <v>1</v>
      </c>
      <c r="M1524" s="35">
        <v>26</v>
      </c>
    </row>
    <row r="1525" spans="8:13">
      <c r="H1525" s="34">
        <v>7596</v>
      </c>
      <c r="I1525" s="30" t="s">
        <v>2337</v>
      </c>
      <c r="J1525" s="35">
        <v>1</v>
      </c>
      <c r="K1525" s="35"/>
      <c r="L1525" s="35"/>
      <c r="M1525" s="35">
        <v>1</v>
      </c>
    </row>
    <row r="1526" spans="8:13">
      <c r="H1526" s="34">
        <v>7597</v>
      </c>
      <c r="I1526" s="30" t="s">
        <v>968</v>
      </c>
      <c r="J1526" s="35">
        <v>37</v>
      </c>
      <c r="K1526" s="35">
        <v>8</v>
      </c>
      <c r="L1526" s="35"/>
      <c r="M1526" s="35">
        <v>45</v>
      </c>
    </row>
    <row r="1527" spans="8:13">
      <c r="H1527" s="34">
        <v>7605</v>
      </c>
      <c r="I1527" s="30" t="s">
        <v>2338</v>
      </c>
      <c r="J1527" s="35">
        <v>1</v>
      </c>
      <c r="K1527" s="35"/>
      <c r="L1527" s="35"/>
      <c r="M1527" s="35">
        <v>1</v>
      </c>
    </row>
    <row r="1528" spans="8:13">
      <c r="H1528" s="34">
        <v>7615</v>
      </c>
      <c r="I1528" s="30" t="s">
        <v>1847</v>
      </c>
      <c r="J1528" s="35">
        <v>8</v>
      </c>
      <c r="K1528" s="35"/>
      <c r="L1528" s="35">
        <v>2</v>
      </c>
      <c r="M1528" s="35">
        <v>10</v>
      </c>
    </row>
    <row r="1529" spans="8:13">
      <c r="H1529" s="34">
        <v>7624</v>
      </c>
      <c r="I1529" s="30" t="s">
        <v>2339</v>
      </c>
      <c r="J1529" s="35">
        <v>2</v>
      </c>
      <c r="K1529" s="35"/>
      <c r="L1529" s="35"/>
      <c r="M1529" s="35">
        <v>2</v>
      </c>
    </row>
    <row r="1530" spans="8:13">
      <c r="H1530" s="34">
        <v>7627</v>
      </c>
      <c r="I1530" s="30" t="s">
        <v>294</v>
      </c>
      <c r="J1530" s="35">
        <v>6</v>
      </c>
      <c r="K1530" s="35">
        <v>1</v>
      </c>
      <c r="L1530" s="35"/>
      <c r="M1530" s="35">
        <v>7</v>
      </c>
    </row>
    <row r="1531" spans="8:13">
      <c r="H1531" s="34">
        <v>7628</v>
      </c>
      <c r="I1531" s="30" t="s">
        <v>1004</v>
      </c>
      <c r="J1531" s="35">
        <v>6</v>
      </c>
      <c r="K1531" s="35">
        <v>1</v>
      </c>
      <c r="L1531" s="35">
        <v>1</v>
      </c>
      <c r="M1531" s="35">
        <v>8</v>
      </c>
    </row>
    <row r="1532" spans="8:13">
      <c r="H1532" s="34">
        <v>7629</v>
      </c>
      <c r="I1532" s="30" t="s">
        <v>894</v>
      </c>
      <c r="J1532" s="35"/>
      <c r="K1532" s="35">
        <v>2</v>
      </c>
      <c r="L1532" s="35"/>
      <c r="M1532" s="35">
        <v>2</v>
      </c>
    </row>
    <row r="1533" spans="8:13">
      <c r="H1533" s="34">
        <v>7633</v>
      </c>
      <c r="I1533" s="30" t="s">
        <v>2340</v>
      </c>
      <c r="J1533" s="35">
        <v>4</v>
      </c>
      <c r="K1533" s="35"/>
      <c r="L1533" s="35"/>
      <c r="M1533" s="35">
        <v>4</v>
      </c>
    </row>
    <row r="1534" spans="8:13">
      <c r="H1534" s="34">
        <v>7640</v>
      </c>
      <c r="I1534" s="30" t="s">
        <v>2341</v>
      </c>
      <c r="J1534" s="35">
        <v>10</v>
      </c>
      <c r="K1534" s="35"/>
      <c r="L1534" s="35"/>
      <c r="M1534" s="35">
        <v>10</v>
      </c>
    </row>
    <row r="1535" spans="8:13">
      <c r="H1535" s="34">
        <v>7641</v>
      </c>
      <c r="I1535" s="30" t="s">
        <v>2342</v>
      </c>
      <c r="J1535" s="35">
        <v>15</v>
      </c>
      <c r="K1535" s="35"/>
      <c r="L1535" s="35"/>
      <c r="M1535" s="35">
        <v>15</v>
      </c>
    </row>
    <row r="1536" spans="8:13">
      <c r="H1536" s="34">
        <v>7643</v>
      </c>
      <c r="I1536" s="30" t="s">
        <v>2343</v>
      </c>
      <c r="J1536" s="35">
        <v>20</v>
      </c>
      <c r="K1536" s="35"/>
      <c r="L1536" s="35"/>
      <c r="M1536" s="35">
        <v>20</v>
      </c>
    </row>
    <row r="1537" spans="8:13">
      <c r="H1537" s="34">
        <v>7644</v>
      </c>
      <c r="I1537" s="30" t="s">
        <v>346</v>
      </c>
      <c r="J1537" s="35">
        <v>60</v>
      </c>
      <c r="K1537" s="35">
        <v>9</v>
      </c>
      <c r="L1537" s="35">
        <v>11</v>
      </c>
      <c r="M1537" s="35">
        <v>80</v>
      </c>
    </row>
    <row r="1538" spans="8:13">
      <c r="H1538" s="34">
        <v>7647</v>
      </c>
      <c r="I1538" s="30" t="s">
        <v>475</v>
      </c>
      <c r="J1538" s="35"/>
      <c r="K1538" s="35">
        <v>4</v>
      </c>
      <c r="L1538" s="35">
        <v>1</v>
      </c>
      <c r="M1538" s="35">
        <v>5</v>
      </c>
    </row>
    <row r="1539" spans="8:13">
      <c r="H1539" s="34">
        <v>7650</v>
      </c>
      <c r="I1539" s="30" t="s">
        <v>1195</v>
      </c>
      <c r="J1539" s="35"/>
      <c r="K1539" s="35">
        <v>1</v>
      </c>
      <c r="L1539" s="35"/>
      <c r="M1539" s="35">
        <v>1</v>
      </c>
    </row>
    <row r="1540" spans="8:13">
      <c r="H1540" s="34">
        <v>7651</v>
      </c>
      <c r="I1540" s="30" t="s">
        <v>592</v>
      </c>
      <c r="J1540" s="35">
        <v>1</v>
      </c>
      <c r="K1540" s="35">
        <v>1</v>
      </c>
      <c r="L1540" s="35"/>
      <c r="M1540" s="35">
        <v>2</v>
      </c>
    </row>
    <row r="1541" spans="8:13">
      <c r="H1541" s="34">
        <v>7652</v>
      </c>
      <c r="I1541" s="30" t="s">
        <v>2344</v>
      </c>
      <c r="J1541" s="35">
        <v>7</v>
      </c>
      <c r="K1541" s="35"/>
      <c r="L1541" s="35"/>
      <c r="M1541" s="35">
        <v>7</v>
      </c>
    </row>
    <row r="1542" spans="8:13">
      <c r="H1542" s="34">
        <v>7653</v>
      </c>
      <c r="I1542" s="30" t="s">
        <v>1848</v>
      </c>
      <c r="J1542" s="35">
        <v>15</v>
      </c>
      <c r="K1542" s="35"/>
      <c r="L1542" s="35">
        <v>1</v>
      </c>
      <c r="M1542" s="35">
        <v>16</v>
      </c>
    </row>
    <row r="1543" spans="8:13">
      <c r="H1543" s="34">
        <v>7655</v>
      </c>
      <c r="I1543" s="30" t="s">
        <v>2345</v>
      </c>
      <c r="J1543" s="35">
        <v>7</v>
      </c>
      <c r="K1543" s="35"/>
      <c r="L1543" s="35"/>
      <c r="M1543" s="35">
        <v>7</v>
      </c>
    </row>
    <row r="1544" spans="8:13">
      <c r="H1544" s="34">
        <v>7674</v>
      </c>
      <c r="I1544" s="30" t="s">
        <v>1849</v>
      </c>
      <c r="J1544" s="35"/>
      <c r="K1544" s="35"/>
      <c r="L1544" s="35">
        <v>3</v>
      </c>
      <c r="M1544" s="35">
        <v>3</v>
      </c>
    </row>
    <row r="1545" spans="8:13">
      <c r="H1545" s="34">
        <v>7680</v>
      </c>
      <c r="I1545" s="30" t="s">
        <v>893</v>
      </c>
      <c r="J1545" s="35"/>
      <c r="K1545" s="35">
        <v>1</v>
      </c>
      <c r="L1545" s="35"/>
      <c r="M1545" s="35">
        <v>1</v>
      </c>
    </row>
    <row r="1546" spans="8:13">
      <c r="H1546" s="34">
        <v>7687</v>
      </c>
      <c r="I1546" s="30" t="s">
        <v>896</v>
      </c>
      <c r="J1546" s="35">
        <v>22</v>
      </c>
      <c r="K1546" s="35">
        <v>5</v>
      </c>
      <c r="L1546" s="35">
        <v>4</v>
      </c>
      <c r="M1546" s="35">
        <v>31</v>
      </c>
    </row>
    <row r="1547" spans="8:13">
      <c r="H1547" s="34">
        <v>7688</v>
      </c>
      <c r="I1547" s="30" t="s">
        <v>899</v>
      </c>
      <c r="J1547" s="35">
        <v>12</v>
      </c>
      <c r="K1547" s="35">
        <v>8</v>
      </c>
      <c r="L1547" s="35">
        <v>5</v>
      </c>
      <c r="M1547" s="35">
        <v>25</v>
      </c>
    </row>
    <row r="1548" spans="8:13">
      <c r="H1548" s="34">
        <v>7710</v>
      </c>
      <c r="I1548" s="30" t="s">
        <v>2346</v>
      </c>
      <c r="J1548" s="35">
        <v>1</v>
      </c>
      <c r="K1548" s="35"/>
      <c r="L1548" s="35"/>
      <c r="M1548" s="35">
        <v>1</v>
      </c>
    </row>
    <row r="1549" spans="8:13">
      <c r="H1549" s="34">
        <v>7711</v>
      </c>
      <c r="I1549" s="30" t="s">
        <v>2347</v>
      </c>
      <c r="J1549" s="35">
        <v>3</v>
      </c>
      <c r="K1549" s="35"/>
      <c r="L1549" s="35"/>
      <c r="M1549" s="35">
        <v>3</v>
      </c>
    </row>
    <row r="1550" spans="8:13">
      <c r="H1550" s="34">
        <v>7723</v>
      </c>
      <c r="I1550" s="30" t="s">
        <v>2348</v>
      </c>
      <c r="J1550" s="35">
        <v>1</v>
      </c>
      <c r="K1550" s="35"/>
      <c r="L1550" s="35"/>
      <c r="M1550" s="35">
        <v>1</v>
      </c>
    </row>
    <row r="1551" spans="8:13">
      <c r="H1551" s="34">
        <v>7730</v>
      </c>
      <c r="I1551" s="30" t="s">
        <v>924</v>
      </c>
      <c r="J1551" s="35">
        <v>17</v>
      </c>
      <c r="K1551" s="35">
        <v>4</v>
      </c>
      <c r="L1551" s="35">
        <v>4</v>
      </c>
      <c r="M1551" s="35">
        <v>25</v>
      </c>
    </row>
    <row r="1552" spans="8:13">
      <c r="H1552" s="34">
        <v>7750</v>
      </c>
      <c r="I1552" s="30" t="s">
        <v>2349</v>
      </c>
      <c r="J1552" s="35">
        <v>13</v>
      </c>
      <c r="K1552" s="35"/>
      <c r="L1552" s="35"/>
      <c r="M1552" s="35">
        <v>13</v>
      </c>
    </row>
    <row r="1553" spans="8:13">
      <c r="H1553" s="34">
        <v>7751</v>
      </c>
      <c r="I1553" s="30" t="s">
        <v>2350</v>
      </c>
      <c r="J1553" s="35">
        <v>11</v>
      </c>
      <c r="K1553" s="35"/>
      <c r="L1553" s="35"/>
      <c r="M1553" s="35">
        <v>11</v>
      </c>
    </row>
    <row r="1554" spans="8:13">
      <c r="H1554" s="34">
        <v>7799</v>
      </c>
      <c r="I1554" s="30" t="s">
        <v>1850</v>
      </c>
      <c r="J1554" s="35"/>
      <c r="K1554" s="35"/>
      <c r="L1554" s="35">
        <v>1</v>
      </c>
      <c r="M1554" s="35">
        <v>1</v>
      </c>
    </row>
    <row r="1555" spans="8:13">
      <c r="H1555" s="34">
        <v>7801</v>
      </c>
      <c r="I1555" s="30" t="s">
        <v>2351</v>
      </c>
      <c r="J1555" s="35">
        <v>16</v>
      </c>
      <c r="K1555" s="35"/>
      <c r="L1555" s="35"/>
      <c r="M1555" s="35">
        <v>16</v>
      </c>
    </row>
    <row r="1556" spans="8:13">
      <c r="H1556" s="34">
        <v>7807</v>
      </c>
      <c r="I1556" s="30" t="s">
        <v>2352</v>
      </c>
      <c r="J1556" s="35">
        <v>1</v>
      </c>
      <c r="K1556" s="35"/>
      <c r="L1556" s="35"/>
      <c r="M1556" s="35">
        <v>1</v>
      </c>
    </row>
    <row r="1557" spans="8:13">
      <c r="H1557" s="34">
        <v>7811</v>
      </c>
      <c r="I1557" s="30" t="s">
        <v>2353</v>
      </c>
      <c r="J1557" s="35">
        <v>2</v>
      </c>
      <c r="K1557" s="35"/>
      <c r="L1557" s="35"/>
      <c r="M1557" s="35">
        <v>2</v>
      </c>
    </row>
    <row r="1558" spans="8:13">
      <c r="H1558" s="34">
        <v>7823</v>
      </c>
      <c r="I1558" s="30" t="s">
        <v>2354</v>
      </c>
      <c r="J1558" s="35">
        <v>1</v>
      </c>
      <c r="K1558" s="35"/>
      <c r="L1558" s="35"/>
      <c r="M1558" s="35">
        <v>1</v>
      </c>
    </row>
    <row r="1559" spans="8:13">
      <c r="H1559" s="34">
        <v>7841</v>
      </c>
      <c r="I1559" s="30" t="s">
        <v>2355</v>
      </c>
      <c r="J1559" s="35">
        <v>8</v>
      </c>
      <c r="K1559" s="35"/>
      <c r="L1559" s="35"/>
      <c r="M1559" s="35">
        <v>8</v>
      </c>
    </row>
    <row r="1560" spans="8:13">
      <c r="H1560" s="34">
        <v>7847</v>
      </c>
      <c r="I1560" s="30" t="s">
        <v>525</v>
      </c>
      <c r="J1560" s="35">
        <v>33</v>
      </c>
      <c r="K1560" s="35">
        <v>2</v>
      </c>
      <c r="L1560" s="35">
        <v>4</v>
      </c>
      <c r="M1560" s="35">
        <v>39</v>
      </c>
    </row>
    <row r="1561" spans="8:13">
      <c r="H1561" s="34">
        <v>7858</v>
      </c>
      <c r="I1561" s="30" t="s">
        <v>744</v>
      </c>
      <c r="J1561" s="35">
        <v>18</v>
      </c>
      <c r="K1561" s="35">
        <v>2</v>
      </c>
      <c r="L1561" s="35"/>
      <c r="M1561" s="35">
        <v>20</v>
      </c>
    </row>
    <row r="1562" spans="8:13">
      <c r="H1562" s="34">
        <v>7865</v>
      </c>
      <c r="I1562" s="30" t="s">
        <v>1851</v>
      </c>
      <c r="J1562" s="35">
        <v>93</v>
      </c>
      <c r="K1562" s="35"/>
      <c r="L1562" s="35">
        <v>18</v>
      </c>
      <c r="M1562" s="35">
        <v>111</v>
      </c>
    </row>
    <row r="1563" spans="8:13">
      <c r="H1563" s="34">
        <v>7872</v>
      </c>
      <c r="I1563" s="30" t="s">
        <v>1239</v>
      </c>
      <c r="J1563" s="35">
        <v>1</v>
      </c>
      <c r="K1563" s="35">
        <v>1</v>
      </c>
      <c r="L1563" s="35"/>
      <c r="M1563" s="35">
        <v>2</v>
      </c>
    </row>
    <row r="1564" spans="8:13">
      <c r="H1564" s="34">
        <v>7881</v>
      </c>
      <c r="I1564" s="30" t="s">
        <v>1852</v>
      </c>
      <c r="J1564" s="35">
        <v>7</v>
      </c>
      <c r="K1564" s="35"/>
      <c r="L1564" s="35">
        <v>1</v>
      </c>
      <c r="M1564" s="35">
        <v>8</v>
      </c>
    </row>
    <row r="1565" spans="8:13">
      <c r="H1565" s="34">
        <v>7886</v>
      </c>
      <c r="I1565" s="30" t="s">
        <v>982</v>
      </c>
      <c r="J1565" s="35">
        <v>28</v>
      </c>
      <c r="K1565" s="35">
        <v>3</v>
      </c>
      <c r="L1565" s="35">
        <v>27</v>
      </c>
      <c r="M1565" s="35">
        <v>58</v>
      </c>
    </row>
    <row r="1566" spans="8:13">
      <c r="H1566" s="34">
        <v>7896</v>
      </c>
      <c r="I1566" s="30" t="s">
        <v>669</v>
      </c>
      <c r="J1566" s="35">
        <v>9</v>
      </c>
      <c r="K1566" s="35">
        <v>6</v>
      </c>
      <c r="L1566" s="35"/>
      <c r="M1566" s="35">
        <v>15</v>
      </c>
    </row>
    <row r="1567" spans="8:13">
      <c r="H1567" s="34">
        <v>7898</v>
      </c>
      <c r="I1567" s="30" t="s">
        <v>572</v>
      </c>
      <c r="J1567" s="35">
        <v>109</v>
      </c>
      <c r="K1567" s="35">
        <v>5</v>
      </c>
      <c r="L1567" s="35">
        <v>29</v>
      </c>
      <c r="M1567" s="35">
        <v>143</v>
      </c>
    </row>
    <row r="1568" spans="8:13">
      <c r="H1568" s="34">
        <v>7902</v>
      </c>
      <c r="I1568" s="30" t="s">
        <v>2356</v>
      </c>
      <c r="J1568" s="35">
        <v>1</v>
      </c>
      <c r="K1568" s="35"/>
      <c r="L1568" s="35"/>
      <c r="M1568" s="35">
        <v>1</v>
      </c>
    </row>
    <row r="1569" spans="8:13">
      <c r="H1569" s="34">
        <v>7903</v>
      </c>
      <c r="I1569" s="30" t="s">
        <v>2357</v>
      </c>
      <c r="J1569" s="35">
        <v>1</v>
      </c>
      <c r="K1569" s="35"/>
      <c r="L1569" s="35"/>
      <c r="M1569" s="35">
        <v>1</v>
      </c>
    </row>
    <row r="1570" spans="8:13">
      <c r="H1570" s="34">
        <v>7904</v>
      </c>
      <c r="I1570" s="30" t="s">
        <v>2358</v>
      </c>
      <c r="J1570" s="35">
        <v>1</v>
      </c>
      <c r="K1570" s="35"/>
      <c r="L1570" s="35"/>
      <c r="M1570" s="35">
        <v>1</v>
      </c>
    </row>
    <row r="1571" spans="8:13">
      <c r="H1571" s="34">
        <v>7911</v>
      </c>
      <c r="I1571" s="30" t="s">
        <v>199</v>
      </c>
      <c r="J1571" s="35">
        <v>17</v>
      </c>
      <c r="K1571" s="35">
        <v>5</v>
      </c>
      <c r="L1571" s="35"/>
      <c r="M1571" s="35">
        <v>22</v>
      </c>
    </row>
    <row r="1572" spans="8:13">
      <c r="H1572" s="34">
        <v>7912</v>
      </c>
      <c r="I1572" s="30" t="s">
        <v>2359</v>
      </c>
      <c r="J1572" s="35">
        <v>3</v>
      </c>
      <c r="K1572" s="35"/>
      <c r="L1572" s="35"/>
      <c r="M1572" s="35">
        <v>3</v>
      </c>
    </row>
    <row r="1573" spans="8:13">
      <c r="H1573" s="34">
        <v>7913</v>
      </c>
      <c r="I1573" s="30" t="s">
        <v>2360</v>
      </c>
      <c r="J1573" s="35">
        <v>3</v>
      </c>
      <c r="K1573" s="35"/>
      <c r="L1573" s="35"/>
      <c r="M1573" s="35">
        <v>3</v>
      </c>
    </row>
    <row r="1574" spans="8:13">
      <c r="H1574" s="34">
        <v>7946</v>
      </c>
      <c r="I1574" s="30" t="s">
        <v>822</v>
      </c>
      <c r="J1574" s="35">
        <v>1</v>
      </c>
      <c r="K1574" s="35">
        <v>1</v>
      </c>
      <c r="L1574" s="35"/>
      <c r="M1574" s="35">
        <v>2</v>
      </c>
    </row>
    <row r="1575" spans="8:13">
      <c r="H1575" s="34">
        <v>7960</v>
      </c>
      <c r="I1575" s="30" t="s">
        <v>23</v>
      </c>
      <c r="J1575" s="35">
        <v>6304</v>
      </c>
      <c r="K1575" s="35">
        <v>1217</v>
      </c>
      <c r="L1575" s="35">
        <v>14187</v>
      </c>
      <c r="M1575" s="35">
        <v>21708</v>
      </c>
    </row>
    <row r="1576" spans="8:13">
      <c r="H1576" s="34">
        <v>7966</v>
      </c>
      <c r="I1576" s="30" t="s">
        <v>2361</v>
      </c>
      <c r="J1576" s="35">
        <v>1</v>
      </c>
      <c r="K1576" s="35"/>
      <c r="L1576" s="35"/>
      <c r="M1576" s="35">
        <v>1</v>
      </c>
    </row>
    <row r="1577" spans="8:13">
      <c r="H1577" s="34">
        <v>7976</v>
      </c>
      <c r="I1577" s="30" t="s">
        <v>359</v>
      </c>
      <c r="J1577" s="35">
        <v>20</v>
      </c>
      <c r="K1577" s="35">
        <v>6</v>
      </c>
      <c r="L1577" s="35">
        <v>14</v>
      </c>
      <c r="M1577" s="35">
        <v>40</v>
      </c>
    </row>
    <row r="1578" spans="8:13">
      <c r="H1578" s="34">
        <v>7981</v>
      </c>
      <c r="I1578" s="30" t="s">
        <v>2362</v>
      </c>
      <c r="J1578" s="35">
        <v>1</v>
      </c>
      <c r="K1578" s="35"/>
      <c r="L1578" s="35"/>
      <c r="M1578" s="35">
        <v>1</v>
      </c>
    </row>
    <row r="1579" spans="8:13">
      <c r="H1579" s="34">
        <v>8000</v>
      </c>
      <c r="I1579" s="30" t="s">
        <v>1853</v>
      </c>
      <c r="J1579" s="35"/>
      <c r="K1579" s="35"/>
      <c r="L1579" s="35">
        <v>20</v>
      </c>
      <c r="M1579" s="35">
        <v>20</v>
      </c>
    </row>
    <row r="1580" spans="8:13">
      <c r="H1580" s="34">
        <v>8009</v>
      </c>
      <c r="I1580" s="30" t="s">
        <v>817</v>
      </c>
      <c r="J1580" s="35"/>
      <c r="K1580" s="35">
        <v>1</v>
      </c>
      <c r="L1580" s="35"/>
      <c r="M1580" s="35">
        <v>1</v>
      </c>
    </row>
    <row r="1581" spans="8:13">
      <c r="H1581" s="34">
        <v>8016</v>
      </c>
      <c r="I1581" s="30" t="s">
        <v>315</v>
      </c>
      <c r="J1581" s="35">
        <v>206</v>
      </c>
      <c r="K1581" s="35">
        <v>27</v>
      </c>
      <c r="L1581" s="35">
        <v>21</v>
      </c>
      <c r="M1581" s="35">
        <v>254</v>
      </c>
    </row>
    <row r="1582" spans="8:13">
      <c r="H1582" s="34">
        <v>8017</v>
      </c>
      <c r="I1582" s="30" t="s">
        <v>410</v>
      </c>
      <c r="J1582" s="35">
        <v>156</v>
      </c>
      <c r="K1582" s="35">
        <v>18</v>
      </c>
      <c r="L1582" s="35">
        <v>27</v>
      </c>
      <c r="M1582" s="35">
        <v>201</v>
      </c>
    </row>
    <row r="1583" spans="8:13">
      <c r="H1583" s="34">
        <v>8018</v>
      </c>
      <c r="I1583" s="30" t="s">
        <v>1179</v>
      </c>
      <c r="J1583" s="35"/>
      <c r="K1583" s="35">
        <v>1</v>
      </c>
      <c r="L1583" s="35"/>
      <c r="M1583" s="35">
        <v>1</v>
      </c>
    </row>
    <row r="1584" spans="8:13">
      <c r="H1584" s="34">
        <v>8027</v>
      </c>
      <c r="I1584" s="30" t="s">
        <v>845</v>
      </c>
      <c r="J1584" s="35">
        <v>2</v>
      </c>
      <c r="K1584" s="35">
        <v>2</v>
      </c>
      <c r="L1584" s="35"/>
      <c r="M1584" s="35">
        <v>4</v>
      </c>
    </row>
    <row r="1585" spans="8:13">
      <c r="H1585" s="34">
        <v>8048</v>
      </c>
      <c r="I1585" s="30" t="s">
        <v>1854</v>
      </c>
      <c r="J1585" s="35">
        <v>1.4349999999999998</v>
      </c>
      <c r="K1585" s="35"/>
      <c r="L1585" s="35">
        <v>7.4999999999999997E-2</v>
      </c>
      <c r="M1585" s="35">
        <v>1.5099999999999998</v>
      </c>
    </row>
    <row r="1586" spans="8:13">
      <c r="H1586" s="34">
        <v>8049</v>
      </c>
      <c r="I1586" s="30" t="s">
        <v>1202</v>
      </c>
      <c r="J1586" s="35">
        <v>5</v>
      </c>
      <c r="K1586" s="35">
        <v>1</v>
      </c>
      <c r="L1586" s="35"/>
      <c r="M1586" s="35">
        <v>6</v>
      </c>
    </row>
    <row r="1587" spans="8:13">
      <c r="H1587" s="34">
        <v>8050</v>
      </c>
      <c r="I1587" s="30" t="s">
        <v>925</v>
      </c>
      <c r="J1587" s="35">
        <v>16</v>
      </c>
      <c r="K1587" s="35">
        <v>21</v>
      </c>
      <c r="L1587" s="35"/>
      <c r="M1587" s="35">
        <v>37</v>
      </c>
    </row>
    <row r="1588" spans="8:13">
      <c r="H1588" s="34">
        <v>8053</v>
      </c>
      <c r="I1588" s="30" t="s">
        <v>735</v>
      </c>
      <c r="J1588" s="35">
        <v>7</v>
      </c>
      <c r="K1588" s="35">
        <v>1</v>
      </c>
      <c r="L1588" s="35"/>
      <c r="M1588" s="35">
        <v>8</v>
      </c>
    </row>
    <row r="1589" spans="8:13">
      <c r="H1589" s="34">
        <v>8057</v>
      </c>
      <c r="I1589" s="30" t="s">
        <v>610</v>
      </c>
      <c r="J1589" s="35"/>
      <c r="K1589" s="35">
        <v>10</v>
      </c>
      <c r="L1589" s="35"/>
      <c r="M1589" s="35">
        <v>10</v>
      </c>
    </row>
    <row r="1590" spans="8:13">
      <c r="H1590" s="34">
        <v>8061</v>
      </c>
      <c r="I1590" s="30" t="s">
        <v>1855</v>
      </c>
      <c r="J1590" s="35"/>
      <c r="K1590" s="35"/>
      <c r="L1590" s="35">
        <v>6</v>
      </c>
      <c r="M1590" s="35">
        <v>6</v>
      </c>
    </row>
    <row r="1591" spans="8:13">
      <c r="H1591" s="34">
        <v>8062</v>
      </c>
      <c r="I1591" s="30" t="s">
        <v>690</v>
      </c>
      <c r="J1591" s="35"/>
      <c r="K1591" s="35">
        <v>2</v>
      </c>
      <c r="L1591" s="35"/>
      <c r="M1591" s="35">
        <v>2</v>
      </c>
    </row>
    <row r="1592" spans="8:13">
      <c r="H1592" s="34">
        <v>8063</v>
      </c>
      <c r="I1592" s="30" t="s">
        <v>2363</v>
      </c>
      <c r="J1592" s="35">
        <v>1</v>
      </c>
      <c r="K1592" s="35"/>
      <c r="L1592" s="35"/>
      <c r="M1592" s="35">
        <v>1</v>
      </c>
    </row>
    <row r="1593" spans="8:13">
      <c r="H1593" s="34">
        <v>8069</v>
      </c>
      <c r="I1593" s="30" t="s">
        <v>1856</v>
      </c>
      <c r="J1593" s="35"/>
      <c r="K1593" s="35"/>
      <c r="L1593" s="35">
        <v>1</v>
      </c>
      <c r="M1593" s="35">
        <v>1</v>
      </c>
    </row>
    <row r="1594" spans="8:13">
      <c r="H1594" s="34">
        <v>8071</v>
      </c>
      <c r="I1594" s="30" t="s">
        <v>2364</v>
      </c>
      <c r="J1594" s="35">
        <v>3</v>
      </c>
      <c r="K1594" s="35"/>
      <c r="L1594" s="35"/>
      <c r="M1594" s="35">
        <v>3</v>
      </c>
    </row>
    <row r="1595" spans="8:13">
      <c r="H1595" s="34">
        <v>8072</v>
      </c>
      <c r="I1595" s="30" t="s">
        <v>2365</v>
      </c>
      <c r="J1595" s="35">
        <v>3</v>
      </c>
      <c r="K1595" s="35"/>
      <c r="L1595" s="35"/>
      <c r="M1595" s="35">
        <v>3</v>
      </c>
    </row>
    <row r="1596" spans="8:13">
      <c r="H1596" s="34">
        <v>8074</v>
      </c>
      <c r="I1596" s="30" t="s">
        <v>2366</v>
      </c>
      <c r="J1596" s="35">
        <v>3</v>
      </c>
      <c r="K1596" s="35"/>
      <c r="L1596" s="35"/>
      <c r="M1596" s="35">
        <v>3</v>
      </c>
    </row>
    <row r="1597" spans="8:13">
      <c r="H1597" s="34">
        <v>8075</v>
      </c>
      <c r="I1597" s="30" t="s">
        <v>2367</v>
      </c>
      <c r="J1597" s="35">
        <v>4</v>
      </c>
      <c r="K1597" s="35"/>
      <c r="L1597" s="35"/>
      <c r="M1597" s="35">
        <v>4</v>
      </c>
    </row>
    <row r="1598" spans="8:13">
      <c r="H1598" s="34">
        <v>8089</v>
      </c>
      <c r="I1598" s="30" t="s">
        <v>392</v>
      </c>
      <c r="J1598" s="35">
        <v>38</v>
      </c>
      <c r="K1598" s="35">
        <v>9</v>
      </c>
      <c r="L1598" s="35">
        <v>14</v>
      </c>
      <c r="M1598" s="35">
        <v>61</v>
      </c>
    </row>
    <row r="1599" spans="8:13">
      <c r="H1599" s="34">
        <v>8090</v>
      </c>
      <c r="I1599" s="30" t="s">
        <v>256</v>
      </c>
      <c r="J1599" s="35">
        <v>15</v>
      </c>
      <c r="K1599" s="35">
        <v>4</v>
      </c>
      <c r="L1599" s="35">
        <v>4</v>
      </c>
      <c r="M1599" s="35">
        <v>23</v>
      </c>
    </row>
    <row r="1600" spans="8:13">
      <c r="H1600" s="34">
        <v>8092</v>
      </c>
      <c r="I1600" s="30" t="s">
        <v>87</v>
      </c>
      <c r="J1600" s="35">
        <v>49</v>
      </c>
      <c r="K1600" s="35">
        <v>9</v>
      </c>
      <c r="L1600" s="35">
        <v>26</v>
      </c>
      <c r="M1600" s="35">
        <v>84</v>
      </c>
    </row>
    <row r="1601" spans="8:13">
      <c r="H1601" s="34">
        <v>8097</v>
      </c>
      <c r="I1601" s="30" t="s">
        <v>1132</v>
      </c>
      <c r="J1601" s="35">
        <v>10</v>
      </c>
      <c r="K1601" s="35">
        <v>1</v>
      </c>
      <c r="L1601" s="35">
        <v>2</v>
      </c>
      <c r="M1601" s="35">
        <v>13</v>
      </c>
    </row>
    <row r="1602" spans="8:13">
      <c r="H1602" s="34">
        <v>8100</v>
      </c>
      <c r="I1602" s="30" t="s">
        <v>1857</v>
      </c>
      <c r="J1602" s="35">
        <v>3</v>
      </c>
      <c r="K1602" s="35"/>
      <c r="L1602" s="35">
        <v>1</v>
      </c>
      <c r="M1602" s="35">
        <v>4</v>
      </c>
    </row>
    <row r="1603" spans="8:13">
      <c r="H1603" s="34">
        <v>8101</v>
      </c>
      <c r="I1603" s="30" t="s">
        <v>1263</v>
      </c>
      <c r="J1603" s="35">
        <v>3</v>
      </c>
      <c r="K1603" s="35">
        <v>1</v>
      </c>
      <c r="L1603" s="35"/>
      <c r="M1603" s="35">
        <v>4</v>
      </c>
    </row>
    <row r="1604" spans="8:13">
      <c r="H1604" s="34">
        <v>8104</v>
      </c>
      <c r="I1604" s="30" t="s">
        <v>1858</v>
      </c>
      <c r="J1604" s="35">
        <v>18</v>
      </c>
      <c r="K1604" s="35"/>
      <c r="L1604" s="35">
        <v>5</v>
      </c>
      <c r="M1604" s="35">
        <v>23</v>
      </c>
    </row>
    <row r="1605" spans="8:13">
      <c r="H1605" s="34">
        <v>8105</v>
      </c>
      <c r="I1605" s="30" t="s">
        <v>1859</v>
      </c>
      <c r="J1605" s="35">
        <v>22</v>
      </c>
      <c r="K1605" s="35"/>
      <c r="L1605" s="35">
        <v>4</v>
      </c>
      <c r="M1605" s="35">
        <v>26</v>
      </c>
    </row>
    <row r="1606" spans="8:13">
      <c r="H1606" s="34">
        <v>8106</v>
      </c>
      <c r="I1606" s="30" t="s">
        <v>2368</v>
      </c>
      <c r="J1606" s="35">
        <v>4</v>
      </c>
      <c r="K1606" s="35"/>
      <c r="L1606" s="35"/>
      <c r="M1606" s="35">
        <v>4</v>
      </c>
    </row>
    <row r="1607" spans="8:13">
      <c r="H1607" s="34">
        <v>8109</v>
      </c>
      <c r="I1607" s="30" t="s">
        <v>1162</v>
      </c>
      <c r="J1607" s="35"/>
      <c r="K1607" s="35">
        <v>1</v>
      </c>
      <c r="L1607" s="35"/>
      <c r="M1607" s="35">
        <v>1</v>
      </c>
    </row>
    <row r="1608" spans="8:13">
      <c r="H1608" s="34">
        <v>8117</v>
      </c>
      <c r="I1608" s="30" t="s">
        <v>124</v>
      </c>
      <c r="J1608" s="35">
        <v>179</v>
      </c>
      <c r="K1608" s="35">
        <v>24</v>
      </c>
      <c r="L1608" s="35">
        <v>36</v>
      </c>
      <c r="M1608" s="35">
        <v>239</v>
      </c>
    </row>
    <row r="1609" spans="8:13">
      <c r="H1609" s="34">
        <v>8122</v>
      </c>
      <c r="I1609" s="30" t="s">
        <v>2369</v>
      </c>
      <c r="J1609" s="35">
        <v>6</v>
      </c>
      <c r="K1609" s="35"/>
      <c r="L1609" s="35"/>
      <c r="M1609" s="35">
        <v>6</v>
      </c>
    </row>
    <row r="1610" spans="8:13">
      <c r="H1610" s="34">
        <v>8123</v>
      </c>
      <c r="I1610" s="30" t="s">
        <v>2370</v>
      </c>
      <c r="J1610" s="35">
        <v>5</v>
      </c>
      <c r="K1610" s="35"/>
      <c r="L1610" s="35"/>
      <c r="M1610" s="35">
        <v>5</v>
      </c>
    </row>
    <row r="1611" spans="8:13">
      <c r="H1611" s="34">
        <v>8125</v>
      </c>
      <c r="I1611" s="30" t="s">
        <v>1124</v>
      </c>
      <c r="J1611" s="35">
        <v>6</v>
      </c>
      <c r="K1611" s="35">
        <v>1</v>
      </c>
      <c r="L1611" s="35">
        <v>1</v>
      </c>
      <c r="M1611" s="35">
        <v>8</v>
      </c>
    </row>
    <row r="1612" spans="8:13">
      <c r="H1612" s="34">
        <v>8131</v>
      </c>
      <c r="I1612" s="30" t="s">
        <v>830</v>
      </c>
      <c r="J1612" s="35">
        <v>6</v>
      </c>
      <c r="K1612" s="35">
        <v>1</v>
      </c>
      <c r="L1612" s="35"/>
      <c r="M1612" s="35">
        <v>7</v>
      </c>
    </row>
    <row r="1613" spans="8:13">
      <c r="H1613" s="34">
        <v>8132</v>
      </c>
      <c r="I1613" s="30" t="s">
        <v>1860</v>
      </c>
      <c r="J1613" s="35">
        <v>5</v>
      </c>
      <c r="K1613" s="35"/>
      <c r="L1613" s="35">
        <v>1</v>
      </c>
      <c r="M1613" s="35">
        <v>6</v>
      </c>
    </row>
    <row r="1614" spans="8:13">
      <c r="H1614" s="34">
        <v>8135</v>
      </c>
      <c r="I1614" s="30" t="s">
        <v>1861</v>
      </c>
      <c r="J1614" s="35">
        <v>4</v>
      </c>
      <c r="K1614" s="35"/>
      <c r="L1614" s="35">
        <v>4</v>
      </c>
      <c r="M1614" s="35">
        <v>8</v>
      </c>
    </row>
    <row r="1615" spans="8:13">
      <c r="H1615" s="34">
        <v>8154</v>
      </c>
      <c r="I1615" s="30" t="s">
        <v>886</v>
      </c>
      <c r="J1615" s="35">
        <v>1</v>
      </c>
      <c r="K1615" s="35">
        <v>1</v>
      </c>
      <c r="L1615" s="35"/>
      <c r="M1615" s="35">
        <v>2</v>
      </c>
    </row>
    <row r="1616" spans="8:13">
      <c r="H1616" s="34">
        <v>8170</v>
      </c>
      <c r="I1616" s="30" t="s">
        <v>498</v>
      </c>
      <c r="J1616" s="35"/>
      <c r="K1616" s="35">
        <v>2</v>
      </c>
      <c r="L1616" s="35"/>
      <c r="M1616" s="35">
        <v>2</v>
      </c>
    </row>
    <row r="1617" spans="8:13">
      <c r="H1617" s="34">
        <v>8171</v>
      </c>
      <c r="I1617" s="30" t="s">
        <v>67</v>
      </c>
      <c r="J1617" s="35">
        <v>1369</v>
      </c>
      <c r="K1617" s="35">
        <v>546</v>
      </c>
      <c r="L1617" s="35">
        <v>3436</v>
      </c>
      <c r="M1617" s="35">
        <v>5351</v>
      </c>
    </row>
    <row r="1618" spans="8:13">
      <c r="H1618" s="34">
        <v>8190</v>
      </c>
      <c r="I1618" s="30" t="s">
        <v>2371</v>
      </c>
      <c r="J1618" s="35">
        <v>1</v>
      </c>
      <c r="K1618" s="35"/>
      <c r="L1618" s="35"/>
      <c r="M1618" s="35">
        <v>1</v>
      </c>
    </row>
    <row r="1619" spans="8:13">
      <c r="H1619" s="34">
        <v>8194</v>
      </c>
      <c r="I1619" s="30" t="s">
        <v>2372</v>
      </c>
      <c r="J1619" s="35">
        <v>1</v>
      </c>
      <c r="K1619" s="35"/>
      <c r="L1619" s="35"/>
      <c r="M1619" s="35">
        <v>1</v>
      </c>
    </row>
    <row r="1620" spans="8:13">
      <c r="H1620" s="34">
        <v>8196</v>
      </c>
      <c r="I1620" s="30" t="s">
        <v>2373</v>
      </c>
      <c r="J1620" s="35">
        <v>1</v>
      </c>
      <c r="K1620" s="35"/>
      <c r="L1620" s="35"/>
      <c r="M1620" s="35">
        <v>1</v>
      </c>
    </row>
    <row r="1621" spans="8:13">
      <c r="H1621" s="34">
        <v>8198</v>
      </c>
      <c r="I1621" s="30" t="s">
        <v>363</v>
      </c>
      <c r="J1621" s="35">
        <v>9</v>
      </c>
      <c r="K1621" s="35">
        <v>3</v>
      </c>
      <c r="L1621" s="35">
        <v>11</v>
      </c>
      <c r="M1621" s="35">
        <v>23</v>
      </c>
    </row>
    <row r="1622" spans="8:13">
      <c r="H1622" s="34">
        <v>8199</v>
      </c>
      <c r="I1622" s="30" t="s">
        <v>565</v>
      </c>
      <c r="J1622" s="35">
        <v>4</v>
      </c>
      <c r="K1622" s="35">
        <v>2</v>
      </c>
      <c r="L1622" s="35"/>
      <c r="M1622" s="35">
        <v>6</v>
      </c>
    </row>
    <row r="1623" spans="8:13">
      <c r="H1623" s="34">
        <v>8211</v>
      </c>
      <c r="I1623" s="30" t="s">
        <v>2374</v>
      </c>
      <c r="J1623" s="35">
        <v>1</v>
      </c>
      <c r="K1623" s="35"/>
      <c r="L1623" s="35"/>
      <c r="M1623" s="35">
        <v>1</v>
      </c>
    </row>
    <row r="1624" spans="8:13">
      <c r="H1624" s="34">
        <v>8221</v>
      </c>
      <c r="I1624" s="30" t="s">
        <v>2375</v>
      </c>
      <c r="J1624" s="35">
        <v>1</v>
      </c>
      <c r="K1624" s="35"/>
      <c r="L1624" s="35"/>
      <c r="M1624" s="35">
        <v>1</v>
      </c>
    </row>
    <row r="1625" spans="8:13">
      <c r="H1625" s="34">
        <v>8232</v>
      </c>
      <c r="I1625" s="30" t="s">
        <v>1110</v>
      </c>
      <c r="J1625" s="35">
        <v>15</v>
      </c>
      <c r="K1625" s="35">
        <v>1</v>
      </c>
      <c r="L1625" s="35">
        <v>1</v>
      </c>
      <c r="M1625" s="35">
        <v>17</v>
      </c>
    </row>
    <row r="1626" spans="8:13">
      <c r="H1626" s="34">
        <v>8233</v>
      </c>
      <c r="I1626" s="30" t="s">
        <v>2376</v>
      </c>
      <c r="J1626" s="35">
        <v>12</v>
      </c>
      <c r="K1626" s="35"/>
      <c r="L1626" s="35"/>
      <c r="M1626" s="35">
        <v>12</v>
      </c>
    </row>
    <row r="1627" spans="8:13">
      <c r="H1627" s="34">
        <v>8236</v>
      </c>
      <c r="I1627" s="30" t="s">
        <v>547</v>
      </c>
      <c r="J1627" s="35">
        <v>11</v>
      </c>
      <c r="K1627" s="35">
        <v>3</v>
      </c>
      <c r="L1627" s="35">
        <v>3</v>
      </c>
      <c r="M1627" s="35">
        <v>17</v>
      </c>
    </row>
    <row r="1628" spans="8:13">
      <c r="H1628" s="34">
        <v>8237</v>
      </c>
      <c r="I1628" s="30" t="s">
        <v>2377</v>
      </c>
      <c r="J1628" s="35">
        <v>6</v>
      </c>
      <c r="K1628" s="35"/>
      <c r="L1628" s="35"/>
      <c r="M1628" s="35">
        <v>6</v>
      </c>
    </row>
    <row r="1629" spans="8:13">
      <c r="H1629" s="34">
        <v>8238</v>
      </c>
      <c r="I1629" s="30" t="s">
        <v>1090</v>
      </c>
      <c r="J1629" s="35">
        <v>1</v>
      </c>
      <c r="K1629" s="35">
        <v>1</v>
      </c>
      <c r="L1629" s="35">
        <v>2</v>
      </c>
      <c r="M1629" s="35">
        <v>4</v>
      </c>
    </row>
    <row r="1630" spans="8:13">
      <c r="H1630" s="34">
        <v>8243</v>
      </c>
      <c r="I1630" s="30" t="s">
        <v>1862</v>
      </c>
      <c r="J1630" s="35">
        <v>3</v>
      </c>
      <c r="K1630" s="35"/>
      <c r="L1630" s="35">
        <v>1</v>
      </c>
      <c r="M1630" s="35">
        <v>4</v>
      </c>
    </row>
    <row r="1631" spans="8:13">
      <c r="H1631" s="34">
        <v>8247</v>
      </c>
      <c r="I1631" s="30" t="s">
        <v>150</v>
      </c>
      <c r="J1631" s="35">
        <v>73</v>
      </c>
      <c r="K1631" s="35">
        <v>8</v>
      </c>
      <c r="L1631" s="35">
        <v>22</v>
      </c>
      <c r="M1631" s="35">
        <v>103</v>
      </c>
    </row>
    <row r="1632" spans="8:13">
      <c r="H1632" s="34">
        <v>8248</v>
      </c>
      <c r="I1632" s="30" t="s">
        <v>2378</v>
      </c>
      <c r="J1632" s="35">
        <v>1</v>
      </c>
      <c r="K1632" s="35"/>
      <c r="L1632" s="35"/>
      <c r="M1632" s="35">
        <v>1</v>
      </c>
    </row>
    <row r="1633" spans="8:13">
      <c r="H1633" s="34">
        <v>8253</v>
      </c>
      <c r="I1633" s="30" t="s">
        <v>1863</v>
      </c>
      <c r="J1633" s="35"/>
      <c r="K1633" s="35"/>
      <c r="L1633" s="35">
        <v>1</v>
      </c>
      <c r="M1633" s="35">
        <v>1</v>
      </c>
    </row>
    <row r="1634" spans="8:13">
      <c r="H1634" s="34">
        <v>8259</v>
      </c>
      <c r="I1634" s="30" t="s">
        <v>161</v>
      </c>
      <c r="J1634" s="35">
        <v>4</v>
      </c>
      <c r="K1634" s="35">
        <v>2</v>
      </c>
      <c r="L1634" s="35"/>
      <c r="M1634" s="35">
        <v>6</v>
      </c>
    </row>
    <row r="1635" spans="8:13">
      <c r="H1635" s="34">
        <v>8264</v>
      </c>
      <c r="I1635" s="30" t="s">
        <v>2379</v>
      </c>
      <c r="J1635" s="35">
        <v>1</v>
      </c>
      <c r="K1635" s="35"/>
      <c r="L1635" s="35"/>
      <c r="M1635" s="35">
        <v>1</v>
      </c>
    </row>
    <row r="1636" spans="8:13">
      <c r="H1636" s="34">
        <v>8286</v>
      </c>
      <c r="I1636" s="30" t="s">
        <v>275</v>
      </c>
      <c r="J1636" s="35">
        <v>12</v>
      </c>
      <c r="K1636" s="35">
        <v>15</v>
      </c>
      <c r="L1636" s="35"/>
      <c r="M1636" s="35">
        <v>27</v>
      </c>
    </row>
    <row r="1637" spans="8:13">
      <c r="H1637" s="34">
        <v>8305</v>
      </c>
      <c r="I1637" s="30" t="s">
        <v>82</v>
      </c>
      <c r="J1637" s="35">
        <v>314</v>
      </c>
      <c r="K1637" s="35">
        <v>123</v>
      </c>
      <c r="L1637" s="35">
        <v>103</v>
      </c>
      <c r="M1637" s="35">
        <v>540</v>
      </c>
    </row>
    <row r="1638" spans="8:13">
      <c r="H1638" s="34">
        <v>8306</v>
      </c>
      <c r="I1638" s="30" t="s">
        <v>1211</v>
      </c>
      <c r="J1638" s="35">
        <v>25</v>
      </c>
      <c r="K1638" s="35">
        <v>6</v>
      </c>
      <c r="L1638" s="35"/>
      <c r="M1638" s="35">
        <v>31</v>
      </c>
    </row>
    <row r="1639" spans="8:13">
      <c r="H1639" s="34">
        <v>8309</v>
      </c>
      <c r="I1639" s="30" t="s">
        <v>291</v>
      </c>
      <c r="J1639" s="35">
        <v>207</v>
      </c>
      <c r="K1639" s="35">
        <v>26</v>
      </c>
      <c r="L1639" s="35">
        <v>23</v>
      </c>
      <c r="M1639" s="35">
        <v>256</v>
      </c>
    </row>
    <row r="1640" spans="8:13">
      <c r="H1640" s="34">
        <v>8316</v>
      </c>
      <c r="I1640" s="30" t="s">
        <v>1001</v>
      </c>
      <c r="J1640" s="35">
        <v>42</v>
      </c>
      <c r="K1640" s="35">
        <v>3</v>
      </c>
      <c r="L1640" s="35">
        <v>6</v>
      </c>
      <c r="M1640" s="35">
        <v>51</v>
      </c>
    </row>
    <row r="1641" spans="8:13">
      <c r="H1641" s="34">
        <v>8317</v>
      </c>
      <c r="I1641" s="30" t="s">
        <v>980</v>
      </c>
      <c r="J1641" s="35">
        <v>58</v>
      </c>
      <c r="K1641" s="35">
        <v>4</v>
      </c>
      <c r="L1641" s="35">
        <v>7</v>
      </c>
      <c r="M1641" s="35">
        <v>69</v>
      </c>
    </row>
    <row r="1642" spans="8:13">
      <c r="H1642" s="34">
        <v>8320</v>
      </c>
      <c r="I1642" s="30" t="s">
        <v>1864</v>
      </c>
      <c r="J1642" s="35">
        <v>36</v>
      </c>
      <c r="K1642" s="35"/>
      <c r="L1642" s="35">
        <v>37</v>
      </c>
      <c r="M1642" s="35">
        <v>73</v>
      </c>
    </row>
    <row r="1643" spans="8:13">
      <c r="H1643" s="34">
        <v>8331</v>
      </c>
      <c r="I1643" s="30" t="s">
        <v>1155</v>
      </c>
      <c r="J1643" s="35">
        <v>1</v>
      </c>
      <c r="K1643" s="35">
        <v>2</v>
      </c>
      <c r="L1643" s="35"/>
      <c r="M1643" s="35">
        <v>3</v>
      </c>
    </row>
    <row r="1644" spans="8:13">
      <c r="H1644" s="34">
        <v>8332</v>
      </c>
      <c r="I1644" s="30" t="s">
        <v>2380</v>
      </c>
      <c r="J1644" s="35">
        <v>2</v>
      </c>
      <c r="K1644" s="35"/>
      <c r="L1644" s="35"/>
      <c r="M1644" s="35">
        <v>2</v>
      </c>
    </row>
    <row r="1645" spans="8:13">
      <c r="H1645" s="34">
        <v>8335</v>
      </c>
      <c r="I1645" s="30" t="s">
        <v>444</v>
      </c>
      <c r="J1645" s="35">
        <v>57</v>
      </c>
      <c r="K1645" s="35">
        <v>11</v>
      </c>
      <c r="L1645" s="35">
        <v>21</v>
      </c>
      <c r="M1645" s="35">
        <v>89</v>
      </c>
    </row>
    <row r="1646" spans="8:13">
      <c r="H1646" s="34">
        <v>8337</v>
      </c>
      <c r="I1646" s="30" t="s">
        <v>255</v>
      </c>
      <c r="J1646" s="35">
        <v>275</v>
      </c>
      <c r="K1646" s="35">
        <v>34</v>
      </c>
      <c r="L1646" s="35">
        <v>150</v>
      </c>
      <c r="M1646" s="35">
        <v>459</v>
      </c>
    </row>
    <row r="1647" spans="8:13">
      <c r="H1647" s="34">
        <v>8339</v>
      </c>
      <c r="I1647" s="30" t="s">
        <v>745</v>
      </c>
      <c r="J1647" s="35"/>
      <c r="K1647" s="35">
        <v>1</v>
      </c>
      <c r="L1647" s="35"/>
      <c r="M1647" s="35">
        <v>1</v>
      </c>
    </row>
    <row r="1648" spans="8:13">
      <c r="H1648" s="34">
        <v>8340</v>
      </c>
      <c r="I1648" s="30" t="s">
        <v>733</v>
      </c>
      <c r="J1648" s="35">
        <v>417</v>
      </c>
      <c r="K1648" s="35">
        <v>54</v>
      </c>
      <c r="L1648" s="35">
        <v>115</v>
      </c>
      <c r="M1648" s="35">
        <v>586</v>
      </c>
    </row>
    <row r="1649" spans="8:13">
      <c r="H1649" s="34">
        <v>8345</v>
      </c>
      <c r="I1649" s="30" t="s">
        <v>1077</v>
      </c>
      <c r="J1649" s="35">
        <v>8</v>
      </c>
      <c r="K1649" s="35">
        <v>2</v>
      </c>
      <c r="L1649" s="35">
        <v>2</v>
      </c>
      <c r="M1649" s="35">
        <v>12</v>
      </c>
    </row>
    <row r="1650" spans="8:13">
      <c r="H1650" s="34">
        <v>8353</v>
      </c>
      <c r="I1650" s="30" t="s">
        <v>234</v>
      </c>
      <c r="J1650" s="35">
        <v>103</v>
      </c>
      <c r="K1650" s="35">
        <v>13</v>
      </c>
      <c r="L1650" s="35">
        <v>7</v>
      </c>
      <c r="M1650" s="35">
        <v>123</v>
      </c>
    </row>
    <row r="1651" spans="8:13">
      <c r="H1651" s="34">
        <v>8356</v>
      </c>
      <c r="I1651" s="30" t="s">
        <v>667</v>
      </c>
      <c r="J1651" s="35">
        <v>31</v>
      </c>
      <c r="K1651" s="35">
        <v>7</v>
      </c>
      <c r="L1651" s="35">
        <v>6</v>
      </c>
      <c r="M1651" s="35">
        <v>44</v>
      </c>
    </row>
    <row r="1652" spans="8:13">
      <c r="H1652" s="34">
        <v>8357</v>
      </c>
      <c r="I1652" s="30" t="s">
        <v>665</v>
      </c>
      <c r="J1652" s="35"/>
      <c r="K1652" s="35">
        <v>5</v>
      </c>
      <c r="L1652" s="35"/>
      <c r="M1652" s="35">
        <v>5</v>
      </c>
    </row>
    <row r="1653" spans="8:13">
      <c r="H1653" s="34">
        <v>8362</v>
      </c>
      <c r="I1653" s="30" t="s">
        <v>682</v>
      </c>
      <c r="J1653" s="35"/>
      <c r="K1653" s="35">
        <v>2</v>
      </c>
      <c r="L1653" s="35"/>
      <c r="M1653" s="35">
        <v>2</v>
      </c>
    </row>
    <row r="1654" spans="8:13">
      <c r="H1654" s="34">
        <v>8363</v>
      </c>
      <c r="I1654" s="30" t="s">
        <v>350</v>
      </c>
      <c r="J1654" s="35">
        <v>21</v>
      </c>
      <c r="K1654" s="35">
        <v>4</v>
      </c>
      <c r="L1654" s="35">
        <v>4</v>
      </c>
      <c r="M1654" s="35">
        <v>29</v>
      </c>
    </row>
    <row r="1655" spans="8:13">
      <c r="H1655" s="34">
        <v>8364</v>
      </c>
      <c r="I1655" s="30" t="s">
        <v>714</v>
      </c>
      <c r="J1655" s="35"/>
      <c r="K1655" s="35">
        <v>2</v>
      </c>
      <c r="L1655" s="35"/>
      <c r="M1655" s="35">
        <v>2</v>
      </c>
    </row>
    <row r="1656" spans="8:13">
      <c r="H1656" s="34">
        <v>8365</v>
      </c>
      <c r="I1656" s="30" t="s">
        <v>655</v>
      </c>
      <c r="J1656" s="35">
        <v>79</v>
      </c>
      <c r="K1656" s="35">
        <v>6</v>
      </c>
      <c r="L1656" s="35">
        <v>17</v>
      </c>
      <c r="M1656" s="35">
        <v>102</v>
      </c>
    </row>
    <row r="1657" spans="8:13">
      <c r="H1657" s="34">
        <v>8374</v>
      </c>
      <c r="I1657" s="30" t="s">
        <v>1865</v>
      </c>
      <c r="J1657" s="35"/>
      <c r="K1657" s="35"/>
      <c r="L1657" s="35">
        <v>2</v>
      </c>
      <c r="M1657" s="35">
        <v>2</v>
      </c>
    </row>
    <row r="1658" spans="8:13">
      <c r="H1658" s="34">
        <v>8376</v>
      </c>
      <c r="I1658" s="30" t="s">
        <v>1149</v>
      </c>
      <c r="J1658" s="35">
        <v>7</v>
      </c>
      <c r="K1658" s="35">
        <v>1</v>
      </c>
      <c r="L1658" s="35"/>
      <c r="M1658" s="35">
        <v>8</v>
      </c>
    </row>
    <row r="1659" spans="8:13">
      <c r="H1659" s="34">
        <v>8378</v>
      </c>
      <c r="I1659" s="30" t="s">
        <v>2381</v>
      </c>
      <c r="J1659" s="35">
        <v>1</v>
      </c>
      <c r="K1659" s="35"/>
      <c r="L1659" s="35"/>
      <c r="M1659" s="35">
        <v>1</v>
      </c>
    </row>
    <row r="1660" spans="8:13">
      <c r="H1660" s="34">
        <v>8379</v>
      </c>
      <c r="I1660" s="30" t="s">
        <v>193</v>
      </c>
      <c r="J1660" s="35">
        <v>1</v>
      </c>
      <c r="K1660" s="35">
        <v>1</v>
      </c>
      <c r="L1660" s="35"/>
      <c r="M1660" s="35">
        <v>2</v>
      </c>
    </row>
    <row r="1661" spans="8:13">
      <c r="H1661" s="34">
        <v>8381</v>
      </c>
      <c r="I1661" s="30" t="s">
        <v>2382</v>
      </c>
      <c r="J1661" s="35">
        <v>1</v>
      </c>
      <c r="K1661" s="35"/>
      <c r="L1661" s="35"/>
      <c r="M1661" s="35">
        <v>1</v>
      </c>
    </row>
    <row r="1662" spans="8:13">
      <c r="H1662" s="34">
        <v>8386</v>
      </c>
      <c r="I1662" s="30" t="s">
        <v>1866</v>
      </c>
      <c r="J1662" s="35">
        <v>19</v>
      </c>
      <c r="K1662" s="35"/>
      <c r="L1662" s="35">
        <v>2</v>
      </c>
      <c r="M1662" s="35">
        <v>21</v>
      </c>
    </row>
    <row r="1663" spans="8:13">
      <c r="H1663" s="34">
        <v>8387</v>
      </c>
      <c r="I1663" s="30" t="s">
        <v>1251</v>
      </c>
      <c r="J1663" s="35">
        <v>17</v>
      </c>
      <c r="K1663" s="35">
        <v>3</v>
      </c>
      <c r="L1663" s="35">
        <v>1</v>
      </c>
      <c r="M1663" s="35">
        <v>21</v>
      </c>
    </row>
    <row r="1664" spans="8:13">
      <c r="H1664" s="34">
        <v>8388</v>
      </c>
      <c r="I1664" s="30" t="s">
        <v>2383</v>
      </c>
      <c r="J1664" s="35">
        <v>6</v>
      </c>
      <c r="K1664" s="35"/>
      <c r="L1664" s="35"/>
      <c r="M1664" s="35">
        <v>6</v>
      </c>
    </row>
    <row r="1665" spans="8:13">
      <c r="H1665" s="34">
        <v>8390</v>
      </c>
      <c r="I1665" s="30" t="s">
        <v>440</v>
      </c>
      <c r="J1665" s="35">
        <v>31</v>
      </c>
      <c r="K1665" s="35">
        <v>6</v>
      </c>
      <c r="L1665" s="35">
        <v>1</v>
      </c>
      <c r="M1665" s="35">
        <v>38</v>
      </c>
    </row>
    <row r="1666" spans="8:13">
      <c r="H1666" s="34">
        <v>8395</v>
      </c>
      <c r="I1666" s="30" t="s">
        <v>493</v>
      </c>
      <c r="J1666" s="35">
        <v>9</v>
      </c>
      <c r="K1666" s="35">
        <v>5</v>
      </c>
      <c r="L1666" s="35"/>
      <c r="M1666" s="35">
        <v>14</v>
      </c>
    </row>
    <row r="1667" spans="8:13">
      <c r="H1667" s="34">
        <v>8398</v>
      </c>
      <c r="I1667" s="30" t="s">
        <v>2384</v>
      </c>
      <c r="J1667" s="35">
        <v>1</v>
      </c>
      <c r="K1667" s="35"/>
      <c r="L1667" s="35"/>
      <c r="M1667" s="35">
        <v>1</v>
      </c>
    </row>
    <row r="1668" spans="8:13">
      <c r="H1668" s="34">
        <v>8402</v>
      </c>
      <c r="I1668" s="30" t="s">
        <v>1867</v>
      </c>
      <c r="J1668" s="35">
        <v>1</v>
      </c>
      <c r="K1668" s="35"/>
      <c r="L1668" s="35">
        <v>1</v>
      </c>
      <c r="M1668" s="35">
        <v>2</v>
      </c>
    </row>
    <row r="1669" spans="8:13">
      <c r="H1669" s="34">
        <v>8404</v>
      </c>
      <c r="I1669" s="30" t="s">
        <v>1028</v>
      </c>
      <c r="J1669" s="35"/>
      <c r="K1669" s="35">
        <v>1</v>
      </c>
      <c r="L1669" s="35"/>
      <c r="M1669" s="35">
        <v>1</v>
      </c>
    </row>
    <row r="1670" spans="8:13">
      <c r="H1670" s="34">
        <v>8408</v>
      </c>
      <c r="I1670" s="30" t="s">
        <v>2385</v>
      </c>
      <c r="J1670" s="35">
        <v>1</v>
      </c>
      <c r="K1670" s="35"/>
      <c r="L1670" s="35"/>
      <c r="M1670" s="35">
        <v>1</v>
      </c>
    </row>
    <row r="1671" spans="8:13">
      <c r="H1671" s="34">
        <v>8416</v>
      </c>
      <c r="I1671" s="30" t="s">
        <v>1025</v>
      </c>
      <c r="J1671" s="35">
        <v>4</v>
      </c>
      <c r="K1671" s="35">
        <v>2</v>
      </c>
      <c r="L1671" s="35">
        <v>9</v>
      </c>
      <c r="M1671" s="35">
        <v>15</v>
      </c>
    </row>
    <row r="1672" spans="8:13">
      <c r="H1672" s="34">
        <v>8427</v>
      </c>
      <c r="I1672" s="30" t="s">
        <v>1868</v>
      </c>
      <c r="J1672" s="35"/>
      <c r="K1672" s="35"/>
      <c r="L1672" s="35">
        <v>74</v>
      </c>
      <c r="M1672" s="35">
        <v>74</v>
      </c>
    </row>
    <row r="1673" spans="8:13">
      <c r="H1673" s="34">
        <v>8433</v>
      </c>
      <c r="I1673" s="30" t="s">
        <v>2386</v>
      </c>
      <c r="J1673" s="35">
        <v>5</v>
      </c>
      <c r="K1673" s="35"/>
      <c r="L1673" s="35"/>
      <c r="M1673" s="35">
        <v>5</v>
      </c>
    </row>
    <row r="1674" spans="8:13">
      <c r="H1674" s="34">
        <v>8434</v>
      </c>
      <c r="I1674" s="30" t="s">
        <v>782</v>
      </c>
      <c r="J1674" s="35">
        <v>36</v>
      </c>
      <c r="K1674" s="35">
        <v>1</v>
      </c>
      <c r="L1674" s="35"/>
      <c r="M1674" s="35">
        <v>37</v>
      </c>
    </row>
    <row r="1675" spans="8:13">
      <c r="H1675" s="34">
        <v>8440</v>
      </c>
      <c r="I1675" s="30" t="s">
        <v>2387</v>
      </c>
      <c r="J1675" s="35">
        <v>2</v>
      </c>
      <c r="K1675" s="35"/>
      <c r="L1675" s="35"/>
      <c r="M1675" s="35">
        <v>2</v>
      </c>
    </row>
    <row r="1676" spans="8:13">
      <c r="H1676" s="34">
        <v>8442</v>
      </c>
      <c r="I1676" s="30" t="s">
        <v>1249</v>
      </c>
      <c r="J1676" s="35">
        <v>1</v>
      </c>
      <c r="K1676" s="35">
        <v>1</v>
      </c>
      <c r="L1676" s="35">
        <v>2</v>
      </c>
      <c r="M1676" s="35">
        <v>4</v>
      </c>
    </row>
    <row r="1677" spans="8:13">
      <c r="H1677" s="34">
        <v>8443</v>
      </c>
      <c r="I1677" s="30" t="s">
        <v>1226</v>
      </c>
      <c r="J1677" s="35">
        <v>28</v>
      </c>
      <c r="K1677" s="35">
        <v>1</v>
      </c>
      <c r="L1677" s="35">
        <v>7</v>
      </c>
      <c r="M1677" s="35">
        <v>36</v>
      </c>
    </row>
    <row r="1678" spans="8:13">
      <c r="H1678" s="34">
        <v>8444</v>
      </c>
      <c r="I1678" s="30" t="s">
        <v>761</v>
      </c>
      <c r="J1678" s="35">
        <v>7</v>
      </c>
      <c r="K1678" s="35">
        <v>1</v>
      </c>
      <c r="L1678" s="35">
        <v>3</v>
      </c>
      <c r="M1678" s="35">
        <v>11</v>
      </c>
    </row>
    <row r="1679" spans="8:13">
      <c r="H1679" s="34">
        <v>8445</v>
      </c>
      <c r="I1679" s="30" t="s">
        <v>325</v>
      </c>
      <c r="J1679" s="35">
        <v>7</v>
      </c>
      <c r="K1679" s="35">
        <v>6</v>
      </c>
      <c r="L1679" s="35">
        <v>1</v>
      </c>
      <c r="M1679" s="35">
        <v>14</v>
      </c>
    </row>
    <row r="1680" spans="8:13">
      <c r="H1680" s="34">
        <v>8446</v>
      </c>
      <c r="I1680" s="30" t="s">
        <v>217</v>
      </c>
      <c r="J1680" s="35">
        <v>8</v>
      </c>
      <c r="K1680" s="35">
        <v>2</v>
      </c>
      <c r="L1680" s="35">
        <v>4</v>
      </c>
      <c r="M1680" s="35">
        <v>14</v>
      </c>
    </row>
    <row r="1681" spans="8:13">
      <c r="H1681" s="34">
        <v>8447</v>
      </c>
      <c r="I1681" s="30" t="s">
        <v>1869</v>
      </c>
      <c r="J1681" s="35">
        <v>11</v>
      </c>
      <c r="K1681" s="35"/>
      <c r="L1681" s="35">
        <v>3</v>
      </c>
      <c r="M1681" s="35">
        <v>14</v>
      </c>
    </row>
    <row r="1682" spans="8:13">
      <c r="H1682" s="34">
        <v>8448</v>
      </c>
      <c r="I1682" s="30" t="s">
        <v>1870</v>
      </c>
      <c r="J1682" s="35">
        <v>17</v>
      </c>
      <c r="K1682" s="35"/>
      <c r="L1682" s="35">
        <v>3</v>
      </c>
      <c r="M1682" s="35">
        <v>20</v>
      </c>
    </row>
    <row r="1683" spans="8:13">
      <c r="H1683" s="34">
        <v>8449</v>
      </c>
      <c r="I1683" s="30" t="s">
        <v>1219</v>
      </c>
      <c r="J1683" s="35">
        <v>9</v>
      </c>
      <c r="K1683" s="35">
        <v>1</v>
      </c>
      <c r="L1683" s="35">
        <v>6</v>
      </c>
      <c r="M1683" s="35">
        <v>16</v>
      </c>
    </row>
    <row r="1684" spans="8:13">
      <c r="H1684" s="34">
        <v>8450</v>
      </c>
      <c r="I1684" s="30" t="s">
        <v>971</v>
      </c>
      <c r="J1684" s="35">
        <v>12</v>
      </c>
      <c r="K1684" s="35">
        <v>1</v>
      </c>
      <c r="L1684" s="35"/>
      <c r="M1684" s="35">
        <v>13</v>
      </c>
    </row>
    <row r="1685" spans="8:13">
      <c r="H1685" s="34">
        <v>8451</v>
      </c>
      <c r="I1685" s="30" t="s">
        <v>2388</v>
      </c>
      <c r="J1685" s="35">
        <v>6</v>
      </c>
      <c r="K1685" s="35"/>
      <c r="L1685" s="35"/>
      <c r="M1685" s="35">
        <v>6</v>
      </c>
    </row>
    <row r="1686" spans="8:13">
      <c r="H1686" s="34">
        <v>8464</v>
      </c>
      <c r="I1686" s="30" t="s">
        <v>241</v>
      </c>
      <c r="J1686" s="35">
        <v>15</v>
      </c>
      <c r="K1686" s="35">
        <v>7</v>
      </c>
      <c r="L1686" s="35">
        <v>3</v>
      </c>
      <c r="M1686" s="35">
        <v>25</v>
      </c>
    </row>
    <row r="1687" spans="8:13">
      <c r="H1687" s="34">
        <v>8471</v>
      </c>
      <c r="I1687" s="30" t="s">
        <v>38</v>
      </c>
      <c r="J1687" s="35">
        <v>17</v>
      </c>
      <c r="K1687" s="35">
        <v>6</v>
      </c>
      <c r="L1687" s="35"/>
      <c r="M1687" s="35">
        <v>23</v>
      </c>
    </row>
    <row r="1688" spans="8:13">
      <c r="H1688" s="34">
        <v>8474</v>
      </c>
      <c r="I1688" s="30" t="s">
        <v>715</v>
      </c>
      <c r="J1688" s="35">
        <v>17</v>
      </c>
      <c r="K1688" s="35">
        <v>9</v>
      </c>
      <c r="L1688" s="35">
        <v>4</v>
      </c>
      <c r="M1688" s="35">
        <v>30</v>
      </c>
    </row>
    <row r="1689" spans="8:13">
      <c r="H1689" s="34">
        <v>8475</v>
      </c>
      <c r="I1689" s="30" t="s">
        <v>94</v>
      </c>
      <c r="J1689" s="35">
        <v>27</v>
      </c>
      <c r="K1689" s="35">
        <v>10</v>
      </c>
      <c r="L1689" s="35">
        <v>12</v>
      </c>
      <c r="M1689" s="35">
        <v>49</v>
      </c>
    </row>
    <row r="1690" spans="8:13">
      <c r="H1690" s="34">
        <v>8489</v>
      </c>
      <c r="I1690" s="30" t="s">
        <v>2389</v>
      </c>
      <c r="J1690" s="35">
        <v>10</v>
      </c>
      <c r="K1690" s="35"/>
      <c r="L1690" s="35"/>
      <c r="M1690" s="35">
        <v>10</v>
      </c>
    </row>
    <row r="1691" spans="8:13">
      <c r="H1691" s="34">
        <v>8490</v>
      </c>
      <c r="I1691" s="30" t="s">
        <v>2390</v>
      </c>
      <c r="J1691" s="35">
        <v>14</v>
      </c>
      <c r="K1691" s="35"/>
      <c r="L1691" s="35"/>
      <c r="M1691" s="35">
        <v>14</v>
      </c>
    </row>
    <row r="1692" spans="8:13">
      <c r="H1692" s="34">
        <v>8492</v>
      </c>
      <c r="I1692" s="30" t="s">
        <v>1871</v>
      </c>
      <c r="J1692" s="35">
        <v>27</v>
      </c>
      <c r="K1692" s="35"/>
      <c r="L1692" s="35">
        <v>4</v>
      </c>
      <c r="M1692" s="35">
        <v>31</v>
      </c>
    </row>
    <row r="1693" spans="8:13">
      <c r="H1693" s="34">
        <v>8495</v>
      </c>
      <c r="I1693" s="30" t="s">
        <v>1872</v>
      </c>
      <c r="J1693" s="35">
        <v>1</v>
      </c>
      <c r="K1693" s="35"/>
      <c r="L1693" s="35">
        <v>1</v>
      </c>
      <c r="M1693" s="35">
        <v>2</v>
      </c>
    </row>
    <row r="1694" spans="8:13">
      <c r="H1694" s="34">
        <v>8506</v>
      </c>
      <c r="I1694" s="30" t="s">
        <v>1357</v>
      </c>
      <c r="J1694" s="35"/>
      <c r="K1694" s="35"/>
      <c r="L1694" s="35">
        <v>1</v>
      </c>
      <c r="M1694" s="35">
        <v>1</v>
      </c>
    </row>
    <row r="1695" spans="8:13">
      <c r="H1695" s="34">
        <v>8508</v>
      </c>
      <c r="I1695" s="30" t="s">
        <v>526</v>
      </c>
      <c r="J1695" s="35">
        <v>3</v>
      </c>
      <c r="K1695" s="35">
        <v>3</v>
      </c>
      <c r="L1695" s="35">
        <v>3</v>
      </c>
      <c r="M1695" s="35">
        <v>9</v>
      </c>
    </row>
    <row r="1696" spans="8:13">
      <c r="H1696" s="34">
        <v>8516</v>
      </c>
      <c r="I1696" s="30" t="s">
        <v>196</v>
      </c>
      <c r="J1696" s="35">
        <v>20</v>
      </c>
      <c r="K1696" s="35">
        <v>8</v>
      </c>
      <c r="L1696" s="35">
        <v>11</v>
      </c>
      <c r="M1696" s="35">
        <v>39</v>
      </c>
    </row>
    <row r="1697" spans="8:13">
      <c r="H1697" s="34">
        <v>8518</v>
      </c>
      <c r="I1697" s="30" t="s">
        <v>2391</v>
      </c>
      <c r="J1697" s="35">
        <v>1</v>
      </c>
      <c r="K1697" s="35"/>
      <c r="L1697" s="35"/>
      <c r="M1697" s="35">
        <v>1</v>
      </c>
    </row>
    <row r="1698" spans="8:13">
      <c r="H1698" s="34">
        <v>8520</v>
      </c>
      <c r="I1698" s="30" t="s">
        <v>2392</v>
      </c>
      <c r="J1698" s="35">
        <v>5</v>
      </c>
      <c r="K1698" s="35"/>
      <c r="L1698" s="35"/>
      <c r="M1698" s="35">
        <v>5</v>
      </c>
    </row>
    <row r="1699" spans="8:13">
      <c r="H1699" s="34">
        <v>8525</v>
      </c>
      <c r="I1699" s="30" t="s">
        <v>2393</v>
      </c>
      <c r="J1699" s="35">
        <v>2</v>
      </c>
      <c r="K1699" s="35"/>
      <c r="L1699" s="35"/>
      <c r="M1699" s="35">
        <v>2</v>
      </c>
    </row>
    <row r="1700" spans="8:13">
      <c r="H1700" s="34">
        <v>8540</v>
      </c>
      <c r="I1700" s="30" t="s">
        <v>170</v>
      </c>
      <c r="J1700" s="35">
        <v>67</v>
      </c>
      <c r="K1700" s="35">
        <v>25</v>
      </c>
      <c r="L1700" s="35">
        <v>75</v>
      </c>
      <c r="M1700" s="35">
        <v>167</v>
      </c>
    </row>
    <row r="1701" spans="8:13">
      <c r="H1701" s="34">
        <v>8543</v>
      </c>
      <c r="I1701" s="30" t="s">
        <v>1873</v>
      </c>
      <c r="J1701" s="35"/>
      <c r="K1701" s="35"/>
      <c r="L1701" s="35">
        <v>2</v>
      </c>
      <c r="M1701" s="35">
        <v>2</v>
      </c>
    </row>
    <row r="1702" spans="8:13">
      <c r="H1702" s="34">
        <v>8545</v>
      </c>
      <c r="I1702" s="30" t="s">
        <v>2394</v>
      </c>
      <c r="J1702" s="35">
        <v>1</v>
      </c>
      <c r="K1702" s="35"/>
      <c r="L1702" s="35"/>
      <c r="M1702" s="35">
        <v>1</v>
      </c>
    </row>
    <row r="1703" spans="8:13">
      <c r="H1703" s="34">
        <v>8547</v>
      </c>
      <c r="I1703" s="30" t="s">
        <v>923</v>
      </c>
      <c r="J1703" s="35">
        <v>13</v>
      </c>
      <c r="K1703" s="35">
        <v>3</v>
      </c>
      <c r="L1703" s="35">
        <v>4</v>
      </c>
      <c r="M1703" s="35">
        <v>20</v>
      </c>
    </row>
    <row r="1704" spans="8:13">
      <c r="H1704" s="34">
        <v>8548</v>
      </c>
      <c r="I1704" s="30" t="s">
        <v>1392</v>
      </c>
      <c r="J1704" s="35"/>
      <c r="K1704" s="35"/>
      <c r="L1704" s="35">
        <v>2</v>
      </c>
      <c r="M1704" s="35">
        <v>2</v>
      </c>
    </row>
    <row r="1705" spans="8:13">
      <c r="H1705" s="34">
        <v>8553</v>
      </c>
      <c r="I1705" s="30" t="s">
        <v>186</v>
      </c>
      <c r="J1705" s="35">
        <v>61</v>
      </c>
      <c r="K1705" s="35">
        <v>23</v>
      </c>
      <c r="L1705" s="35">
        <v>8</v>
      </c>
      <c r="M1705" s="35">
        <v>92</v>
      </c>
    </row>
    <row r="1706" spans="8:13">
      <c r="H1706" s="34">
        <v>8554</v>
      </c>
      <c r="I1706" s="30" t="s">
        <v>32</v>
      </c>
      <c r="J1706" s="35">
        <v>911</v>
      </c>
      <c r="K1706" s="35">
        <v>317</v>
      </c>
      <c r="L1706" s="35">
        <v>378</v>
      </c>
      <c r="M1706" s="35">
        <v>1606</v>
      </c>
    </row>
    <row r="1707" spans="8:13">
      <c r="H1707" s="34">
        <v>8565</v>
      </c>
      <c r="I1707" s="30" t="s">
        <v>446</v>
      </c>
      <c r="J1707" s="35">
        <v>97</v>
      </c>
      <c r="K1707" s="35">
        <v>15</v>
      </c>
      <c r="L1707" s="35">
        <v>14</v>
      </c>
      <c r="M1707" s="35">
        <v>126</v>
      </c>
    </row>
    <row r="1708" spans="8:13">
      <c r="H1708" s="34">
        <v>8569</v>
      </c>
      <c r="I1708" s="30" t="s">
        <v>463</v>
      </c>
      <c r="J1708" s="35">
        <v>16</v>
      </c>
      <c r="K1708" s="35">
        <v>2</v>
      </c>
      <c r="L1708" s="35"/>
      <c r="M1708" s="35">
        <v>18</v>
      </c>
    </row>
    <row r="1709" spans="8:13">
      <c r="H1709" s="34">
        <v>8600</v>
      </c>
      <c r="I1709" s="30" t="s">
        <v>1140</v>
      </c>
      <c r="J1709" s="35">
        <v>41</v>
      </c>
      <c r="K1709" s="35">
        <v>7</v>
      </c>
      <c r="L1709" s="35">
        <v>10</v>
      </c>
      <c r="M1709" s="35">
        <v>58</v>
      </c>
    </row>
    <row r="1710" spans="8:13">
      <c r="H1710" s="34">
        <v>8610</v>
      </c>
      <c r="I1710" s="30" t="s">
        <v>456</v>
      </c>
      <c r="J1710" s="35">
        <v>47</v>
      </c>
      <c r="K1710" s="35">
        <v>3</v>
      </c>
      <c r="L1710" s="35">
        <v>3</v>
      </c>
      <c r="M1710" s="35">
        <v>53</v>
      </c>
    </row>
    <row r="1711" spans="8:13">
      <c r="H1711" s="34">
        <v>8612</v>
      </c>
      <c r="I1711" s="30" t="s">
        <v>789</v>
      </c>
      <c r="J1711" s="35">
        <v>31</v>
      </c>
      <c r="K1711" s="35">
        <v>6</v>
      </c>
      <c r="L1711" s="35">
        <v>11</v>
      </c>
      <c r="M1711" s="35">
        <v>48</v>
      </c>
    </row>
    <row r="1712" spans="8:13">
      <c r="H1712" s="34">
        <v>8633</v>
      </c>
      <c r="I1712" s="30" t="s">
        <v>1273</v>
      </c>
      <c r="J1712" s="35">
        <v>3</v>
      </c>
      <c r="K1712" s="35">
        <v>1</v>
      </c>
      <c r="L1712" s="35"/>
      <c r="M1712" s="35">
        <v>4</v>
      </c>
    </row>
    <row r="1713" spans="8:13">
      <c r="H1713" s="34">
        <v>8645</v>
      </c>
      <c r="I1713" s="30" t="s">
        <v>1874</v>
      </c>
      <c r="J1713" s="35">
        <v>8</v>
      </c>
      <c r="K1713" s="35"/>
      <c r="L1713" s="35">
        <v>1</v>
      </c>
      <c r="M1713" s="35">
        <v>9</v>
      </c>
    </row>
    <row r="1714" spans="8:13">
      <c r="H1714" s="34">
        <v>8649</v>
      </c>
      <c r="I1714" s="30" t="s">
        <v>891</v>
      </c>
      <c r="J1714" s="35">
        <v>38</v>
      </c>
      <c r="K1714" s="35">
        <v>3</v>
      </c>
      <c r="L1714" s="35">
        <v>44</v>
      </c>
      <c r="M1714" s="35">
        <v>85</v>
      </c>
    </row>
    <row r="1715" spans="8:13">
      <c r="H1715" s="34">
        <v>8650</v>
      </c>
      <c r="I1715" s="30" t="s">
        <v>844</v>
      </c>
      <c r="J1715" s="35">
        <v>32</v>
      </c>
      <c r="K1715" s="35">
        <v>2</v>
      </c>
      <c r="L1715" s="35">
        <v>21</v>
      </c>
      <c r="M1715" s="35">
        <v>55</v>
      </c>
    </row>
    <row r="1716" spans="8:13">
      <c r="H1716" s="34">
        <v>8652</v>
      </c>
      <c r="I1716" s="30" t="s">
        <v>1119</v>
      </c>
      <c r="J1716" s="35">
        <v>17</v>
      </c>
      <c r="K1716" s="35">
        <v>1</v>
      </c>
      <c r="L1716" s="35">
        <v>6</v>
      </c>
      <c r="M1716" s="35">
        <v>24</v>
      </c>
    </row>
    <row r="1717" spans="8:13">
      <c r="H1717" s="34">
        <v>8656</v>
      </c>
      <c r="I1717" s="30" t="s">
        <v>1201</v>
      </c>
      <c r="J1717" s="35">
        <v>45</v>
      </c>
      <c r="K1717" s="35">
        <v>1</v>
      </c>
      <c r="L1717" s="35">
        <v>4</v>
      </c>
      <c r="M1717" s="35">
        <v>50</v>
      </c>
    </row>
    <row r="1718" spans="8:13">
      <c r="H1718" s="34">
        <v>8659</v>
      </c>
      <c r="I1718" s="30" t="s">
        <v>2395</v>
      </c>
      <c r="J1718" s="35">
        <v>9</v>
      </c>
      <c r="K1718" s="35"/>
      <c r="L1718" s="35"/>
      <c r="M1718" s="35">
        <v>9</v>
      </c>
    </row>
    <row r="1719" spans="8:13">
      <c r="H1719" s="34">
        <v>8662</v>
      </c>
      <c r="I1719" s="30" t="s">
        <v>436</v>
      </c>
      <c r="J1719" s="35">
        <v>133</v>
      </c>
      <c r="K1719" s="35">
        <v>21</v>
      </c>
      <c r="L1719" s="35">
        <v>98</v>
      </c>
      <c r="M1719" s="35">
        <v>252</v>
      </c>
    </row>
    <row r="1720" spans="8:13">
      <c r="H1720" s="34">
        <v>8666</v>
      </c>
      <c r="I1720" s="30" t="s">
        <v>1875</v>
      </c>
      <c r="J1720" s="35">
        <v>7</v>
      </c>
      <c r="K1720" s="35"/>
      <c r="L1720" s="35">
        <v>3</v>
      </c>
      <c r="M1720" s="35">
        <v>10</v>
      </c>
    </row>
    <row r="1721" spans="8:13">
      <c r="H1721" s="34">
        <v>8674</v>
      </c>
      <c r="I1721" s="30" t="s">
        <v>813</v>
      </c>
      <c r="J1721" s="35"/>
      <c r="K1721" s="35">
        <v>1</v>
      </c>
      <c r="L1721" s="35"/>
      <c r="M1721" s="35">
        <v>1</v>
      </c>
    </row>
    <row r="1722" spans="8:13">
      <c r="H1722" s="34">
        <v>8675</v>
      </c>
      <c r="I1722" s="30" t="s">
        <v>2396</v>
      </c>
      <c r="J1722" s="35">
        <v>1</v>
      </c>
      <c r="K1722" s="35"/>
      <c r="L1722" s="35"/>
      <c r="M1722" s="35">
        <v>1</v>
      </c>
    </row>
    <row r="1723" spans="8:13">
      <c r="H1723" s="34">
        <v>8679</v>
      </c>
      <c r="I1723" s="30" t="s">
        <v>2397</v>
      </c>
      <c r="J1723" s="35">
        <v>1</v>
      </c>
      <c r="K1723" s="35"/>
      <c r="L1723" s="35"/>
      <c r="M1723" s="35">
        <v>1</v>
      </c>
    </row>
    <row r="1724" spans="8:13">
      <c r="H1724" s="34">
        <v>8680</v>
      </c>
      <c r="I1724" s="30" t="s">
        <v>2398</v>
      </c>
      <c r="J1724" s="35">
        <v>3</v>
      </c>
      <c r="K1724" s="35"/>
      <c r="L1724" s="35"/>
      <c r="M1724" s="35">
        <v>3</v>
      </c>
    </row>
    <row r="1725" spans="8:13">
      <c r="H1725" s="34">
        <v>8684</v>
      </c>
      <c r="I1725" s="30" t="s">
        <v>1876</v>
      </c>
      <c r="J1725" s="35">
        <v>8</v>
      </c>
      <c r="K1725" s="35"/>
      <c r="L1725" s="35">
        <v>9</v>
      </c>
      <c r="M1725" s="35">
        <v>17</v>
      </c>
    </row>
    <row r="1726" spans="8:13">
      <c r="H1726" s="34">
        <v>8690</v>
      </c>
      <c r="I1726" s="30" t="s">
        <v>1877</v>
      </c>
      <c r="J1726" s="35"/>
      <c r="K1726" s="35"/>
      <c r="L1726" s="35">
        <v>1</v>
      </c>
      <c r="M1726" s="35">
        <v>1</v>
      </c>
    </row>
    <row r="1727" spans="8:13">
      <c r="H1727" s="34">
        <v>8697</v>
      </c>
      <c r="I1727" s="30" t="s">
        <v>1878</v>
      </c>
      <c r="J1727" s="35"/>
      <c r="K1727" s="35"/>
      <c r="L1727" s="35">
        <v>2</v>
      </c>
      <c r="M1727" s="35">
        <v>2</v>
      </c>
    </row>
    <row r="1728" spans="8:13">
      <c r="H1728" s="34">
        <v>8701</v>
      </c>
      <c r="I1728" s="30" t="s">
        <v>921</v>
      </c>
      <c r="J1728" s="35"/>
      <c r="K1728" s="35">
        <v>1</v>
      </c>
      <c r="L1728" s="35"/>
      <c r="M1728" s="35">
        <v>1</v>
      </c>
    </row>
    <row r="1729" spans="8:13">
      <c r="H1729" s="34">
        <v>8702</v>
      </c>
      <c r="I1729" s="30" t="s">
        <v>220</v>
      </c>
      <c r="J1729" s="35">
        <v>255</v>
      </c>
      <c r="K1729" s="35">
        <v>36</v>
      </c>
      <c r="L1729" s="35">
        <v>73</v>
      </c>
      <c r="M1729" s="35">
        <v>364</v>
      </c>
    </row>
    <row r="1730" spans="8:13">
      <c r="H1730" s="34">
        <v>8703</v>
      </c>
      <c r="I1730" s="30" t="s">
        <v>709</v>
      </c>
      <c r="J1730" s="35">
        <v>21</v>
      </c>
      <c r="K1730" s="35">
        <v>2</v>
      </c>
      <c r="L1730" s="35">
        <v>8</v>
      </c>
      <c r="M1730" s="35">
        <v>31</v>
      </c>
    </row>
    <row r="1731" spans="8:13">
      <c r="H1731" s="34">
        <v>8716</v>
      </c>
      <c r="I1731" s="30" t="s">
        <v>914</v>
      </c>
      <c r="J1731" s="35">
        <v>28</v>
      </c>
      <c r="K1731" s="35">
        <v>15</v>
      </c>
      <c r="L1731" s="35">
        <v>24</v>
      </c>
      <c r="M1731" s="35">
        <v>67</v>
      </c>
    </row>
    <row r="1732" spans="8:13">
      <c r="H1732" s="34">
        <v>8722</v>
      </c>
      <c r="I1732" s="30" t="s">
        <v>952</v>
      </c>
      <c r="J1732" s="35">
        <v>45</v>
      </c>
      <c r="K1732" s="35">
        <v>4</v>
      </c>
      <c r="L1732" s="35">
        <v>7</v>
      </c>
      <c r="M1732" s="35">
        <v>56</v>
      </c>
    </row>
    <row r="1733" spans="8:13">
      <c r="H1733" s="34">
        <v>8728</v>
      </c>
      <c r="I1733" s="30" t="s">
        <v>934</v>
      </c>
      <c r="J1733" s="35">
        <v>3</v>
      </c>
      <c r="K1733" s="35">
        <v>1</v>
      </c>
      <c r="L1733" s="35"/>
      <c r="M1733" s="35">
        <v>4</v>
      </c>
    </row>
    <row r="1734" spans="8:13">
      <c r="H1734" s="34">
        <v>8732</v>
      </c>
      <c r="I1734" s="30" t="s">
        <v>1229</v>
      </c>
      <c r="J1734" s="35">
        <v>2</v>
      </c>
      <c r="K1734" s="35">
        <v>1</v>
      </c>
      <c r="L1734" s="35"/>
      <c r="M1734" s="35">
        <v>3</v>
      </c>
    </row>
    <row r="1735" spans="8:13">
      <c r="H1735" s="34">
        <v>8733</v>
      </c>
      <c r="I1735" s="30" t="s">
        <v>905</v>
      </c>
      <c r="J1735" s="35"/>
      <c r="K1735" s="35">
        <v>1</v>
      </c>
      <c r="L1735" s="35"/>
      <c r="M1735" s="35">
        <v>1</v>
      </c>
    </row>
    <row r="1736" spans="8:13">
      <c r="H1736" s="34">
        <v>8734</v>
      </c>
      <c r="I1736" s="30" t="s">
        <v>1015</v>
      </c>
      <c r="J1736" s="35">
        <v>1</v>
      </c>
      <c r="K1736" s="35">
        <v>2</v>
      </c>
      <c r="L1736" s="35"/>
      <c r="M1736" s="35">
        <v>3</v>
      </c>
    </row>
    <row r="1737" spans="8:13">
      <c r="H1737" s="34">
        <v>8745</v>
      </c>
      <c r="I1737" s="30" t="s">
        <v>606</v>
      </c>
      <c r="J1737" s="35">
        <v>15</v>
      </c>
      <c r="K1737" s="35">
        <v>6</v>
      </c>
      <c r="L1737" s="35">
        <v>20</v>
      </c>
      <c r="M1737" s="35">
        <v>41</v>
      </c>
    </row>
    <row r="1738" spans="8:13">
      <c r="H1738" s="34">
        <v>8750</v>
      </c>
      <c r="I1738" s="30" t="s">
        <v>1879</v>
      </c>
      <c r="J1738" s="35">
        <v>5</v>
      </c>
      <c r="K1738" s="35"/>
      <c r="L1738" s="35">
        <v>1</v>
      </c>
      <c r="M1738" s="35">
        <v>6</v>
      </c>
    </row>
    <row r="1739" spans="8:13">
      <c r="H1739" s="34">
        <v>8754</v>
      </c>
      <c r="I1739" s="30" t="s">
        <v>2399</v>
      </c>
      <c r="J1739" s="35">
        <v>2</v>
      </c>
      <c r="K1739" s="35"/>
      <c r="L1739" s="35"/>
      <c r="M1739" s="35">
        <v>2</v>
      </c>
    </row>
    <row r="1740" spans="8:13">
      <c r="H1740" s="34">
        <v>8761</v>
      </c>
      <c r="I1740" s="30" t="s">
        <v>2400</v>
      </c>
      <c r="J1740" s="35">
        <v>1</v>
      </c>
      <c r="K1740" s="35"/>
      <c r="L1740" s="35"/>
      <c r="M1740" s="35">
        <v>1</v>
      </c>
    </row>
    <row r="1741" spans="8:13">
      <c r="H1741" s="34">
        <v>8762</v>
      </c>
      <c r="I1741" s="30" t="s">
        <v>2401</v>
      </c>
      <c r="J1741" s="35">
        <v>14</v>
      </c>
      <c r="K1741" s="35"/>
      <c r="L1741" s="35"/>
      <c r="M1741" s="35">
        <v>14</v>
      </c>
    </row>
    <row r="1742" spans="8:13">
      <c r="H1742" s="34">
        <v>8763</v>
      </c>
      <c r="I1742" s="30" t="s">
        <v>2402</v>
      </c>
      <c r="J1742" s="35">
        <v>1</v>
      </c>
      <c r="K1742" s="35"/>
      <c r="L1742" s="35"/>
      <c r="M1742" s="35">
        <v>1</v>
      </c>
    </row>
    <row r="1743" spans="8:13">
      <c r="H1743" s="34">
        <v>8764</v>
      </c>
      <c r="I1743" s="30" t="s">
        <v>2403</v>
      </c>
      <c r="J1743" s="35">
        <v>2</v>
      </c>
      <c r="K1743" s="35"/>
      <c r="L1743" s="35"/>
      <c r="M1743" s="35">
        <v>2</v>
      </c>
    </row>
    <row r="1744" spans="8:13">
      <c r="H1744" s="34">
        <v>8767</v>
      </c>
      <c r="I1744" s="30" t="s">
        <v>2404</v>
      </c>
      <c r="J1744" s="35">
        <v>1</v>
      </c>
      <c r="K1744" s="35"/>
      <c r="L1744" s="35"/>
      <c r="M1744" s="35">
        <v>1</v>
      </c>
    </row>
    <row r="1745" spans="8:13">
      <c r="H1745" s="34">
        <v>8769</v>
      </c>
      <c r="I1745" s="30" t="s">
        <v>900</v>
      </c>
      <c r="J1745" s="35"/>
      <c r="K1745" s="35">
        <v>1</v>
      </c>
      <c r="L1745" s="35"/>
      <c r="M1745" s="35">
        <v>1</v>
      </c>
    </row>
    <row r="1746" spans="8:13">
      <c r="H1746" s="34">
        <v>8775</v>
      </c>
      <c r="I1746" s="30" t="s">
        <v>1159</v>
      </c>
      <c r="J1746" s="35">
        <v>5</v>
      </c>
      <c r="K1746" s="35">
        <v>6</v>
      </c>
      <c r="L1746" s="35">
        <v>3</v>
      </c>
      <c r="M1746" s="35">
        <v>14</v>
      </c>
    </row>
    <row r="1747" spans="8:13">
      <c r="H1747" s="34">
        <v>8777</v>
      </c>
      <c r="I1747" s="30" t="s">
        <v>42</v>
      </c>
      <c r="J1747" s="35">
        <v>1</v>
      </c>
      <c r="K1747" s="35">
        <v>1</v>
      </c>
      <c r="L1747" s="35"/>
      <c r="M1747" s="35">
        <v>2</v>
      </c>
    </row>
    <row r="1748" spans="8:13">
      <c r="H1748" s="34">
        <v>8778</v>
      </c>
      <c r="I1748" s="30" t="s">
        <v>2405</v>
      </c>
      <c r="J1748" s="35">
        <v>2</v>
      </c>
      <c r="K1748" s="35"/>
      <c r="L1748" s="35"/>
      <c r="M1748" s="35">
        <v>2</v>
      </c>
    </row>
    <row r="1749" spans="8:13">
      <c r="H1749" s="34">
        <v>8780</v>
      </c>
      <c r="I1749" s="30" t="s">
        <v>2406</v>
      </c>
      <c r="J1749" s="35">
        <v>32</v>
      </c>
      <c r="K1749" s="35"/>
      <c r="L1749" s="35"/>
      <c r="M1749" s="35">
        <v>32</v>
      </c>
    </row>
    <row r="1750" spans="8:13">
      <c r="H1750" s="34">
        <v>8783</v>
      </c>
      <c r="I1750" s="30" t="s">
        <v>2407</v>
      </c>
      <c r="J1750" s="35">
        <v>15</v>
      </c>
      <c r="K1750" s="35"/>
      <c r="L1750" s="35"/>
      <c r="M1750" s="35">
        <v>15</v>
      </c>
    </row>
    <row r="1751" spans="8:13">
      <c r="H1751" s="34">
        <v>8794</v>
      </c>
      <c r="I1751" s="30" t="s">
        <v>2408</v>
      </c>
      <c r="J1751" s="35">
        <v>23</v>
      </c>
      <c r="K1751" s="35"/>
      <c r="L1751" s="35"/>
      <c r="M1751" s="35">
        <v>23</v>
      </c>
    </row>
    <row r="1752" spans="8:13">
      <c r="H1752" s="34">
        <v>8799</v>
      </c>
      <c r="I1752" s="30" t="s">
        <v>1880</v>
      </c>
      <c r="J1752" s="35">
        <v>16</v>
      </c>
      <c r="K1752" s="35"/>
      <c r="L1752" s="35">
        <v>2</v>
      </c>
      <c r="M1752" s="35">
        <v>18</v>
      </c>
    </row>
    <row r="1753" spans="8:13">
      <c r="H1753" s="34">
        <v>8801</v>
      </c>
      <c r="I1753" s="30" t="s">
        <v>2409</v>
      </c>
      <c r="J1753" s="35">
        <v>1</v>
      </c>
      <c r="K1753" s="35"/>
      <c r="L1753" s="35"/>
      <c r="M1753" s="35">
        <v>1</v>
      </c>
    </row>
    <row r="1754" spans="8:13">
      <c r="H1754" s="34">
        <v>8802</v>
      </c>
      <c r="I1754" s="30" t="s">
        <v>748</v>
      </c>
      <c r="J1754" s="35">
        <v>3</v>
      </c>
      <c r="K1754" s="35">
        <v>2</v>
      </c>
      <c r="L1754" s="35">
        <v>1</v>
      </c>
      <c r="M1754" s="35">
        <v>6</v>
      </c>
    </row>
    <row r="1755" spans="8:13">
      <c r="H1755" s="34">
        <v>8809</v>
      </c>
      <c r="I1755" s="30" t="s">
        <v>2410</v>
      </c>
      <c r="J1755" s="35">
        <v>5</v>
      </c>
      <c r="K1755" s="35"/>
      <c r="L1755" s="35"/>
      <c r="M1755" s="35">
        <v>5</v>
      </c>
    </row>
    <row r="1756" spans="8:13">
      <c r="H1756" s="34">
        <v>8820</v>
      </c>
      <c r="I1756" s="30" t="s">
        <v>616</v>
      </c>
      <c r="J1756" s="35">
        <v>2</v>
      </c>
      <c r="K1756" s="35">
        <v>1</v>
      </c>
      <c r="L1756" s="35"/>
      <c r="M1756" s="35">
        <v>3</v>
      </c>
    </row>
    <row r="1757" spans="8:13">
      <c r="H1757" s="34">
        <v>8824</v>
      </c>
      <c r="I1757" s="30" t="s">
        <v>1881</v>
      </c>
      <c r="J1757" s="35"/>
      <c r="K1757" s="35"/>
      <c r="L1757" s="35">
        <v>1</v>
      </c>
      <c r="M1757" s="35">
        <v>1</v>
      </c>
    </row>
    <row r="1758" spans="8:13">
      <c r="H1758" s="34">
        <v>8828</v>
      </c>
      <c r="I1758" s="30" t="s">
        <v>2411</v>
      </c>
      <c r="J1758" s="35">
        <v>3</v>
      </c>
      <c r="K1758" s="35"/>
      <c r="L1758" s="35"/>
      <c r="M1758" s="35">
        <v>3</v>
      </c>
    </row>
    <row r="1759" spans="8:13">
      <c r="H1759" s="34">
        <v>8829</v>
      </c>
      <c r="I1759" s="30" t="s">
        <v>1882</v>
      </c>
      <c r="J1759" s="35">
        <v>50</v>
      </c>
      <c r="K1759" s="35"/>
      <c r="L1759" s="35">
        <v>13</v>
      </c>
      <c r="M1759" s="35">
        <v>63</v>
      </c>
    </row>
    <row r="1760" spans="8:13">
      <c r="H1760" s="34">
        <v>8831</v>
      </c>
      <c r="I1760" s="30" t="s">
        <v>2412</v>
      </c>
      <c r="J1760" s="35">
        <v>1</v>
      </c>
      <c r="K1760" s="35"/>
      <c r="L1760" s="35"/>
      <c r="M1760" s="35">
        <v>1</v>
      </c>
    </row>
    <row r="1761" spans="8:13">
      <c r="H1761" s="34">
        <v>8833</v>
      </c>
      <c r="I1761" s="30" t="s">
        <v>2413</v>
      </c>
      <c r="J1761" s="35">
        <v>1</v>
      </c>
      <c r="K1761" s="35"/>
      <c r="L1761" s="35"/>
      <c r="M1761" s="35">
        <v>1</v>
      </c>
    </row>
    <row r="1762" spans="8:13">
      <c r="H1762" s="34">
        <v>8844</v>
      </c>
      <c r="I1762" s="30" t="s">
        <v>809</v>
      </c>
      <c r="J1762" s="35">
        <v>30</v>
      </c>
      <c r="K1762" s="35">
        <v>12</v>
      </c>
      <c r="L1762" s="35">
        <v>11</v>
      </c>
      <c r="M1762" s="35">
        <v>53</v>
      </c>
    </row>
    <row r="1763" spans="8:13">
      <c r="H1763" s="34">
        <v>8845</v>
      </c>
      <c r="I1763" s="30" t="s">
        <v>1883</v>
      </c>
      <c r="J1763" s="35">
        <v>26</v>
      </c>
      <c r="K1763" s="35"/>
      <c r="L1763" s="35">
        <v>7</v>
      </c>
      <c r="M1763" s="35">
        <v>33</v>
      </c>
    </row>
    <row r="1764" spans="8:13">
      <c r="H1764" s="34">
        <v>8856</v>
      </c>
      <c r="I1764" s="30" t="s">
        <v>1042</v>
      </c>
      <c r="J1764" s="35"/>
      <c r="K1764" s="35">
        <v>4</v>
      </c>
      <c r="L1764" s="35"/>
      <c r="M1764" s="35">
        <v>4</v>
      </c>
    </row>
    <row r="1765" spans="8:13">
      <c r="H1765" s="34">
        <v>8867</v>
      </c>
      <c r="I1765" s="30" t="s">
        <v>2414</v>
      </c>
      <c r="J1765" s="35">
        <v>2</v>
      </c>
      <c r="K1765" s="35"/>
      <c r="L1765" s="35"/>
      <c r="M1765" s="35">
        <v>2</v>
      </c>
    </row>
    <row r="1766" spans="8:13">
      <c r="H1766" s="34">
        <v>8868</v>
      </c>
      <c r="I1766" s="30" t="s">
        <v>372</v>
      </c>
      <c r="J1766" s="35"/>
      <c r="K1766" s="35">
        <v>2</v>
      </c>
      <c r="L1766" s="35"/>
      <c r="M1766" s="35">
        <v>2</v>
      </c>
    </row>
    <row r="1767" spans="8:13">
      <c r="H1767" s="34">
        <v>8872</v>
      </c>
      <c r="I1767" s="30" t="s">
        <v>888</v>
      </c>
      <c r="J1767" s="35">
        <v>6</v>
      </c>
      <c r="K1767" s="35">
        <v>11</v>
      </c>
      <c r="L1767" s="35">
        <v>4</v>
      </c>
      <c r="M1767" s="35">
        <v>21</v>
      </c>
    </row>
    <row r="1768" spans="8:13">
      <c r="H1768" s="34">
        <v>8876</v>
      </c>
      <c r="I1768" s="30" t="s">
        <v>1884</v>
      </c>
      <c r="J1768" s="35">
        <v>57</v>
      </c>
      <c r="K1768" s="35"/>
      <c r="L1768" s="35">
        <v>181</v>
      </c>
      <c r="M1768" s="35">
        <v>238</v>
      </c>
    </row>
    <row r="1769" spans="8:13">
      <c r="H1769" s="34">
        <v>8877</v>
      </c>
      <c r="I1769" s="30" t="s">
        <v>1885</v>
      </c>
      <c r="J1769" s="35"/>
      <c r="K1769" s="35"/>
      <c r="L1769" s="35">
        <v>2</v>
      </c>
      <c r="M1769" s="35">
        <v>2</v>
      </c>
    </row>
    <row r="1770" spans="8:13">
      <c r="H1770" s="34">
        <v>8898</v>
      </c>
      <c r="I1770" s="30" t="s">
        <v>994</v>
      </c>
      <c r="J1770" s="35">
        <v>5</v>
      </c>
      <c r="K1770" s="35">
        <v>1</v>
      </c>
      <c r="L1770" s="35">
        <v>5</v>
      </c>
      <c r="M1770" s="35">
        <v>11</v>
      </c>
    </row>
    <row r="1771" spans="8:13">
      <c r="H1771" s="34">
        <v>8899</v>
      </c>
      <c r="I1771" s="30" t="s">
        <v>988</v>
      </c>
      <c r="J1771" s="35">
        <v>2</v>
      </c>
      <c r="K1771" s="35">
        <v>2</v>
      </c>
      <c r="L1771" s="35">
        <v>3</v>
      </c>
      <c r="M1771" s="35">
        <v>7</v>
      </c>
    </row>
    <row r="1772" spans="8:13">
      <c r="H1772" s="34">
        <v>8901</v>
      </c>
      <c r="I1772" s="30" t="s">
        <v>1886</v>
      </c>
      <c r="J1772" s="35">
        <v>14</v>
      </c>
      <c r="K1772" s="35"/>
      <c r="L1772" s="35">
        <v>2</v>
      </c>
      <c r="M1772" s="35">
        <v>16</v>
      </c>
    </row>
    <row r="1773" spans="8:13">
      <c r="H1773" s="34">
        <v>8922</v>
      </c>
      <c r="I1773" s="30" t="s">
        <v>113</v>
      </c>
      <c r="J1773" s="35">
        <v>11</v>
      </c>
      <c r="K1773" s="35">
        <v>2</v>
      </c>
      <c r="L1773" s="35">
        <v>6</v>
      </c>
      <c r="M1773" s="35">
        <v>19</v>
      </c>
    </row>
    <row r="1774" spans="8:13">
      <c r="H1774" s="34">
        <v>8924</v>
      </c>
      <c r="I1774" s="30" t="s">
        <v>919</v>
      </c>
      <c r="J1774" s="35"/>
      <c r="K1774" s="35">
        <v>1</v>
      </c>
      <c r="L1774" s="35"/>
      <c r="M1774" s="35">
        <v>1</v>
      </c>
    </row>
    <row r="1775" spans="8:13">
      <c r="H1775" s="34">
        <v>8926</v>
      </c>
      <c r="I1775" s="30" t="s">
        <v>638</v>
      </c>
      <c r="J1775" s="35">
        <v>1</v>
      </c>
      <c r="K1775" s="35">
        <v>1</v>
      </c>
      <c r="L1775" s="35">
        <v>1</v>
      </c>
      <c r="M1775" s="35">
        <v>3</v>
      </c>
    </row>
    <row r="1776" spans="8:13">
      <c r="H1776" s="34">
        <v>8929</v>
      </c>
      <c r="I1776" s="30" t="s">
        <v>1083</v>
      </c>
      <c r="J1776" s="35">
        <v>33</v>
      </c>
      <c r="K1776" s="35">
        <v>1</v>
      </c>
      <c r="L1776" s="35"/>
      <c r="M1776" s="35">
        <v>34</v>
      </c>
    </row>
    <row r="1777" spans="8:13">
      <c r="H1777" s="34">
        <v>8940</v>
      </c>
      <c r="I1777" s="30" t="s">
        <v>2415</v>
      </c>
      <c r="J1777" s="35">
        <v>2</v>
      </c>
      <c r="K1777" s="35"/>
      <c r="L1777" s="35"/>
      <c r="M1777" s="35">
        <v>2</v>
      </c>
    </row>
    <row r="1778" spans="8:13">
      <c r="H1778" s="34">
        <v>8941</v>
      </c>
      <c r="I1778" s="30" t="s">
        <v>2416</v>
      </c>
      <c r="J1778" s="35">
        <v>2</v>
      </c>
      <c r="K1778" s="35"/>
      <c r="L1778" s="35"/>
      <c r="M1778" s="35">
        <v>2</v>
      </c>
    </row>
    <row r="1779" spans="8:13">
      <c r="H1779" s="34">
        <v>8949</v>
      </c>
      <c r="I1779" s="30" t="s">
        <v>507</v>
      </c>
      <c r="J1779" s="35">
        <v>2</v>
      </c>
      <c r="K1779" s="35">
        <v>2</v>
      </c>
      <c r="L1779" s="35"/>
      <c r="M1779" s="35">
        <v>4</v>
      </c>
    </row>
    <row r="1780" spans="8:13">
      <c r="H1780" s="34">
        <v>8950</v>
      </c>
      <c r="I1780" s="30" t="s">
        <v>1887</v>
      </c>
      <c r="J1780" s="35"/>
      <c r="K1780" s="35"/>
      <c r="L1780" s="35">
        <v>1</v>
      </c>
      <c r="M1780" s="35">
        <v>1</v>
      </c>
    </row>
    <row r="1781" spans="8:13">
      <c r="H1781" s="34">
        <v>8954</v>
      </c>
      <c r="I1781" s="30" t="s">
        <v>2417</v>
      </c>
      <c r="J1781" s="35">
        <v>3</v>
      </c>
      <c r="K1781" s="35"/>
      <c r="L1781" s="35"/>
      <c r="M1781" s="35">
        <v>3</v>
      </c>
    </row>
    <row r="1782" spans="8:13">
      <c r="H1782" s="34">
        <v>8960</v>
      </c>
      <c r="I1782" s="30" t="s">
        <v>341</v>
      </c>
      <c r="J1782" s="35">
        <v>248</v>
      </c>
      <c r="K1782" s="35">
        <v>62</v>
      </c>
      <c r="L1782" s="35">
        <v>128</v>
      </c>
      <c r="M1782" s="35">
        <v>438</v>
      </c>
    </row>
    <row r="1783" spans="8:13">
      <c r="H1783" s="34">
        <v>8963</v>
      </c>
      <c r="I1783" s="30" t="s">
        <v>603</v>
      </c>
      <c r="J1783" s="35">
        <v>23</v>
      </c>
      <c r="K1783" s="35">
        <v>1</v>
      </c>
      <c r="L1783" s="35">
        <v>10</v>
      </c>
      <c r="M1783" s="35">
        <v>34</v>
      </c>
    </row>
    <row r="1784" spans="8:13">
      <c r="H1784" s="34">
        <v>8997</v>
      </c>
      <c r="I1784" s="30" t="s">
        <v>1888</v>
      </c>
      <c r="J1784" s="35">
        <v>6</v>
      </c>
      <c r="K1784" s="35"/>
      <c r="L1784" s="35">
        <v>8</v>
      </c>
      <c r="M1784" s="35">
        <v>14</v>
      </c>
    </row>
    <row r="1785" spans="8:13">
      <c r="H1785" s="34">
        <v>9002</v>
      </c>
      <c r="I1785" s="30" t="s">
        <v>146</v>
      </c>
      <c r="J1785" s="35">
        <v>4</v>
      </c>
      <c r="K1785" s="35">
        <v>1</v>
      </c>
      <c r="L1785" s="35">
        <v>2</v>
      </c>
      <c r="M1785" s="35">
        <v>7</v>
      </c>
    </row>
    <row r="1786" spans="8:13">
      <c r="H1786" s="34">
        <v>9004</v>
      </c>
      <c r="I1786" s="30" t="s">
        <v>1889</v>
      </c>
      <c r="J1786" s="35"/>
      <c r="K1786" s="35"/>
      <c r="L1786" s="35">
        <v>29</v>
      </c>
      <c r="M1786" s="35">
        <v>29</v>
      </c>
    </row>
    <row r="1787" spans="8:13">
      <c r="H1787" s="34">
        <v>9005</v>
      </c>
      <c r="I1787" s="30" t="s">
        <v>209</v>
      </c>
      <c r="J1787" s="35">
        <v>57</v>
      </c>
      <c r="K1787" s="35">
        <v>20</v>
      </c>
      <c r="L1787" s="35">
        <v>31</v>
      </c>
      <c r="M1787" s="35">
        <v>108</v>
      </c>
    </row>
    <row r="1788" spans="8:13">
      <c r="H1788" s="34">
        <v>9006</v>
      </c>
      <c r="I1788" s="30" t="s">
        <v>138</v>
      </c>
      <c r="J1788" s="35">
        <v>25</v>
      </c>
      <c r="K1788" s="35">
        <v>20</v>
      </c>
      <c r="L1788" s="35">
        <v>61</v>
      </c>
      <c r="M1788" s="35">
        <v>106</v>
      </c>
    </row>
    <row r="1789" spans="8:13">
      <c r="H1789" s="34">
        <v>9008</v>
      </c>
      <c r="I1789" s="30" t="s">
        <v>1341</v>
      </c>
      <c r="J1789" s="35">
        <v>9</v>
      </c>
      <c r="K1789" s="35"/>
      <c r="L1789" s="35">
        <v>4</v>
      </c>
      <c r="M1789" s="35">
        <v>13</v>
      </c>
    </row>
    <row r="1790" spans="8:13">
      <c r="H1790" s="34">
        <v>9009</v>
      </c>
      <c r="I1790" s="30" t="s">
        <v>495</v>
      </c>
      <c r="J1790" s="35">
        <v>17</v>
      </c>
      <c r="K1790" s="35">
        <v>1</v>
      </c>
      <c r="L1790" s="35">
        <v>5</v>
      </c>
      <c r="M1790" s="35">
        <v>23</v>
      </c>
    </row>
    <row r="1791" spans="8:13">
      <c r="H1791" s="34">
        <v>9015</v>
      </c>
      <c r="I1791" s="30" t="s">
        <v>1255</v>
      </c>
      <c r="J1791" s="35">
        <v>20</v>
      </c>
      <c r="K1791" s="35">
        <v>1</v>
      </c>
      <c r="L1791" s="35">
        <v>5</v>
      </c>
      <c r="M1791" s="35">
        <v>26</v>
      </c>
    </row>
    <row r="1792" spans="8:13">
      <c r="H1792" s="34">
        <v>9016</v>
      </c>
      <c r="I1792" s="30" t="s">
        <v>1152</v>
      </c>
      <c r="J1792" s="35">
        <v>16</v>
      </c>
      <c r="K1792" s="35">
        <v>2</v>
      </c>
      <c r="L1792" s="35"/>
      <c r="M1792" s="35">
        <v>18</v>
      </c>
    </row>
    <row r="1793" spans="8:13">
      <c r="H1793" s="34">
        <v>9017</v>
      </c>
      <c r="I1793" s="30" t="s">
        <v>802</v>
      </c>
      <c r="J1793" s="35">
        <v>27</v>
      </c>
      <c r="K1793" s="35">
        <v>3</v>
      </c>
      <c r="L1793" s="35">
        <v>9</v>
      </c>
      <c r="M1793" s="35">
        <v>39</v>
      </c>
    </row>
    <row r="1794" spans="8:13">
      <c r="H1794" s="34">
        <v>9018</v>
      </c>
      <c r="I1794" s="30" t="s">
        <v>1388</v>
      </c>
      <c r="J1794" s="35"/>
      <c r="K1794" s="35"/>
      <c r="L1794" s="35">
        <v>6</v>
      </c>
      <c r="M1794" s="35">
        <v>6</v>
      </c>
    </row>
    <row r="1795" spans="8:13">
      <c r="H1795" s="34">
        <v>9019</v>
      </c>
      <c r="I1795" s="30" t="s">
        <v>787</v>
      </c>
      <c r="J1795" s="35">
        <v>20</v>
      </c>
      <c r="K1795" s="35">
        <v>5</v>
      </c>
      <c r="L1795" s="35">
        <v>11</v>
      </c>
      <c r="M1795" s="35">
        <v>36</v>
      </c>
    </row>
    <row r="1796" spans="8:13">
      <c r="H1796" s="34">
        <v>9024</v>
      </c>
      <c r="I1796" s="30" t="s">
        <v>1890</v>
      </c>
      <c r="J1796" s="35">
        <v>2</v>
      </c>
      <c r="K1796" s="35"/>
      <c r="L1796" s="35">
        <v>1</v>
      </c>
      <c r="M1796" s="35">
        <v>3</v>
      </c>
    </row>
    <row r="1797" spans="8:13">
      <c r="H1797" s="34">
        <v>9025</v>
      </c>
      <c r="I1797" s="30" t="s">
        <v>1224</v>
      </c>
      <c r="J1797" s="35">
        <v>13</v>
      </c>
      <c r="K1797" s="35">
        <v>1</v>
      </c>
      <c r="L1797" s="35"/>
      <c r="M1797" s="35">
        <v>14</v>
      </c>
    </row>
    <row r="1798" spans="8:13">
      <c r="H1798" s="34">
        <v>9027</v>
      </c>
      <c r="I1798" s="30" t="s">
        <v>620</v>
      </c>
      <c r="J1798" s="35">
        <v>49</v>
      </c>
      <c r="K1798" s="35">
        <v>5</v>
      </c>
      <c r="L1798" s="35">
        <v>2</v>
      </c>
      <c r="M1798" s="35">
        <v>56</v>
      </c>
    </row>
    <row r="1799" spans="8:13">
      <c r="H1799" s="34">
        <v>9028</v>
      </c>
      <c r="I1799" s="30" t="s">
        <v>280</v>
      </c>
      <c r="J1799" s="35">
        <v>43</v>
      </c>
      <c r="K1799" s="35">
        <v>1</v>
      </c>
      <c r="L1799" s="35">
        <v>5</v>
      </c>
      <c r="M1799" s="35">
        <v>49</v>
      </c>
    </row>
    <row r="1800" spans="8:13">
      <c r="H1800" s="34">
        <v>9029</v>
      </c>
      <c r="I1800" s="30" t="s">
        <v>1258</v>
      </c>
      <c r="J1800" s="35">
        <v>33</v>
      </c>
      <c r="K1800" s="35">
        <v>1</v>
      </c>
      <c r="L1800" s="35">
        <v>2</v>
      </c>
      <c r="M1800" s="35">
        <v>36</v>
      </c>
    </row>
    <row r="1801" spans="8:13">
      <c r="H1801" s="34">
        <v>9071</v>
      </c>
      <c r="I1801" s="30" t="s">
        <v>84</v>
      </c>
      <c r="J1801" s="35">
        <v>814</v>
      </c>
      <c r="K1801" s="35">
        <v>260</v>
      </c>
      <c r="L1801" s="35">
        <v>451</v>
      </c>
      <c r="M1801" s="35">
        <v>1525</v>
      </c>
    </row>
    <row r="1802" spans="8:13">
      <c r="H1802" s="34">
        <v>9078</v>
      </c>
      <c r="I1802" s="30" t="s">
        <v>545</v>
      </c>
      <c r="J1802" s="35"/>
      <c r="K1802" s="35">
        <v>4</v>
      </c>
      <c r="L1802" s="35"/>
      <c r="M1802" s="35">
        <v>4</v>
      </c>
    </row>
    <row r="1803" spans="8:13">
      <c r="H1803" s="34">
        <v>9086</v>
      </c>
      <c r="I1803" s="30" t="s">
        <v>907</v>
      </c>
      <c r="J1803" s="35"/>
      <c r="K1803" s="35">
        <v>3</v>
      </c>
      <c r="L1803" s="35"/>
      <c r="M1803" s="35">
        <v>3</v>
      </c>
    </row>
    <row r="1804" spans="8:13">
      <c r="H1804" s="34">
        <v>9087</v>
      </c>
      <c r="I1804" s="30" t="s">
        <v>312</v>
      </c>
      <c r="J1804" s="35"/>
      <c r="K1804" s="35">
        <v>1</v>
      </c>
      <c r="L1804" s="35"/>
      <c r="M1804" s="35">
        <v>1</v>
      </c>
    </row>
    <row r="1805" spans="8:13">
      <c r="H1805" s="34">
        <v>9088</v>
      </c>
      <c r="I1805" s="30" t="s">
        <v>489</v>
      </c>
      <c r="J1805" s="35">
        <v>48</v>
      </c>
      <c r="K1805" s="35">
        <v>11</v>
      </c>
      <c r="L1805" s="35">
        <v>24</v>
      </c>
      <c r="M1805" s="35">
        <v>83</v>
      </c>
    </row>
    <row r="1806" spans="8:13">
      <c r="H1806" s="34">
        <v>9091</v>
      </c>
      <c r="I1806" s="30" t="s">
        <v>1891</v>
      </c>
      <c r="J1806" s="35"/>
      <c r="K1806" s="35"/>
      <c r="L1806" s="35">
        <v>77</v>
      </c>
      <c r="M1806" s="35">
        <v>77</v>
      </c>
    </row>
    <row r="1807" spans="8:13">
      <c r="H1807" s="34">
        <v>9092</v>
      </c>
      <c r="I1807" s="30" t="s">
        <v>2418</v>
      </c>
      <c r="J1807" s="35">
        <v>4</v>
      </c>
      <c r="K1807" s="35"/>
      <c r="L1807" s="35"/>
      <c r="M1807" s="35">
        <v>4</v>
      </c>
    </row>
    <row r="1808" spans="8:13">
      <c r="H1808" s="34">
        <v>9093</v>
      </c>
      <c r="I1808" s="30" t="s">
        <v>1291</v>
      </c>
      <c r="J1808" s="35">
        <v>7</v>
      </c>
      <c r="K1808" s="35"/>
      <c r="L1808" s="35"/>
      <c r="M1808" s="35">
        <v>7</v>
      </c>
    </row>
    <row r="1809" spans="8:13">
      <c r="H1809" s="34">
        <v>9094</v>
      </c>
      <c r="I1809" s="30" t="s">
        <v>546</v>
      </c>
      <c r="J1809" s="35"/>
      <c r="K1809" s="35">
        <v>8</v>
      </c>
      <c r="L1809" s="35"/>
      <c r="M1809" s="35">
        <v>8</v>
      </c>
    </row>
    <row r="1810" spans="8:13">
      <c r="H1810" s="34">
        <v>9095</v>
      </c>
      <c r="I1810" s="30" t="s">
        <v>2419</v>
      </c>
      <c r="J1810" s="35">
        <v>1</v>
      </c>
      <c r="K1810" s="35"/>
      <c r="L1810" s="35"/>
      <c r="M1810" s="35">
        <v>1</v>
      </c>
    </row>
    <row r="1811" spans="8:13">
      <c r="H1811" s="34">
        <v>9097</v>
      </c>
      <c r="I1811" s="30" t="s">
        <v>365</v>
      </c>
      <c r="J1811" s="35">
        <v>55</v>
      </c>
      <c r="K1811" s="35">
        <v>17</v>
      </c>
      <c r="L1811" s="35">
        <v>25</v>
      </c>
      <c r="M1811" s="35">
        <v>97</v>
      </c>
    </row>
    <row r="1812" spans="8:13">
      <c r="H1812" s="34">
        <v>9098</v>
      </c>
      <c r="I1812" s="30" t="s">
        <v>167</v>
      </c>
      <c r="J1812" s="35">
        <v>45</v>
      </c>
      <c r="K1812" s="35">
        <v>14</v>
      </c>
      <c r="L1812" s="35">
        <v>31</v>
      </c>
      <c r="M1812" s="35">
        <v>90</v>
      </c>
    </row>
    <row r="1813" spans="8:13">
      <c r="H1813" s="34">
        <v>9099</v>
      </c>
      <c r="I1813" s="30" t="s">
        <v>168</v>
      </c>
      <c r="J1813" s="35">
        <v>113</v>
      </c>
      <c r="K1813" s="35">
        <v>27</v>
      </c>
      <c r="L1813" s="35">
        <v>63</v>
      </c>
      <c r="M1813" s="35">
        <v>203</v>
      </c>
    </row>
    <row r="1814" spans="8:13">
      <c r="H1814" s="34">
        <v>9100</v>
      </c>
      <c r="I1814" s="30" t="s">
        <v>56</v>
      </c>
      <c r="J1814" s="35">
        <v>99</v>
      </c>
      <c r="K1814" s="35">
        <v>31</v>
      </c>
      <c r="L1814" s="35">
        <v>68</v>
      </c>
      <c r="M1814" s="35">
        <v>198</v>
      </c>
    </row>
    <row r="1815" spans="8:13">
      <c r="H1815" s="34">
        <v>9117</v>
      </c>
      <c r="I1815" s="30" t="s">
        <v>677</v>
      </c>
      <c r="J1815" s="35"/>
      <c r="K1815" s="35">
        <v>4</v>
      </c>
      <c r="L1815" s="35">
        <v>1</v>
      </c>
      <c r="M1815" s="35">
        <v>5</v>
      </c>
    </row>
    <row r="1816" spans="8:13">
      <c r="H1816" s="34">
        <v>9118</v>
      </c>
      <c r="I1816" s="30" t="s">
        <v>1332</v>
      </c>
      <c r="J1816" s="35">
        <v>6</v>
      </c>
      <c r="K1816" s="35"/>
      <c r="L1816" s="35"/>
      <c r="M1816" s="35">
        <v>6</v>
      </c>
    </row>
    <row r="1817" spans="8:13">
      <c r="H1817" s="34">
        <v>9119</v>
      </c>
      <c r="I1817" s="30" t="s">
        <v>470</v>
      </c>
      <c r="J1817" s="35">
        <v>851</v>
      </c>
      <c r="K1817" s="35">
        <v>185</v>
      </c>
      <c r="L1817" s="35">
        <v>373</v>
      </c>
      <c r="M1817" s="35">
        <v>1409</v>
      </c>
    </row>
    <row r="1818" spans="8:13">
      <c r="H1818" s="34">
        <v>9125</v>
      </c>
      <c r="I1818" s="30" t="s">
        <v>1892</v>
      </c>
      <c r="J1818" s="35">
        <v>4</v>
      </c>
      <c r="K1818" s="35"/>
      <c r="L1818" s="35">
        <v>2</v>
      </c>
      <c r="M1818" s="35">
        <v>6</v>
      </c>
    </row>
    <row r="1819" spans="8:13">
      <c r="H1819" s="34">
        <v>9150</v>
      </c>
      <c r="I1819" s="30" t="s">
        <v>1893</v>
      </c>
      <c r="J1819" s="35">
        <v>17</v>
      </c>
      <c r="K1819" s="35"/>
      <c r="L1819" s="35">
        <v>1</v>
      </c>
      <c r="M1819" s="35">
        <v>18</v>
      </c>
    </row>
    <row r="1820" spans="8:13">
      <c r="H1820" s="34">
        <v>9153</v>
      </c>
      <c r="I1820" s="30" t="s">
        <v>512</v>
      </c>
      <c r="J1820" s="35">
        <v>14</v>
      </c>
      <c r="K1820" s="35">
        <v>7</v>
      </c>
      <c r="L1820" s="35">
        <v>9</v>
      </c>
      <c r="M1820" s="35">
        <v>30</v>
      </c>
    </row>
    <row r="1821" spans="8:13">
      <c r="H1821" s="34">
        <v>9156</v>
      </c>
      <c r="I1821" s="30" t="s">
        <v>10</v>
      </c>
      <c r="J1821" s="35">
        <v>222</v>
      </c>
      <c r="K1821" s="35">
        <v>64</v>
      </c>
      <c r="L1821" s="35">
        <v>61</v>
      </c>
      <c r="M1821" s="35">
        <v>347</v>
      </c>
    </row>
    <row r="1822" spans="8:13">
      <c r="H1822" s="34">
        <v>9157</v>
      </c>
      <c r="I1822" s="30" t="s">
        <v>481</v>
      </c>
      <c r="J1822" s="35">
        <v>43</v>
      </c>
      <c r="K1822" s="35">
        <v>14</v>
      </c>
      <c r="L1822" s="35">
        <v>11</v>
      </c>
      <c r="M1822" s="35">
        <v>68</v>
      </c>
    </row>
    <row r="1823" spans="8:13">
      <c r="H1823" s="34">
        <v>9179</v>
      </c>
      <c r="I1823" s="30" t="s">
        <v>767</v>
      </c>
      <c r="J1823" s="35">
        <v>3</v>
      </c>
      <c r="K1823" s="35">
        <v>4</v>
      </c>
      <c r="L1823" s="35">
        <v>2</v>
      </c>
      <c r="M1823" s="35">
        <v>9</v>
      </c>
    </row>
    <row r="1824" spans="8:13">
      <c r="H1824" s="34">
        <v>9184</v>
      </c>
      <c r="I1824" s="30" t="s">
        <v>903</v>
      </c>
      <c r="J1824" s="35">
        <v>6</v>
      </c>
      <c r="K1824" s="35">
        <v>4</v>
      </c>
      <c r="L1824" s="35">
        <v>6</v>
      </c>
      <c r="M1824" s="35">
        <v>16</v>
      </c>
    </row>
    <row r="1825" spans="8:13">
      <c r="H1825" s="34">
        <v>9188</v>
      </c>
      <c r="I1825" s="30" t="s">
        <v>858</v>
      </c>
      <c r="J1825" s="35"/>
      <c r="K1825" s="35">
        <v>1</v>
      </c>
      <c r="L1825" s="35">
        <v>1</v>
      </c>
      <c r="M1825" s="35">
        <v>2</v>
      </c>
    </row>
    <row r="1826" spans="8:13">
      <c r="H1826" s="34">
        <v>9191</v>
      </c>
      <c r="I1826" s="30" t="s">
        <v>2420</v>
      </c>
      <c r="J1826" s="35">
        <v>1</v>
      </c>
      <c r="K1826" s="35"/>
      <c r="L1826" s="35"/>
      <c r="M1826" s="35">
        <v>1</v>
      </c>
    </row>
    <row r="1827" spans="8:13">
      <c r="H1827" s="34">
        <v>9217</v>
      </c>
      <c r="I1827" s="30" t="s">
        <v>137</v>
      </c>
      <c r="J1827" s="35">
        <v>40</v>
      </c>
      <c r="K1827" s="35">
        <v>9</v>
      </c>
      <c r="L1827" s="35">
        <v>11</v>
      </c>
      <c r="M1827" s="35">
        <v>60</v>
      </c>
    </row>
    <row r="1828" spans="8:13">
      <c r="H1828" s="34">
        <v>9220</v>
      </c>
      <c r="I1828" s="30" t="s">
        <v>412</v>
      </c>
      <c r="J1828" s="35">
        <v>35</v>
      </c>
      <c r="K1828" s="35">
        <v>1</v>
      </c>
      <c r="L1828" s="35">
        <v>5</v>
      </c>
      <c r="M1828" s="35">
        <v>41</v>
      </c>
    </row>
    <row r="1829" spans="8:13">
      <c r="H1829" s="34">
        <v>9226</v>
      </c>
      <c r="I1829" s="30" t="s">
        <v>1268</v>
      </c>
      <c r="J1829" s="35">
        <v>2</v>
      </c>
      <c r="K1829" s="35">
        <v>1</v>
      </c>
      <c r="L1829" s="35"/>
      <c r="M1829" s="35">
        <v>3</v>
      </c>
    </row>
    <row r="1830" spans="8:13">
      <c r="H1830" s="34">
        <v>9227</v>
      </c>
      <c r="I1830" s="30" t="s">
        <v>239</v>
      </c>
      <c r="J1830" s="35">
        <v>107</v>
      </c>
      <c r="K1830" s="35">
        <v>16</v>
      </c>
      <c r="L1830" s="35">
        <v>10</v>
      </c>
      <c r="M1830" s="35">
        <v>133</v>
      </c>
    </row>
    <row r="1831" spans="8:13">
      <c r="H1831" s="34">
        <v>9228</v>
      </c>
      <c r="I1831" s="30" t="s">
        <v>1027</v>
      </c>
      <c r="J1831" s="35">
        <v>2</v>
      </c>
      <c r="K1831" s="35">
        <v>2</v>
      </c>
      <c r="L1831" s="35">
        <v>11</v>
      </c>
      <c r="M1831" s="35">
        <v>15</v>
      </c>
    </row>
    <row r="1832" spans="8:13">
      <c r="H1832" s="34">
        <v>9235</v>
      </c>
      <c r="I1832" s="30" t="s">
        <v>2421</v>
      </c>
      <c r="J1832" s="35">
        <v>1</v>
      </c>
      <c r="K1832" s="35"/>
      <c r="L1832" s="35"/>
      <c r="M1832" s="35">
        <v>1</v>
      </c>
    </row>
    <row r="1833" spans="8:13">
      <c r="H1833" s="34">
        <v>9239</v>
      </c>
      <c r="I1833" s="30" t="s">
        <v>1156</v>
      </c>
      <c r="J1833" s="35">
        <v>2</v>
      </c>
      <c r="K1833" s="35">
        <v>1</v>
      </c>
      <c r="L1833" s="35"/>
      <c r="M1833" s="35">
        <v>3</v>
      </c>
    </row>
    <row r="1834" spans="8:13">
      <c r="H1834" s="34">
        <v>9240</v>
      </c>
      <c r="I1834" s="30" t="s">
        <v>2422</v>
      </c>
      <c r="J1834" s="35">
        <v>1</v>
      </c>
      <c r="K1834" s="35"/>
      <c r="L1834" s="35"/>
      <c r="M1834" s="35">
        <v>1</v>
      </c>
    </row>
    <row r="1835" spans="8:13">
      <c r="H1835" s="34">
        <v>9241</v>
      </c>
      <c r="I1835" s="30" t="s">
        <v>2423</v>
      </c>
      <c r="J1835" s="35">
        <v>3</v>
      </c>
      <c r="K1835" s="35"/>
      <c r="L1835" s="35"/>
      <c r="M1835" s="35">
        <v>3</v>
      </c>
    </row>
    <row r="1836" spans="8:13">
      <c r="H1836" s="34">
        <v>9249</v>
      </c>
      <c r="I1836" s="30" t="s">
        <v>2424</v>
      </c>
      <c r="J1836" s="35">
        <v>1</v>
      </c>
      <c r="K1836" s="35"/>
      <c r="L1836" s="35"/>
      <c r="M1836" s="35">
        <v>1</v>
      </c>
    </row>
    <row r="1837" spans="8:13">
      <c r="H1837" s="34">
        <v>9253</v>
      </c>
      <c r="I1837" s="30" t="s">
        <v>62</v>
      </c>
      <c r="J1837" s="35">
        <v>130</v>
      </c>
      <c r="K1837" s="35">
        <v>39</v>
      </c>
      <c r="L1837" s="35">
        <v>93</v>
      </c>
      <c r="M1837" s="35">
        <v>262</v>
      </c>
    </row>
    <row r="1838" spans="8:13">
      <c r="H1838" s="34">
        <v>9254</v>
      </c>
      <c r="I1838" s="30" t="s">
        <v>831</v>
      </c>
      <c r="J1838" s="35">
        <v>85</v>
      </c>
      <c r="K1838" s="35">
        <v>10</v>
      </c>
      <c r="L1838" s="35">
        <v>25</v>
      </c>
      <c r="M1838" s="35">
        <v>120</v>
      </c>
    </row>
    <row r="1839" spans="8:13">
      <c r="H1839" s="34">
        <v>9256</v>
      </c>
      <c r="I1839" s="30" t="s">
        <v>1278</v>
      </c>
      <c r="J1839" s="35">
        <v>35</v>
      </c>
      <c r="K1839" s="35">
        <v>2</v>
      </c>
      <c r="L1839" s="35">
        <v>3</v>
      </c>
      <c r="M1839" s="35">
        <v>40</v>
      </c>
    </row>
    <row r="1840" spans="8:13">
      <c r="H1840" s="34">
        <v>9257</v>
      </c>
      <c r="I1840" s="30" t="s">
        <v>149</v>
      </c>
      <c r="J1840" s="35">
        <v>419</v>
      </c>
      <c r="K1840" s="35">
        <v>81</v>
      </c>
      <c r="L1840" s="35">
        <v>24</v>
      </c>
      <c r="M1840" s="35">
        <v>524</v>
      </c>
    </row>
    <row r="1841" spans="8:13">
      <c r="H1841" s="34">
        <v>9259</v>
      </c>
      <c r="I1841" s="30" t="s">
        <v>1894</v>
      </c>
      <c r="J1841" s="35"/>
      <c r="K1841" s="35"/>
      <c r="L1841" s="35">
        <v>8</v>
      </c>
      <c r="M1841" s="35">
        <v>8</v>
      </c>
    </row>
    <row r="1842" spans="8:13">
      <c r="H1842" s="34">
        <v>9260</v>
      </c>
      <c r="I1842" s="30" t="s">
        <v>95</v>
      </c>
      <c r="J1842" s="35">
        <v>464</v>
      </c>
      <c r="K1842" s="35">
        <v>76</v>
      </c>
      <c r="L1842" s="35">
        <v>37</v>
      </c>
      <c r="M1842" s="35">
        <v>577</v>
      </c>
    </row>
    <row r="1843" spans="8:13">
      <c r="H1843" s="34">
        <v>9287</v>
      </c>
      <c r="I1843" s="30" t="s">
        <v>1183</v>
      </c>
      <c r="J1843" s="35">
        <v>7</v>
      </c>
      <c r="K1843" s="35">
        <v>1</v>
      </c>
      <c r="L1843" s="35">
        <v>10</v>
      </c>
      <c r="M1843" s="35">
        <v>18</v>
      </c>
    </row>
    <row r="1844" spans="8:13">
      <c r="H1844" s="34">
        <v>9305</v>
      </c>
      <c r="I1844" s="30" t="s">
        <v>2425</v>
      </c>
      <c r="J1844" s="35">
        <v>1</v>
      </c>
      <c r="K1844" s="35"/>
      <c r="L1844" s="35"/>
      <c r="M1844" s="35">
        <v>1</v>
      </c>
    </row>
    <row r="1845" spans="8:13">
      <c r="H1845" s="34">
        <v>9308</v>
      </c>
      <c r="I1845" s="30" t="s">
        <v>2426</v>
      </c>
      <c r="J1845" s="35">
        <v>2</v>
      </c>
      <c r="K1845" s="35"/>
      <c r="L1845" s="35"/>
      <c r="M1845" s="35">
        <v>2</v>
      </c>
    </row>
    <row r="1846" spans="8:13">
      <c r="H1846" s="34">
        <v>9311</v>
      </c>
      <c r="I1846" s="30" t="s">
        <v>2427</v>
      </c>
      <c r="J1846" s="35">
        <v>3</v>
      </c>
      <c r="K1846" s="35"/>
      <c r="L1846" s="35"/>
      <c r="M1846" s="35">
        <v>3</v>
      </c>
    </row>
    <row r="1847" spans="8:13">
      <c r="H1847" s="34">
        <v>9315</v>
      </c>
      <c r="I1847" s="30" t="s">
        <v>1051</v>
      </c>
      <c r="J1847" s="35">
        <v>6</v>
      </c>
      <c r="K1847" s="35">
        <v>2</v>
      </c>
      <c r="L1847" s="35">
        <v>3</v>
      </c>
      <c r="M1847" s="35">
        <v>11</v>
      </c>
    </row>
    <row r="1848" spans="8:13">
      <c r="H1848" s="34">
        <v>9316</v>
      </c>
      <c r="I1848" s="30" t="s">
        <v>1895</v>
      </c>
      <c r="J1848" s="35">
        <v>1</v>
      </c>
      <c r="K1848" s="35"/>
      <c r="L1848" s="35">
        <v>12</v>
      </c>
      <c r="M1848" s="35">
        <v>13</v>
      </c>
    </row>
    <row r="1849" spans="8:13">
      <c r="H1849" s="34">
        <v>9317</v>
      </c>
      <c r="I1849" s="30" t="s">
        <v>61</v>
      </c>
      <c r="J1849" s="35">
        <v>557</v>
      </c>
      <c r="K1849" s="35">
        <v>85</v>
      </c>
      <c r="L1849" s="35">
        <v>114</v>
      </c>
      <c r="M1849" s="35">
        <v>756</v>
      </c>
    </row>
    <row r="1850" spans="8:13">
      <c r="H1850" s="34">
        <v>9324</v>
      </c>
      <c r="I1850" s="30" t="s">
        <v>472</v>
      </c>
      <c r="J1850" s="35">
        <v>225</v>
      </c>
      <c r="K1850" s="35">
        <v>39</v>
      </c>
      <c r="L1850" s="35">
        <v>58</v>
      </c>
      <c r="M1850" s="35">
        <v>322</v>
      </c>
    </row>
    <row r="1851" spans="8:13">
      <c r="H1851" s="34">
        <v>9328</v>
      </c>
      <c r="I1851" s="30" t="s">
        <v>2428</v>
      </c>
      <c r="J1851" s="35">
        <v>6</v>
      </c>
      <c r="K1851" s="35"/>
      <c r="L1851" s="35"/>
      <c r="M1851" s="35">
        <v>6</v>
      </c>
    </row>
    <row r="1852" spans="8:13">
      <c r="H1852" s="34">
        <v>9329</v>
      </c>
      <c r="I1852" s="30" t="s">
        <v>2429</v>
      </c>
      <c r="J1852" s="35">
        <v>6</v>
      </c>
      <c r="K1852" s="35"/>
      <c r="L1852" s="35"/>
      <c r="M1852" s="35">
        <v>6</v>
      </c>
    </row>
    <row r="1853" spans="8:13">
      <c r="H1853" s="34">
        <v>9330</v>
      </c>
      <c r="I1853" s="30" t="s">
        <v>770</v>
      </c>
      <c r="J1853" s="35">
        <v>30</v>
      </c>
      <c r="K1853" s="35">
        <v>7</v>
      </c>
      <c r="L1853" s="35">
        <v>10</v>
      </c>
      <c r="M1853" s="35">
        <v>47</v>
      </c>
    </row>
    <row r="1854" spans="8:13">
      <c r="H1854" s="34">
        <v>9331</v>
      </c>
      <c r="I1854" s="30" t="s">
        <v>851</v>
      </c>
      <c r="J1854" s="35">
        <v>16</v>
      </c>
      <c r="K1854" s="35">
        <v>7</v>
      </c>
      <c r="L1854" s="35">
        <v>9</v>
      </c>
      <c r="M1854" s="35">
        <v>32</v>
      </c>
    </row>
    <row r="1855" spans="8:13">
      <c r="H1855" s="34">
        <v>9333</v>
      </c>
      <c r="I1855" s="30" t="s">
        <v>1237</v>
      </c>
      <c r="J1855" s="35">
        <v>21</v>
      </c>
      <c r="K1855" s="35">
        <v>1</v>
      </c>
      <c r="L1855" s="35"/>
      <c r="M1855" s="35">
        <v>22</v>
      </c>
    </row>
    <row r="1856" spans="8:13">
      <c r="H1856" s="34">
        <v>9334</v>
      </c>
      <c r="I1856" s="30" t="s">
        <v>46</v>
      </c>
      <c r="J1856" s="35">
        <v>215</v>
      </c>
      <c r="K1856" s="35">
        <v>51</v>
      </c>
      <c r="L1856" s="35">
        <v>59</v>
      </c>
      <c r="M1856" s="35">
        <v>325</v>
      </c>
    </row>
    <row r="1857" spans="8:13">
      <c r="H1857" s="34">
        <v>9336</v>
      </c>
      <c r="I1857" s="30" t="s">
        <v>768</v>
      </c>
      <c r="J1857" s="35">
        <v>24</v>
      </c>
      <c r="K1857" s="35">
        <v>7</v>
      </c>
      <c r="L1857" s="35">
        <v>6</v>
      </c>
      <c r="M1857" s="35">
        <v>37</v>
      </c>
    </row>
    <row r="1858" spans="8:13">
      <c r="H1858" s="34">
        <v>9337</v>
      </c>
      <c r="I1858" s="30" t="s">
        <v>216</v>
      </c>
      <c r="J1858" s="35">
        <v>407</v>
      </c>
      <c r="K1858" s="35">
        <v>23</v>
      </c>
      <c r="L1858" s="35">
        <v>90</v>
      </c>
      <c r="M1858" s="35">
        <v>520</v>
      </c>
    </row>
    <row r="1859" spans="8:13">
      <c r="H1859" s="34">
        <v>9338</v>
      </c>
      <c r="I1859" s="30" t="s">
        <v>807</v>
      </c>
      <c r="J1859" s="35">
        <v>94</v>
      </c>
      <c r="K1859" s="35">
        <v>5</v>
      </c>
      <c r="L1859" s="35">
        <v>3</v>
      </c>
      <c r="M1859" s="35">
        <v>102</v>
      </c>
    </row>
    <row r="1860" spans="8:13">
      <c r="H1860" s="34">
        <v>9339</v>
      </c>
      <c r="I1860" s="30" t="s">
        <v>566</v>
      </c>
      <c r="J1860" s="35">
        <v>3</v>
      </c>
      <c r="K1860" s="35">
        <v>1</v>
      </c>
      <c r="L1860" s="35">
        <v>1</v>
      </c>
      <c r="M1860" s="35">
        <v>5</v>
      </c>
    </row>
    <row r="1861" spans="8:13">
      <c r="H1861" s="34">
        <v>9340</v>
      </c>
      <c r="I1861" s="30" t="s">
        <v>405</v>
      </c>
      <c r="J1861" s="35">
        <v>185</v>
      </c>
      <c r="K1861" s="35">
        <v>5</v>
      </c>
      <c r="L1861" s="35">
        <v>26</v>
      </c>
      <c r="M1861" s="35">
        <v>216</v>
      </c>
    </row>
    <row r="1862" spans="8:13">
      <c r="H1862" s="34">
        <v>9341</v>
      </c>
      <c r="I1862" s="30" t="s">
        <v>1896</v>
      </c>
      <c r="J1862" s="35">
        <v>7</v>
      </c>
      <c r="K1862" s="35"/>
      <c r="L1862" s="35">
        <v>3</v>
      </c>
      <c r="M1862" s="35">
        <v>10</v>
      </c>
    </row>
    <row r="1863" spans="8:13">
      <c r="H1863" s="34">
        <v>9343</v>
      </c>
      <c r="I1863" s="30" t="s">
        <v>719</v>
      </c>
      <c r="J1863" s="35">
        <v>64</v>
      </c>
      <c r="K1863" s="35">
        <v>1</v>
      </c>
      <c r="L1863" s="35">
        <v>4</v>
      </c>
      <c r="M1863" s="35">
        <v>69</v>
      </c>
    </row>
    <row r="1864" spans="8:13">
      <c r="H1864" s="34">
        <v>9344</v>
      </c>
      <c r="I1864" s="30" t="s">
        <v>654</v>
      </c>
      <c r="J1864" s="35">
        <v>149</v>
      </c>
      <c r="K1864" s="35">
        <v>2</v>
      </c>
      <c r="L1864" s="35">
        <v>3</v>
      </c>
      <c r="M1864" s="35">
        <v>154</v>
      </c>
    </row>
    <row r="1865" spans="8:13">
      <c r="H1865" s="34">
        <v>9345</v>
      </c>
      <c r="I1865" s="30" t="s">
        <v>1897</v>
      </c>
      <c r="J1865" s="35"/>
      <c r="K1865" s="35"/>
      <c r="L1865" s="35">
        <v>1</v>
      </c>
      <c r="M1865" s="35">
        <v>1</v>
      </c>
    </row>
    <row r="1866" spans="8:13">
      <c r="H1866" s="34">
        <v>9346</v>
      </c>
      <c r="I1866" s="30" t="s">
        <v>471</v>
      </c>
      <c r="J1866" s="35">
        <v>130</v>
      </c>
      <c r="K1866" s="35">
        <v>9</v>
      </c>
      <c r="L1866" s="35">
        <v>5</v>
      </c>
      <c r="M1866" s="35">
        <v>144</v>
      </c>
    </row>
    <row r="1867" spans="8:13">
      <c r="H1867" s="34">
        <v>9347</v>
      </c>
      <c r="I1867" s="30" t="s">
        <v>366</v>
      </c>
      <c r="J1867" s="35">
        <v>183</v>
      </c>
      <c r="K1867" s="35">
        <v>18</v>
      </c>
      <c r="L1867" s="35">
        <v>21</v>
      </c>
      <c r="M1867" s="35">
        <v>222</v>
      </c>
    </row>
    <row r="1868" spans="8:13">
      <c r="H1868" s="34">
        <v>9348</v>
      </c>
      <c r="I1868" s="30" t="s">
        <v>1064</v>
      </c>
      <c r="J1868" s="35">
        <v>21</v>
      </c>
      <c r="K1868" s="35">
        <v>1</v>
      </c>
      <c r="L1868" s="35">
        <v>12</v>
      </c>
      <c r="M1868" s="35">
        <v>34</v>
      </c>
    </row>
    <row r="1869" spans="8:13">
      <c r="H1869" s="34">
        <v>9349</v>
      </c>
      <c r="I1869" s="30" t="s">
        <v>376</v>
      </c>
      <c r="J1869" s="35">
        <v>92</v>
      </c>
      <c r="K1869" s="35">
        <v>18</v>
      </c>
      <c r="L1869" s="35">
        <v>26</v>
      </c>
      <c r="M1869" s="35">
        <v>136</v>
      </c>
    </row>
    <row r="1870" spans="8:13">
      <c r="H1870" s="34">
        <v>9350</v>
      </c>
      <c r="I1870" s="30" t="s">
        <v>850</v>
      </c>
      <c r="J1870" s="35">
        <v>3</v>
      </c>
      <c r="K1870" s="35">
        <v>2</v>
      </c>
      <c r="L1870" s="35">
        <v>5</v>
      </c>
      <c r="M1870" s="35">
        <v>10</v>
      </c>
    </row>
    <row r="1871" spans="8:13">
      <c r="H1871" s="34">
        <v>9351</v>
      </c>
      <c r="I1871" s="30" t="s">
        <v>2430</v>
      </c>
      <c r="J1871" s="35">
        <v>2</v>
      </c>
      <c r="K1871" s="35"/>
      <c r="L1871" s="35"/>
      <c r="M1871" s="35">
        <v>2</v>
      </c>
    </row>
    <row r="1872" spans="8:13">
      <c r="H1872" s="34">
        <v>9358</v>
      </c>
      <c r="I1872" s="30" t="s">
        <v>582</v>
      </c>
      <c r="J1872" s="35"/>
      <c r="K1872" s="35">
        <v>2</v>
      </c>
      <c r="L1872" s="35"/>
      <c r="M1872" s="35">
        <v>2</v>
      </c>
    </row>
    <row r="1873" spans="8:13">
      <c r="H1873" s="34">
        <v>9359</v>
      </c>
      <c r="I1873" s="30" t="s">
        <v>2431</v>
      </c>
      <c r="J1873" s="35">
        <v>2</v>
      </c>
      <c r="K1873" s="35"/>
      <c r="L1873" s="35"/>
      <c r="M1873" s="35">
        <v>2</v>
      </c>
    </row>
    <row r="1874" spans="8:13">
      <c r="H1874" s="34">
        <v>9361</v>
      </c>
      <c r="I1874" s="30" t="s">
        <v>2432</v>
      </c>
      <c r="J1874" s="35">
        <v>7</v>
      </c>
      <c r="K1874" s="35"/>
      <c r="L1874" s="35"/>
      <c r="M1874" s="35">
        <v>7</v>
      </c>
    </row>
    <row r="1875" spans="8:13">
      <c r="H1875" s="34">
        <v>9362</v>
      </c>
      <c r="I1875" s="30" t="s">
        <v>125</v>
      </c>
      <c r="J1875" s="35">
        <v>679</v>
      </c>
      <c r="K1875" s="35">
        <v>70</v>
      </c>
      <c r="L1875" s="35">
        <v>146</v>
      </c>
      <c r="M1875" s="35">
        <v>895</v>
      </c>
    </row>
    <row r="1876" spans="8:13">
      <c r="H1876" s="34">
        <v>9363</v>
      </c>
      <c r="I1876" s="30" t="s">
        <v>480</v>
      </c>
      <c r="J1876" s="35">
        <v>14</v>
      </c>
      <c r="K1876" s="35">
        <v>5</v>
      </c>
      <c r="L1876" s="35"/>
      <c r="M1876" s="35">
        <v>19</v>
      </c>
    </row>
    <row r="1877" spans="8:13">
      <c r="H1877" s="34">
        <v>9374</v>
      </c>
      <c r="I1877" s="30" t="s">
        <v>21</v>
      </c>
      <c r="J1877" s="35"/>
      <c r="K1877" s="35">
        <v>15</v>
      </c>
      <c r="L1877" s="35"/>
      <c r="M1877" s="35">
        <v>15</v>
      </c>
    </row>
    <row r="1878" spans="8:13">
      <c r="H1878" s="34">
        <v>9376</v>
      </c>
      <c r="I1878" s="30" t="s">
        <v>684</v>
      </c>
      <c r="J1878" s="35">
        <v>239</v>
      </c>
      <c r="K1878" s="35">
        <v>24</v>
      </c>
      <c r="L1878" s="35">
        <v>92</v>
      </c>
      <c r="M1878" s="35">
        <v>355</v>
      </c>
    </row>
    <row r="1879" spans="8:13">
      <c r="H1879" s="34">
        <v>9381</v>
      </c>
      <c r="I1879" s="30" t="s">
        <v>611</v>
      </c>
      <c r="J1879" s="35">
        <v>21</v>
      </c>
      <c r="K1879" s="35">
        <v>7</v>
      </c>
      <c r="L1879" s="35">
        <v>4</v>
      </c>
      <c r="M1879" s="35">
        <v>32</v>
      </c>
    </row>
    <row r="1880" spans="8:13">
      <c r="H1880" s="34">
        <v>9382</v>
      </c>
      <c r="I1880" s="30" t="s">
        <v>532</v>
      </c>
      <c r="J1880" s="35">
        <v>3</v>
      </c>
      <c r="K1880" s="35">
        <v>3</v>
      </c>
      <c r="L1880" s="35"/>
      <c r="M1880" s="35">
        <v>6</v>
      </c>
    </row>
    <row r="1881" spans="8:13">
      <c r="H1881" s="34">
        <v>9385</v>
      </c>
      <c r="I1881" s="30" t="s">
        <v>469</v>
      </c>
      <c r="J1881" s="35">
        <v>150</v>
      </c>
      <c r="K1881" s="35">
        <v>14</v>
      </c>
      <c r="L1881" s="35">
        <v>17</v>
      </c>
      <c r="M1881" s="35">
        <v>181</v>
      </c>
    </row>
    <row r="1882" spans="8:13">
      <c r="H1882" s="34">
        <v>9386</v>
      </c>
      <c r="I1882" s="30" t="s">
        <v>320</v>
      </c>
      <c r="J1882" s="35">
        <v>167</v>
      </c>
      <c r="K1882" s="35">
        <v>29</v>
      </c>
      <c r="L1882" s="35">
        <v>7</v>
      </c>
      <c r="M1882" s="35">
        <v>203</v>
      </c>
    </row>
    <row r="1883" spans="8:13">
      <c r="H1883" s="34">
        <v>9387</v>
      </c>
      <c r="I1883" s="30" t="s">
        <v>2433</v>
      </c>
      <c r="J1883" s="35">
        <v>172</v>
      </c>
      <c r="K1883" s="35"/>
      <c r="L1883" s="35"/>
      <c r="M1883" s="35">
        <v>172</v>
      </c>
    </row>
    <row r="1884" spans="8:13">
      <c r="H1884" s="34">
        <v>9391</v>
      </c>
      <c r="I1884" s="30" t="s">
        <v>961</v>
      </c>
      <c r="J1884" s="35">
        <v>91</v>
      </c>
      <c r="K1884" s="35">
        <v>3</v>
      </c>
      <c r="L1884" s="35">
        <v>16</v>
      </c>
      <c r="M1884" s="35">
        <v>110</v>
      </c>
    </row>
    <row r="1885" spans="8:13">
      <c r="H1885" s="34">
        <v>9392</v>
      </c>
      <c r="I1885" s="30" t="s">
        <v>771</v>
      </c>
      <c r="J1885" s="35">
        <v>6</v>
      </c>
      <c r="K1885" s="35">
        <v>1</v>
      </c>
      <c r="L1885" s="35"/>
      <c r="M1885" s="35">
        <v>7</v>
      </c>
    </row>
    <row r="1886" spans="8:13">
      <c r="H1886" s="34">
        <v>9396</v>
      </c>
      <c r="I1886" s="30" t="s">
        <v>2434</v>
      </c>
      <c r="J1886" s="35">
        <v>1</v>
      </c>
      <c r="K1886" s="35"/>
      <c r="L1886" s="35"/>
      <c r="M1886" s="35">
        <v>1</v>
      </c>
    </row>
    <row r="1887" spans="8:13">
      <c r="H1887" s="34">
        <v>9400</v>
      </c>
      <c r="I1887" s="30" t="s">
        <v>2435</v>
      </c>
      <c r="J1887" s="35">
        <v>1</v>
      </c>
      <c r="K1887" s="35"/>
      <c r="L1887" s="35"/>
      <c r="M1887" s="35">
        <v>1</v>
      </c>
    </row>
    <row r="1888" spans="8:13">
      <c r="H1888" s="34">
        <v>9411</v>
      </c>
      <c r="I1888" s="30" t="s">
        <v>784</v>
      </c>
      <c r="J1888" s="35"/>
      <c r="K1888" s="35">
        <v>1</v>
      </c>
      <c r="L1888" s="35"/>
      <c r="M1888" s="35">
        <v>1</v>
      </c>
    </row>
    <row r="1889" spans="8:13">
      <c r="H1889" s="34">
        <v>9416</v>
      </c>
      <c r="I1889" s="30" t="s">
        <v>2436</v>
      </c>
      <c r="J1889" s="35">
        <v>4</v>
      </c>
      <c r="K1889" s="35"/>
      <c r="L1889" s="35"/>
      <c r="M1889" s="35">
        <v>4</v>
      </c>
    </row>
    <row r="1890" spans="8:13">
      <c r="H1890" s="34">
        <v>9417</v>
      </c>
      <c r="I1890" s="30" t="s">
        <v>2437</v>
      </c>
      <c r="J1890" s="35">
        <v>2</v>
      </c>
      <c r="K1890" s="35"/>
      <c r="L1890" s="35"/>
      <c r="M1890" s="35">
        <v>2</v>
      </c>
    </row>
    <row r="1891" spans="8:13">
      <c r="H1891" s="34">
        <v>9418</v>
      </c>
      <c r="I1891" s="30" t="s">
        <v>2438</v>
      </c>
      <c r="J1891" s="35">
        <v>3</v>
      </c>
      <c r="K1891" s="35"/>
      <c r="L1891" s="35"/>
      <c r="M1891" s="35">
        <v>3</v>
      </c>
    </row>
    <row r="1892" spans="8:13">
      <c r="H1892" s="34">
        <v>9419</v>
      </c>
      <c r="I1892" s="30" t="s">
        <v>2439</v>
      </c>
      <c r="J1892" s="35">
        <v>2</v>
      </c>
      <c r="K1892" s="35"/>
      <c r="L1892" s="35"/>
      <c r="M1892" s="35">
        <v>2</v>
      </c>
    </row>
    <row r="1893" spans="8:13">
      <c r="H1893" s="34">
        <v>9427</v>
      </c>
      <c r="I1893" s="30" t="s">
        <v>941</v>
      </c>
      <c r="J1893" s="35"/>
      <c r="K1893" s="35">
        <v>2</v>
      </c>
      <c r="L1893" s="35"/>
      <c r="M1893" s="35">
        <v>2</v>
      </c>
    </row>
    <row r="1894" spans="8:13">
      <c r="H1894" s="34">
        <v>9430</v>
      </c>
      <c r="I1894" s="30" t="s">
        <v>884</v>
      </c>
      <c r="J1894" s="35">
        <v>84</v>
      </c>
      <c r="K1894" s="35">
        <v>2</v>
      </c>
      <c r="L1894" s="35">
        <v>15</v>
      </c>
      <c r="M1894" s="35">
        <v>101</v>
      </c>
    </row>
    <row r="1895" spans="8:13">
      <c r="H1895" s="34">
        <v>9431</v>
      </c>
      <c r="I1895" s="30" t="s">
        <v>621</v>
      </c>
      <c r="J1895" s="35">
        <v>40</v>
      </c>
      <c r="K1895" s="35">
        <v>10</v>
      </c>
      <c r="L1895" s="35">
        <v>29</v>
      </c>
      <c r="M1895" s="35">
        <v>79</v>
      </c>
    </row>
    <row r="1896" spans="8:13">
      <c r="H1896" s="34">
        <v>9433</v>
      </c>
      <c r="I1896" s="30" t="s">
        <v>1045</v>
      </c>
      <c r="J1896" s="35">
        <v>51</v>
      </c>
      <c r="K1896" s="35">
        <v>1</v>
      </c>
      <c r="L1896" s="35"/>
      <c r="M1896" s="35">
        <v>52</v>
      </c>
    </row>
    <row r="1897" spans="8:13">
      <c r="H1897" s="34">
        <v>9435</v>
      </c>
      <c r="I1897" s="30" t="s">
        <v>1200</v>
      </c>
      <c r="J1897" s="35">
        <v>9</v>
      </c>
      <c r="K1897" s="35">
        <v>1</v>
      </c>
      <c r="L1897" s="35"/>
      <c r="M1897" s="35">
        <v>10</v>
      </c>
    </row>
    <row r="1898" spans="8:13">
      <c r="H1898" s="34">
        <v>9437</v>
      </c>
      <c r="I1898" s="30" t="s">
        <v>86</v>
      </c>
      <c r="J1898" s="35"/>
      <c r="K1898" s="35">
        <v>6</v>
      </c>
      <c r="L1898" s="35"/>
      <c r="M1898" s="35">
        <v>6</v>
      </c>
    </row>
    <row r="1899" spans="8:13">
      <c r="H1899" s="34">
        <v>9438</v>
      </c>
      <c r="I1899" s="30" t="s">
        <v>2440</v>
      </c>
      <c r="J1899" s="35">
        <v>3</v>
      </c>
      <c r="K1899" s="35"/>
      <c r="L1899" s="35"/>
      <c r="M1899" s="35">
        <v>3</v>
      </c>
    </row>
    <row r="1900" spans="8:13">
      <c r="H1900" s="34">
        <v>9439</v>
      </c>
      <c r="I1900" s="30" t="s">
        <v>409</v>
      </c>
      <c r="J1900" s="35">
        <v>59</v>
      </c>
      <c r="K1900" s="35">
        <v>12</v>
      </c>
      <c r="L1900" s="35">
        <v>36</v>
      </c>
      <c r="M1900" s="35">
        <v>107</v>
      </c>
    </row>
    <row r="1901" spans="8:13">
      <c r="H1901" s="34">
        <v>9440</v>
      </c>
      <c r="I1901" s="30" t="s">
        <v>966</v>
      </c>
      <c r="J1901" s="35">
        <v>10</v>
      </c>
      <c r="K1901" s="35">
        <v>1</v>
      </c>
      <c r="L1901" s="35">
        <v>2</v>
      </c>
      <c r="M1901" s="35">
        <v>13</v>
      </c>
    </row>
    <row r="1902" spans="8:13">
      <c r="H1902" s="34">
        <v>9445</v>
      </c>
      <c r="I1902" s="30" t="s">
        <v>2441</v>
      </c>
      <c r="J1902" s="35">
        <v>4</v>
      </c>
      <c r="K1902" s="35"/>
      <c r="L1902" s="35"/>
      <c r="M1902" s="35">
        <v>4</v>
      </c>
    </row>
    <row r="1903" spans="8:13">
      <c r="H1903" s="34">
        <v>9446</v>
      </c>
      <c r="I1903" s="30" t="s">
        <v>2442</v>
      </c>
      <c r="J1903" s="35">
        <v>2</v>
      </c>
      <c r="K1903" s="35"/>
      <c r="L1903" s="35"/>
      <c r="M1903" s="35">
        <v>2</v>
      </c>
    </row>
    <row r="1904" spans="8:13">
      <c r="H1904" s="34">
        <v>9452</v>
      </c>
      <c r="I1904" s="30" t="s">
        <v>2443</v>
      </c>
      <c r="J1904" s="35">
        <v>2</v>
      </c>
      <c r="K1904" s="35"/>
      <c r="L1904" s="35"/>
      <c r="M1904" s="35">
        <v>2</v>
      </c>
    </row>
    <row r="1905" spans="8:13">
      <c r="H1905" s="34">
        <v>9459</v>
      </c>
      <c r="I1905" s="30" t="s">
        <v>483</v>
      </c>
      <c r="J1905" s="35">
        <v>12</v>
      </c>
      <c r="K1905" s="35">
        <v>1</v>
      </c>
      <c r="L1905" s="35"/>
      <c r="M1905" s="35">
        <v>13</v>
      </c>
    </row>
    <row r="1906" spans="8:13">
      <c r="H1906" s="34">
        <v>9460</v>
      </c>
      <c r="I1906" s="30" t="s">
        <v>2444</v>
      </c>
      <c r="J1906" s="35">
        <v>2</v>
      </c>
      <c r="K1906" s="35"/>
      <c r="L1906" s="35"/>
      <c r="M1906" s="35">
        <v>2</v>
      </c>
    </row>
    <row r="1907" spans="8:13">
      <c r="H1907" s="34">
        <v>9462</v>
      </c>
      <c r="I1907" s="30" t="s">
        <v>1151</v>
      </c>
      <c r="J1907" s="35">
        <v>2</v>
      </c>
      <c r="K1907" s="35">
        <v>1</v>
      </c>
      <c r="L1907" s="35"/>
      <c r="M1907" s="35">
        <v>3</v>
      </c>
    </row>
    <row r="1908" spans="8:13">
      <c r="H1908" s="34">
        <v>9467</v>
      </c>
      <c r="I1908" s="30" t="s">
        <v>750</v>
      </c>
      <c r="J1908" s="35">
        <v>40</v>
      </c>
      <c r="K1908" s="35">
        <v>7</v>
      </c>
      <c r="L1908" s="35">
        <v>12</v>
      </c>
      <c r="M1908" s="35">
        <v>59</v>
      </c>
    </row>
    <row r="1909" spans="8:13">
      <c r="H1909" s="34">
        <v>9469</v>
      </c>
      <c r="I1909" s="30" t="s">
        <v>1898</v>
      </c>
      <c r="J1909" s="35">
        <v>117</v>
      </c>
      <c r="K1909" s="35"/>
      <c r="L1909" s="35">
        <v>47</v>
      </c>
      <c r="M1909" s="35">
        <v>164</v>
      </c>
    </row>
    <row r="1910" spans="8:13">
      <c r="H1910" s="34">
        <v>9472</v>
      </c>
      <c r="I1910" s="30" t="s">
        <v>277</v>
      </c>
      <c r="J1910" s="35"/>
      <c r="K1910" s="35">
        <v>2</v>
      </c>
      <c r="L1910" s="35"/>
      <c r="M1910" s="35">
        <v>2</v>
      </c>
    </row>
    <row r="1911" spans="8:13">
      <c r="H1911" s="34">
        <v>9473</v>
      </c>
      <c r="I1911" s="30" t="s">
        <v>362</v>
      </c>
      <c r="J1911" s="35"/>
      <c r="K1911" s="35">
        <v>3</v>
      </c>
      <c r="L1911" s="35"/>
      <c r="M1911" s="35">
        <v>3</v>
      </c>
    </row>
    <row r="1912" spans="8:13">
      <c r="H1912" s="34">
        <v>9475</v>
      </c>
      <c r="I1912" s="30" t="s">
        <v>327</v>
      </c>
      <c r="J1912" s="35"/>
      <c r="K1912" s="35">
        <v>3</v>
      </c>
      <c r="L1912" s="35"/>
      <c r="M1912" s="35">
        <v>3</v>
      </c>
    </row>
    <row r="1913" spans="8:13">
      <c r="H1913" s="34">
        <v>9476</v>
      </c>
      <c r="I1913" s="30" t="s">
        <v>2445</v>
      </c>
      <c r="J1913" s="35">
        <v>1</v>
      </c>
      <c r="K1913" s="35"/>
      <c r="L1913" s="35"/>
      <c r="M1913" s="35">
        <v>1</v>
      </c>
    </row>
    <row r="1914" spans="8:13">
      <c r="H1914" s="34">
        <v>9485</v>
      </c>
      <c r="I1914" s="30" t="s">
        <v>2446</v>
      </c>
      <c r="J1914" s="35">
        <v>2</v>
      </c>
      <c r="K1914" s="35"/>
      <c r="L1914" s="35"/>
      <c r="M1914" s="35">
        <v>2</v>
      </c>
    </row>
    <row r="1915" spans="8:13">
      <c r="H1915" s="34">
        <v>9488</v>
      </c>
      <c r="I1915" s="30" t="s">
        <v>659</v>
      </c>
      <c r="J1915" s="35">
        <v>16</v>
      </c>
      <c r="K1915" s="35">
        <v>3</v>
      </c>
      <c r="L1915" s="35">
        <v>4</v>
      </c>
      <c r="M1915" s="35">
        <v>23</v>
      </c>
    </row>
    <row r="1916" spans="8:13">
      <c r="H1916" s="34">
        <v>9490</v>
      </c>
      <c r="I1916" s="30" t="s">
        <v>651</v>
      </c>
      <c r="J1916" s="35">
        <v>80</v>
      </c>
      <c r="K1916" s="35">
        <v>2</v>
      </c>
      <c r="L1916" s="35">
        <v>3</v>
      </c>
      <c r="M1916" s="35">
        <v>85</v>
      </c>
    </row>
    <row r="1917" spans="8:13">
      <c r="H1917" s="34">
        <v>9491</v>
      </c>
      <c r="I1917" s="30" t="s">
        <v>790</v>
      </c>
      <c r="J1917" s="35">
        <v>153</v>
      </c>
      <c r="K1917" s="35">
        <v>4</v>
      </c>
      <c r="L1917" s="35">
        <v>3</v>
      </c>
      <c r="M1917" s="35">
        <v>160</v>
      </c>
    </row>
    <row r="1918" spans="8:13">
      <c r="H1918" s="34">
        <v>9493</v>
      </c>
      <c r="I1918" s="30" t="s">
        <v>144</v>
      </c>
      <c r="J1918" s="35">
        <v>24</v>
      </c>
      <c r="K1918" s="35">
        <v>15</v>
      </c>
      <c r="L1918" s="35">
        <v>21</v>
      </c>
      <c r="M1918" s="35">
        <v>60</v>
      </c>
    </row>
    <row r="1919" spans="8:13">
      <c r="H1919" s="34">
        <v>9499</v>
      </c>
      <c r="I1919" s="30" t="s">
        <v>1899</v>
      </c>
      <c r="J1919" s="35"/>
      <c r="K1919" s="35"/>
      <c r="L1919" s="35">
        <v>5</v>
      </c>
      <c r="M1919" s="35">
        <v>5</v>
      </c>
    </row>
    <row r="1920" spans="8:13">
      <c r="H1920" s="34">
        <v>9500</v>
      </c>
      <c r="I1920" s="30" t="s">
        <v>432</v>
      </c>
      <c r="J1920" s="35">
        <v>158</v>
      </c>
      <c r="K1920" s="35">
        <v>42</v>
      </c>
      <c r="L1920" s="35">
        <v>14</v>
      </c>
      <c r="M1920" s="35">
        <v>214</v>
      </c>
    </row>
    <row r="1921" spans="8:13">
      <c r="H1921" s="34">
        <v>9504</v>
      </c>
      <c r="I1921" s="30" t="s">
        <v>5</v>
      </c>
      <c r="J1921" s="35">
        <v>16</v>
      </c>
      <c r="K1921" s="35">
        <v>6</v>
      </c>
      <c r="L1921" s="35"/>
      <c r="M1921" s="35">
        <v>22</v>
      </c>
    </row>
    <row r="1922" spans="8:13">
      <c r="H1922" s="34">
        <v>9507</v>
      </c>
      <c r="I1922" s="30" t="s">
        <v>2447</v>
      </c>
      <c r="J1922" s="35">
        <v>1</v>
      </c>
      <c r="K1922" s="35"/>
      <c r="L1922" s="35"/>
      <c r="M1922" s="35">
        <v>1</v>
      </c>
    </row>
    <row r="1923" spans="8:13">
      <c r="H1923" s="34">
        <v>9511</v>
      </c>
      <c r="I1923" s="30" t="s">
        <v>1900</v>
      </c>
      <c r="J1923" s="35">
        <v>1</v>
      </c>
      <c r="K1923" s="35"/>
      <c r="L1923" s="35">
        <v>5</v>
      </c>
      <c r="M1923" s="35">
        <v>6</v>
      </c>
    </row>
    <row r="1924" spans="8:13">
      <c r="H1924" s="34">
        <v>9512</v>
      </c>
      <c r="I1924" s="30" t="s">
        <v>594</v>
      </c>
      <c r="J1924" s="35">
        <v>7</v>
      </c>
      <c r="K1924" s="35">
        <v>2</v>
      </c>
      <c r="L1924" s="35">
        <v>3</v>
      </c>
      <c r="M1924" s="35">
        <v>12</v>
      </c>
    </row>
    <row r="1925" spans="8:13">
      <c r="H1925" s="34">
        <v>9513</v>
      </c>
      <c r="I1925" s="30" t="s">
        <v>653</v>
      </c>
      <c r="J1925" s="35">
        <v>13</v>
      </c>
      <c r="K1925" s="35">
        <v>2</v>
      </c>
      <c r="L1925" s="35">
        <v>3</v>
      </c>
      <c r="M1925" s="35">
        <v>18</v>
      </c>
    </row>
    <row r="1926" spans="8:13">
      <c r="H1926" s="34">
        <v>9514</v>
      </c>
      <c r="I1926" s="30" t="s">
        <v>542</v>
      </c>
      <c r="J1926" s="35">
        <v>11</v>
      </c>
      <c r="K1926" s="35">
        <v>2</v>
      </c>
      <c r="L1926" s="35">
        <v>1</v>
      </c>
      <c r="M1926" s="35">
        <v>14</v>
      </c>
    </row>
    <row r="1927" spans="8:13">
      <c r="H1927" s="34">
        <v>9515</v>
      </c>
      <c r="I1927" s="30" t="s">
        <v>2448</v>
      </c>
      <c r="J1927" s="35">
        <v>1</v>
      </c>
      <c r="K1927" s="35"/>
      <c r="L1927" s="35"/>
      <c r="M1927" s="35">
        <v>1</v>
      </c>
    </row>
    <row r="1928" spans="8:13">
      <c r="H1928" s="34">
        <v>9518</v>
      </c>
      <c r="I1928" s="30" t="s">
        <v>1901</v>
      </c>
      <c r="J1928" s="35">
        <v>26</v>
      </c>
      <c r="K1928" s="35"/>
      <c r="L1928" s="35">
        <v>6</v>
      </c>
      <c r="M1928" s="35">
        <v>32</v>
      </c>
    </row>
    <row r="1929" spans="8:13">
      <c r="H1929" s="34">
        <v>9519</v>
      </c>
      <c r="I1929" s="30" t="s">
        <v>467</v>
      </c>
      <c r="J1929" s="35">
        <v>9</v>
      </c>
      <c r="K1929" s="35">
        <v>8</v>
      </c>
      <c r="L1929" s="35">
        <v>4</v>
      </c>
      <c r="M1929" s="35">
        <v>21</v>
      </c>
    </row>
    <row r="1930" spans="8:13">
      <c r="H1930" s="34">
        <v>9521</v>
      </c>
      <c r="I1930" s="30" t="s">
        <v>1287</v>
      </c>
      <c r="J1930" s="35">
        <v>20</v>
      </c>
      <c r="K1930" s="35"/>
      <c r="L1930" s="35">
        <v>5</v>
      </c>
      <c r="M1930" s="35">
        <v>25</v>
      </c>
    </row>
    <row r="1931" spans="8:13">
      <c r="H1931" s="34">
        <v>9522</v>
      </c>
      <c r="I1931" s="30" t="s">
        <v>1120</v>
      </c>
      <c r="J1931" s="35">
        <v>2</v>
      </c>
      <c r="K1931" s="35">
        <v>1</v>
      </c>
      <c r="L1931" s="35"/>
      <c r="M1931" s="35">
        <v>3</v>
      </c>
    </row>
    <row r="1932" spans="8:13">
      <c r="H1932" s="34">
        <v>9523</v>
      </c>
      <c r="I1932" s="30" t="s">
        <v>947</v>
      </c>
      <c r="J1932" s="35">
        <v>41</v>
      </c>
      <c r="K1932" s="35">
        <v>6</v>
      </c>
      <c r="L1932" s="35">
        <v>1</v>
      </c>
      <c r="M1932" s="35">
        <v>48</v>
      </c>
    </row>
    <row r="1933" spans="8:13">
      <c r="H1933" s="34">
        <v>9524</v>
      </c>
      <c r="I1933" s="30" t="s">
        <v>2449</v>
      </c>
      <c r="J1933" s="35">
        <v>17</v>
      </c>
      <c r="K1933" s="35"/>
      <c r="L1933" s="35"/>
      <c r="M1933" s="35">
        <v>17</v>
      </c>
    </row>
    <row r="1934" spans="8:13">
      <c r="H1934" s="34">
        <v>9525</v>
      </c>
      <c r="I1934" s="30" t="s">
        <v>348</v>
      </c>
      <c r="J1934" s="35">
        <v>22</v>
      </c>
      <c r="K1934" s="35">
        <v>6</v>
      </c>
      <c r="L1934" s="35">
        <v>6</v>
      </c>
      <c r="M1934" s="35">
        <v>34</v>
      </c>
    </row>
    <row r="1935" spans="8:13">
      <c r="H1935" s="34">
        <v>9544</v>
      </c>
      <c r="I1935" s="30" t="s">
        <v>2450</v>
      </c>
      <c r="J1935" s="35">
        <v>38</v>
      </c>
      <c r="K1935" s="35"/>
      <c r="L1935" s="35"/>
      <c r="M1935" s="35">
        <v>38</v>
      </c>
    </row>
    <row r="1936" spans="8:13">
      <c r="H1936" s="34">
        <v>9545</v>
      </c>
      <c r="I1936" s="30" t="s">
        <v>1105</v>
      </c>
      <c r="J1936" s="35">
        <v>73</v>
      </c>
      <c r="K1936" s="35">
        <v>1</v>
      </c>
      <c r="L1936" s="35"/>
      <c r="M1936" s="35">
        <v>74</v>
      </c>
    </row>
    <row r="1937" spans="8:13">
      <c r="H1937" s="34">
        <v>9559</v>
      </c>
      <c r="I1937" s="30" t="s">
        <v>1161</v>
      </c>
      <c r="J1937" s="35"/>
      <c r="K1937" s="35">
        <v>2</v>
      </c>
      <c r="L1937" s="35"/>
      <c r="M1937" s="35">
        <v>2</v>
      </c>
    </row>
    <row r="1938" spans="8:13">
      <c r="H1938" s="34">
        <v>9572</v>
      </c>
      <c r="I1938" s="30" t="s">
        <v>134</v>
      </c>
      <c r="J1938" s="35">
        <v>3</v>
      </c>
      <c r="K1938" s="35">
        <v>2</v>
      </c>
      <c r="L1938" s="35"/>
      <c r="M1938" s="35">
        <v>5</v>
      </c>
    </row>
    <row r="1939" spans="8:13">
      <c r="H1939" s="34">
        <v>9574</v>
      </c>
      <c r="I1939" s="30" t="s">
        <v>2451</v>
      </c>
      <c r="J1939" s="35">
        <v>1</v>
      </c>
      <c r="K1939" s="35"/>
      <c r="L1939" s="35"/>
      <c r="M1939" s="35">
        <v>1</v>
      </c>
    </row>
    <row r="1940" spans="8:13">
      <c r="H1940" s="34">
        <v>9577</v>
      </c>
      <c r="I1940" s="30" t="s">
        <v>680</v>
      </c>
      <c r="J1940" s="35">
        <v>7</v>
      </c>
      <c r="K1940" s="35">
        <v>1</v>
      </c>
      <c r="L1940" s="35"/>
      <c r="M1940" s="35">
        <v>8</v>
      </c>
    </row>
    <row r="1941" spans="8:13">
      <c r="H1941" s="34">
        <v>9579</v>
      </c>
      <c r="I1941" s="30" t="s">
        <v>1902</v>
      </c>
      <c r="J1941" s="35"/>
      <c r="K1941" s="35"/>
      <c r="L1941" s="35">
        <v>5</v>
      </c>
      <c r="M1941" s="35">
        <v>5</v>
      </c>
    </row>
    <row r="1942" spans="8:13">
      <c r="H1942" s="34">
        <v>9582</v>
      </c>
      <c r="I1942" s="30" t="s">
        <v>1903</v>
      </c>
      <c r="J1942" s="35"/>
      <c r="K1942" s="35"/>
      <c r="L1942" s="35">
        <v>5</v>
      </c>
      <c r="M1942" s="35">
        <v>5</v>
      </c>
    </row>
    <row r="1943" spans="8:13">
      <c r="H1943" s="34">
        <v>9583</v>
      </c>
      <c r="I1943" s="30" t="s">
        <v>1276</v>
      </c>
      <c r="J1943" s="35">
        <v>12</v>
      </c>
      <c r="K1943" s="35">
        <v>1</v>
      </c>
      <c r="L1943" s="35">
        <v>4</v>
      </c>
      <c r="M1943" s="35">
        <v>17</v>
      </c>
    </row>
    <row r="1944" spans="8:13">
      <c r="H1944" s="34">
        <v>9587</v>
      </c>
      <c r="I1944" s="30" t="s">
        <v>940</v>
      </c>
      <c r="J1944" s="35">
        <v>19</v>
      </c>
      <c r="K1944" s="35">
        <v>3</v>
      </c>
      <c r="L1944" s="35">
        <v>5</v>
      </c>
      <c r="M1944" s="35">
        <v>27</v>
      </c>
    </row>
    <row r="1945" spans="8:13">
      <c r="H1945" s="34">
        <v>9588</v>
      </c>
      <c r="I1945" s="30" t="s">
        <v>703</v>
      </c>
      <c r="J1945" s="35">
        <v>27</v>
      </c>
      <c r="K1945" s="35">
        <v>4</v>
      </c>
      <c r="L1945" s="35">
        <v>4</v>
      </c>
      <c r="M1945" s="35">
        <v>35</v>
      </c>
    </row>
    <row r="1946" spans="8:13">
      <c r="H1946" s="34">
        <v>9589</v>
      </c>
      <c r="I1946" s="30" t="s">
        <v>1138</v>
      </c>
      <c r="J1946" s="35">
        <v>17</v>
      </c>
      <c r="K1946" s="35">
        <v>2</v>
      </c>
      <c r="L1946" s="35">
        <v>18</v>
      </c>
      <c r="M1946" s="35">
        <v>37</v>
      </c>
    </row>
    <row r="1947" spans="8:13">
      <c r="H1947" s="34">
        <v>9595</v>
      </c>
      <c r="I1947" s="30" t="s">
        <v>109</v>
      </c>
      <c r="J1947" s="35">
        <v>37</v>
      </c>
      <c r="K1947" s="35">
        <v>6</v>
      </c>
      <c r="L1947" s="35">
        <v>11</v>
      </c>
      <c r="M1947" s="35">
        <v>54</v>
      </c>
    </row>
    <row r="1948" spans="8:13">
      <c r="H1948" s="34">
        <v>9596</v>
      </c>
      <c r="I1948" s="30" t="s">
        <v>195</v>
      </c>
      <c r="J1948" s="35">
        <v>38</v>
      </c>
      <c r="K1948" s="35">
        <v>29</v>
      </c>
      <c r="L1948" s="35">
        <v>28</v>
      </c>
      <c r="M1948" s="35">
        <v>95</v>
      </c>
    </row>
    <row r="1949" spans="8:13">
      <c r="H1949" s="34">
        <v>9597</v>
      </c>
      <c r="I1949" s="30" t="s">
        <v>1904</v>
      </c>
      <c r="J1949" s="35">
        <v>3</v>
      </c>
      <c r="K1949" s="35"/>
      <c r="L1949" s="35">
        <v>1</v>
      </c>
      <c r="M1949" s="35">
        <v>4</v>
      </c>
    </row>
    <row r="1950" spans="8:13">
      <c r="H1950" s="34">
        <v>9598</v>
      </c>
      <c r="I1950" s="30" t="s">
        <v>413</v>
      </c>
      <c r="J1950" s="35">
        <v>407</v>
      </c>
      <c r="K1950" s="35">
        <v>62</v>
      </c>
      <c r="L1950" s="35">
        <v>128</v>
      </c>
      <c r="M1950" s="35">
        <v>597</v>
      </c>
    </row>
    <row r="1951" spans="8:13">
      <c r="H1951" s="34">
        <v>9599</v>
      </c>
      <c r="I1951" s="30" t="s">
        <v>1905</v>
      </c>
      <c r="J1951" s="35">
        <v>24</v>
      </c>
      <c r="K1951" s="35"/>
      <c r="L1951" s="35">
        <v>8</v>
      </c>
      <c r="M1951" s="35">
        <v>32</v>
      </c>
    </row>
    <row r="1952" spans="8:13">
      <c r="H1952" s="34">
        <v>9600</v>
      </c>
      <c r="I1952" s="30" t="s">
        <v>88</v>
      </c>
      <c r="J1952" s="35">
        <v>88</v>
      </c>
      <c r="K1952" s="35">
        <v>30</v>
      </c>
      <c r="L1952" s="35">
        <v>51</v>
      </c>
      <c r="M1952" s="35">
        <v>169</v>
      </c>
    </row>
    <row r="1953" spans="8:13">
      <c r="H1953" s="34">
        <v>9602</v>
      </c>
      <c r="I1953" s="30" t="s">
        <v>2452</v>
      </c>
      <c r="J1953" s="35">
        <v>24</v>
      </c>
      <c r="K1953" s="35"/>
      <c r="L1953" s="35"/>
      <c r="M1953" s="35">
        <v>24</v>
      </c>
    </row>
    <row r="1954" spans="8:13">
      <c r="H1954" s="34">
        <v>9603</v>
      </c>
      <c r="I1954" s="30" t="s">
        <v>747</v>
      </c>
      <c r="J1954" s="35"/>
      <c r="K1954" s="35">
        <v>1</v>
      </c>
      <c r="L1954" s="35"/>
      <c r="M1954" s="35">
        <v>1</v>
      </c>
    </row>
    <row r="1955" spans="8:13">
      <c r="H1955" s="34">
        <v>9611</v>
      </c>
      <c r="I1955" s="30" t="s">
        <v>2453</v>
      </c>
      <c r="J1955" s="35">
        <v>53</v>
      </c>
      <c r="K1955" s="35"/>
      <c r="L1955" s="35"/>
      <c r="M1955" s="35">
        <v>53</v>
      </c>
    </row>
    <row r="1956" spans="8:13">
      <c r="H1956" s="34">
        <v>9613</v>
      </c>
      <c r="I1956" s="30" t="s">
        <v>1906</v>
      </c>
      <c r="J1956" s="35">
        <v>2</v>
      </c>
      <c r="K1956" s="35"/>
      <c r="L1956" s="35">
        <v>1</v>
      </c>
      <c r="M1956" s="35">
        <v>3</v>
      </c>
    </row>
    <row r="1957" spans="8:13">
      <c r="H1957" s="34">
        <v>9616</v>
      </c>
      <c r="I1957" s="30" t="s">
        <v>377</v>
      </c>
      <c r="J1957" s="35">
        <v>513</v>
      </c>
      <c r="K1957" s="35">
        <v>26</v>
      </c>
      <c r="L1957" s="35">
        <v>59</v>
      </c>
      <c r="M1957" s="35">
        <v>598</v>
      </c>
    </row>
    <row r="1958" spans="8:13">
      <c r="H1958" s="34">
        <v>9619</v>
      </c>
      <c r="I1958" s="30" t="s">
        <v>1266</v>
      </c>
      <c r="J1958" s="35"/>
      <c r="K1958" s="35">
        <v>1</v>
      </c>
      <c r="L1958" s="35"/>
      <c r="M1958" s="35">
        <v>1</v>
      </c>
    </row>
    <row r="1959" spans="8:13">
      <c r="H1959" s="34">
        <v>9621</v>
      </c>
      <c r="I1959" s="30" t="s">
        <v>305</v>
      </c>
      <c r="J1959" s="35">
        <v>4</v>
      </c>
      <c r="K1959" s="35">
        <v>2</v>
      </c>
      <c r="L1959" s="35"/>
      <c r="M1959" s="35">
        <v>6</v>
      </c>
    </row>
    <row r="1960" spans="8:13">
      <c r="H1960" s="34">
        <v>9629</v>
      </c>
      <c r="I1960" s="30" t="s">
        <v>983</v>
      </c>
      <c r="J1960" s="35"/>
      <c r="K1960" s="35">
        <v>1</v>
      </c>
      <c r="L1960" s="35"/>
      <c r="M1960" s="35">
        <v>1</v>
      </c>
    </row>
    <row r="1961" spans="8:13">
      <c r="H1961" s="34">
        <v>9630</v>
      </c>
      <c r="I1961" s="30" t="s">
        <v>103</v>
      </c>
      <c r="J1961" s="35">
        <v>15</v>
      </c>
      <c r="K1961" s="35">
        <v>3</v>
      </c>
      <c r="L1961" s="35">
        <v>11</v>
      </c>
      <c r="M1961" s="35">
        <v>29</v>
      </c>
    </row>
    <row r="1962" spans="8:13">
      <c r="H1962" s="34">
        <v>9631</v>
      </c>
      <c r="I1962" s="30" t="s">
        <v>795</v>
      </c>
      <c r="J1962" s="35">
        <v>23</v>
      </c>
      <c r="K1962" s="35">
        <v>1</v>
      </c>
      <c r="L1962" s="35">
        <v>1</v>
      </c>
      <c r="M1962" s="35">
        <v>25</v>
      </c>
    </row>
    <row r="1963" spans="8:13">
      <c r="H1963" s="34">
        <v>9633</v>
      </c>
      <c r="I1963" s="30" t="s">
        <v>879</v>
      </c>
      <c r="J1963" s="35">
        <v>8</v>
      </c>
      <c r="K1963" s="35">
        <v>1</v>
      </c>
      <c r="L1963" s="35">
        <v>2</v>
      </c>
      <c r="M1963" s="35">
        <v>11</v>
      </c>
    </row>
    <row r="1964" spans="8:13">
      <c r="H1964" s="34">
        <v>9647</v>
      </c>
      <c r="I1964" s="30" t="s">
        <v>936</v>
      </c>
      <c r="J1964" s="35">
        <v>223</v>
      </c>
      <c r="K1964" s="35">
        <v>22</v>
      </c>
      <c r="L1964" s="35">
        <v>70</v>
      </c>
      <c r="M1964" s="35">
        <v>315</v>
      </c>
    </row>
    <row r="1965" spans="8:13">
      <c r="H1965" s="34">
        <v>9648</v>
      </c>
      <c r="I1965" s="30" t="s">
        <v>1907</v>
      </c>
      <c r="J1965" s="35">
        <v>30</v>
      </c>
      <c r="K1965" s="35"/>
      <c r="L1965" s="35">
        <v>22</v>
      </c>
      <c r="M1965" s="35">
        <v>52</v>
      </c>
    </row>
    <row r="1966" spans="8:13">
      <c r="H1966" s="34">
        <v>9649</v>
      </c>
      <c r="I1966" s="30" t="s">
        <v>1908</v>
      </c>
      <c r="J1966" s="35">
        <v>2</v>
      </c>
      <c r="K1966" s="35"/>
      <c r="L1966" s="35">
        <v>1</v>
      </c>
      <c r="M1966" s="35">
        <v>3</v>
      </c>
    </row>
    <row r="1967" spans="8:13">
      <c r="H1967" s="34">
        <v>9651</v>
      </c>
      <c r="I1967" s="30" t="s">
        <v>1909</v>
      </c>
      <c r="J1967" s="35">
        <v>1</v>
      </c>
      <c r="K1967" s="35"/>
      <c r="L1967" s="35">
        <v>1</v>
      </c>
      <c r="M1967" s="35">
        <v>2</v>
      </c>
    </row>
    <row r="1968" spans="8:13">
      <c r="H1968" s="34">
        <v>9652</v>
      </c>
      <c r="I1968" s="30" t="s">
        <v>979</v>
      </c>
      <c r="J1968" s="35">
        <v>1</v>
      </c>
      <c r="K1968" s="35">
        <v>5</v>
      </c>
      <c r="L1968" s="35"/>
      <c r="M1968" s="35">
        <v>6</v>
      </c>
    </row>
    <row r="1969" spans="8:13">
      <c r="H1969" s="34">
        <v>9653</v>
      </c>
      <c r="I1969" s="30" t="s">
        <v>461</v>
      </c>
      <c r="J1969" s="35">
        <v>1</v>
      </c>
      <c r="K1969" s="35">
        <v>5</v>
      </c>
      <c r="L1969" s="35"/>
      <c r="M1969" s="35">
        <v>6</v>
      </c>
    </row>
    <row r="1970" spans="8:13">
      <c r="H1970" s="34">
        <v>9654</v>
      </c>
      <c r="I1970" s="30" t="s">
        <v>1910</v>
      </c>
      <c r="J1970" s="35"/>
      <c r="K1970" s="35"/>
      <c r="L1970" s="35">
        <v>1</v>
      </c>
      <c r="M1970" s="35">
        <v>1</v>
      </c>
    </row>
    <row r="1971" spans="8:13">
      <c r="H1971" s="34">
        <v>9658</v>
      </c>
      <c r="I1971" s="30" t="s">
        <v>1280</v>
      </c>
      <c r="J1971" s="35">
        <v>35</v>
      </c>
      <c r="K1971" s="35">
        <v>1</v>
      </c>
      <c r="L1971" s="35">
        <v>6</v>
      </c>
      <c r="M1971" s="35">
        <v>42</v>
      </c>
    </row>
    <row r="1972" spans="8:13">
      <c r="H1972" s="34">
        <v>9659</v>
      </c>
      <c r="I1972" s="30" t="s">
        <v>1911</v>
      </c>
      <c r="J1972" s="35">
        <v>5</v>
      </c>
      <c r="K1972" s="35"/>
      <c r="L1972" s="35">
        <v>2</v>
      </c>
      <c r="M1972" s="35">
        <v>7</v>
      </c>
    </row>
    <row r="1973" spans="8:13">
      <c r="H1973" s="34">
        <v>9661</v>
      </c>
      <c r="I1973" s="30" t="s">
        <v>1218</v>
      </c>
      <c r="J1973" s="35">
        <v>66</v>
      </c>
      <c r="K1973" s="35">
        <v>24</v>
      </c>
      <c r="L1973" s="35"/>
      <c r="M1973" s="35">
        <v>90</v>
      </c>
    </row>
    <row r="1974" spans="8:13">
      <c r="H1974" s="34">
        <v>9666</v>
      </c>
      <c r="I1974" s="30" t="s">
        <v>1142</v>
      </c>
      <c r="J1974" s="35">
        <v>28</v>
      </c>
      <c r="K1974" s="35">
        <v>1</v>
      </c>
      <c r="L1974" s="35">
        <v>4</v>
      </c>
      <c r="M1974" s="35">
        <v>33</v>
      </c>
    </row>
    <row r="1975" spans="8:13">
      <c r="H1975" s="34">
        <v>9667</v>
      </c>
      <c r="I1975" s="30" t="s">
        <v>1098</v>
      </c>
      <c r="J1975" s="35">
        <v>26</v>
      </c>
      <c r="K1975" s="35">
        <v>1</v>
      </c>
      <c r="L1975" s="35">
        <v>4</v>
      </c>
      <c r="M1975" s="35">
        <v>31</v>
      </c>
    </row>
    <row r="1976" spans="8:13">
      <c r="H1976" s="34">
        <v>9670</v>
      </c>
      <c r="I1976" s="30" t="s">
        <v>668</v>
      </c>
      <c r="J1976" s="35">
        <v>12</v>
      </c>
      <c r="K1976" s="35">
        <v>2</v>
      </c>
      <c r="L1976" s="35">
        <v>1</v>
      </c>
      <c r="M1976" s="35">
        <v>15</v>
      </c>
    </row>
    <row r="1977" spans="8:13">
      <c r="H1977" s="34">
        <v>9673</v>
      </c>
      <c r="I1977" s="30" t="s">
        <v>464</v>
      </c>
      <c r="J1977" s="35">
        <v>76</v>
      </c>
      <c r="K1977" s="35">
        <v>10</v>
      </c>
      <c r="L1977" s="35">
        <v>17</v>
      </c>
      <c r="M1977" s="35">
        <v>103</v>
      </c>
    </row>
    <row r="1978" spans="8:13">
      <c r="H1978" s="34">
        <v>9690</v>
      </c>
      <c r="I1978" s="30" t="s">
        <v>774</v>
      </c>
      <c r="J1978" s="35">
        <v>4</v>
      </c>
      <c r="K1978" s="35">
        <v>2</v>
      </c>
      <c r="L1978" s="35"/>
      <c r="M1978" s="35">
        <v>6</v>
      </c>
    </row>
    <row r="1979" spans="8:13">
      <c r="H1979" s="34">
        <v>9693</v>
      </c>
      <c r="I1979" s="30" t="s">
        <v>832</v>
      </c>
      <c r="J1979" s="35"/>
      <c r="K1979" s="35">
        <v>2</v>
      </c>
      <c r="L1979" s="35"/>
      <c r="M1979" s="35">
        <v>2</v>
      </c>
    </row>
    <row r="1980" spans="8:13">
      <c r="H1980" s="34">
        <v>9697</v>
      </c>
      <c r="I1980" s="30" t="s">
        <v>2454</v>
      </c>
      <c r="J1980" s="35">
        <v>1</v>
      </c>
      <c r="K1980" s="35"/>
      <c r="L1980" s="35"/>
      <c r="M1980" s="35">
        <v>1</v>
      </c>
    </row>
    <row r="1981" spans="8:13">
      <c r="H1981" s="34">
        <v>9704</v>
      </c>
      <c r="I1981" s="30" t="s">
        <v>80</v>
      </c>
      <c r="J1981" s="35">
        <v>99</v>
      </c>
      <c r="K1981" s="35">
        <v>56</v>
      </c>
      <c r="L1981" s="35">
        <v>123</v>
      </c>
      <c r="M1981" s="35">
        <v>278</v>
      </c>
    </row>
    <row r="1982" spans="8:13">
      <c r="H1982" s="34">
        <v>9708</v>
      </c>
      <c r="I1982" s="30" t="s">
        <v>2455</v>
      </c>
      <c r="J1982" s="35">
        <v>1</v>
      </c>
      <c r="K1982" s="35"/>
      <c r="L1982" s="35"/>
      <c r="M1982" s="35">
        <v>1</v>
      </c>
    </row>
    <row r="1983" spans="8:13">
      <c r="H1983" s="34">
        <v>9711</v>
      </c>
      <c r="I1983" s="30" t="s">
        <v>1912</v>
      </c>
      <c r="J1983" s="35">
        <v>1</v>
      </c>
      <c r="K1983" s="35"/>
      <c r="L1983" s="35">
        <v>1</v>
      </c>
      <c r="M1983" s="35">
        <v>2</v>
      </c>
    </row>
    <row r="1984" spans="8:13">
      <c r="H1984" s="34">
        <v>9712</v>
      </c>
      <c r="I1984" s="30" t="s">
        <v>609</v>
      </c>
      <c r="J1984" s="35"/>
      <c r="K1984" s="35">
        <v>1</v>
      </c>
      <c r="L1984" s="35"/>
      <c r="M1984" s="35">
        <v>1</v>
      </c>
    </row>
    <row r="1985" spans="8:13">
      <c r="H1985" s="34">
        <v>9721</v>
      </c>
      <c r="I1985" s="30" t="s">
        <v>2456</v>
      </c>
      <c r="J1985" s="35">
        <v>1</v>
      </c>
      <c r="K1985" s="35"/>
      <c r="L1985" s="35"/>
      <c r="M1985" s="35">
        <v>1</v>
      </c>
    </row>
    <row r="1986" spans="8:13">
      <c r="H1986" s="34">
        <v>9722</v>
      </c>
      <c r="I1986" s="30" t="s">
        <v>1143</v>
      </c>
      <c r="J1986" s="35">
        <v>1</v>
      </c>
      <c r="K1986" s="35">
        <v>1</v>
      </c>
      <c r="L1986" s="35"/>
      <c r="M1986" s="35">
        <v>2</v>
      </c>
    </row>
    <row r="1987" spans="8:13">
      <c r="H1987" s="34">
        <v>9723</v>
      </c>
      <c r="I1987" s="30" t="s">
        <v>2457</v>
      </c>
      <c r="J1987" s="35">
        <v>4</v>
      </c>
      <c r="K1987" s="35"/>
      <c r="L1987" s="35"/>
      <c r="M1987" s="35">
        <v>4</v>
      </c>
    </row>
    <row r="1988" spans="8:13">
      <c r="H1988" s="34">
        <v>9725</v>
      </c>
      <c r="I1988" s="30" t="s">
        <v>2458</v>
      </c>
      <c r="J1988" s="35">
        <v>1</v>
      </c>
      <c r="K1988" s="35"/>
      <c r="L1988" s="35"/>
      <c r="M1988" s="35">
        <v>1</v>
      </c>
    </row>
    <row r="1989" spans="8:13">
      <c r="H1989" s="34">
        <v>9726</v>
      </c>
      <c r="I1989" s="30" t="s">
        <v>102</v>
      </c>
      <c r="J1989" s="35"/>
      <c r="K1989" s="35">
        <v>1</v>
      </c>
      <c r="L1989" s="35"/>
      <c r="M1989" s="35">
        <v>1</v>
      </c>
    </row>
    <row r="1990" spans="8:13">
      <c r="H1990" s="34">
        <v>9729</v>
      </c>
      <c r="I1990" s="30" t="s">
        <v>1913</v>
      </c>
      <c r="J1990" s="35"/>
      <c r="K1990" s="35"/>
      <c r="L1990" s="35">
        <v>3</v>
      </c>
      <c r="M1990" s="35">
        <v>3</v>
      </c>
    </row>
    <row r="1991" spans="8:13">
      <c r="H1991" s="34">
        <v>9730</v>
      </c>
      <c r="I1991" s="30" t="s">
        <v>613</v>
      </c>
      <c r="J1991" s="35">
        <v>4</v>
      </c>
      <c r="K1991" s="35">
        <v>2</v>
      </c>
      <c r="L1991" s="35">
        <v>2</v>
      </c>
      <c r="M1991" s="35">
        <v>8</v>
      </c>
    </row>
    <row r="1992" spans="8:13">
      <c r="H1992" s="34">
        <v>9732</v>
      </c>
      <c r="I1992" s="30" t="s">
        <v>645</v>
      </c>
      <c r="J1992" s="35">
        <v>14</v>
      </c>
      <c r="K1992" s="35">
        <v>12</v>
      </c>
      <c r="L1992" s="35">
        <v>12</v>
      </c>
      <c r="M1992" s="35">
        <v>38</v>
      </c>
    </row>
    <row r="1993" spans="8:13">
      <c r="H1993" s="34">
        <v>9733</v>
      </c>
      <c r="I1993" s="30" t="s">
        <v>115</v>
      </c>
      <c r="J1993" s="35">
        <v>239</v>
      </c>
      <c r="K1993" s="35">
        <v>49</v>
      </c>
      <c r="L1993" s="35">
        <v>79</v>
      </c>
      <c r="M1993" s="35">
        <v>367</v>
      </c>
    </row>
    <row r="1994" spans="8:13">
      <c r="H1994" s="34">
        <v>9734</v>
      </c>
      <c r="I1994" s="30" t="s">
        <v>394</v>
      </c>
      <c r="J1994" s="35">
        <v>429</v>
      </c>
      <c r="K1994" s="35">
        <v>35</v>
      </c>
      <c r="L1994" s="35">
        <v>103</v>
      </c>
      <c r="M1994" s="35">
        <v>567</v>
      </c>
    </row>
    <row r="1995" spans="8:13">
      <c r="H1995" s="34">
        <v>9735</v>
      </c>
      <c r="I1995" s="30" t="s">
        <v>1246</v>
      </c>
      <c r="J1995" s="35">
        <v>5</v>
      </c>
      <c r="K1995" s="35">
        <v>1</v>
      </c>
      <c r="L1995" s="35"/>
      <c r="M1995" s="35">
        <v>6</v>
      </c>
    </row>
    <row r="1996" spans="8:13">
      <c r="H1996" s="34">
        <v>9737</v>
      </c>
      <c r="I1996" s="30" t="s">
        <v>2459</v>
      </c>
      <c r="J1996" s="35">
        <v>28</v>
      </c>
      <c r="K1996" s="35"/>
      <c r="L1996" s="35"/>
      <c r="M1996" s="35">
        <v>28</v>
      </c>
    </row>
    <row r="1997" spans="8:13">
      <c r="H1997" s="34">
        <v>9738</v>
      </c>
      <c r="I1997" s="30" t="s">
        <v>567</v>
      </c>
      <c r="J1997" s="35">
        <v>72</v>
      </c>
      <c r="K1997" s="35">
        <v>8</v>
      </c>
      <c r="L1997" s="35">
        <v>31</v>
      </c>
      <c r="M1997" s="35">
        <v>111</v>
      </c>
    </row>
    <row r="1998" spans="8:13">
      <c r="H1998" s="34">
        <v>9742</v>
      </c>
      <c r="I1998" s="30" t="s">
        <v>2460</v>
      </c>
      <c r="J1998" s="35">
        <v>3</v>
      </c>
      <c r="K1998" s="35"/>
      <c r="L1998" s="35"/>
      <c r="M1998" s="35">
        <v>3</v>
      </c>
    </row>
    <row r="1999" spans="8:13">
      <c r="H1999" s="34">
        <v>9744</v>
      </c>
      <c r="I1999" s="30" t="s">
        <v>1198</v>
      </c>
      <c r="J1999" s="35"/>
      <c r="K1999" s="35">
        <v>1</v>
      </c>
      <c r="L1999" s="35"/>
      <c r="M1999" s="35">
        <v>1</v>
      </c>
    </row>
    <row r="2000" spans="8:13">
      <c r="H2000" s="34">
        <v>9747</v>
      </c>
      <c r="I2000" s="30" t="s">
        <v>2461</v>
      </c>
      <c r="J2000" s="35">
        <v>1</v>
      </c>
      <c r="K2000" s="35"/>
      <c r="L2000" s="35"/>
      <c r="M2000" s="35">
        <v>1</v>
      </c>
    </row>
    <row r="2001" spans="8:13">
      <c r="H2001" s="34">
        <v>9750</v>
      </c>
      <c r="I2001" s="30" t="s">
        <v>2462</v>
      </c>
      <c r="J2001" s="35">
        <v>1</v>
      </c>
      <c r="K2001" s="35"/>
      <c r="L2001" s="35"/>
      <c r="M2001" s="35">
        <v>1</v>
      </c>
    </row>
    <row r="2002" spans="8:13">
      <c r="H2002" s="34">
        <v>9752</v>
      </c>
      <c r="I2002" s="30" t="s">
        <v>298</v>
      </c>
      <c r="J2002" s="35">
        <v>1</v>
      </c>
      <c r="K2002" s="35">
        <v>3</v>
      </c>
      <c r="L2002" s="35"/>
      <c r="M2002" s="35">
        <v>4</v>
      </c>
    </row>
    <row r="2003" spans="8:13">
      <c r="H2003" s="34">
        <v>9753</v>
      </c>
      <c r="I2003" s="30" t="s">
        <v>2463</v>
      </c>
      <c r="J2003" s="35">
        <v>1</v>
      </c>
      <c r="K2003" s="35"/>
      <c r="L2003" s="35"/>
      <c r="M2003" s="35">
        <v>1</v>
      </c>
    </row>
    <row r="2004" spans="8:13">
      <c r="H2004" s="34">
        <v>9754</v>
      </c>
      <c r="I2004" s="30" t="s">
        <v>2464</v>
      </c>
      <c r="J2004" s="35">
        <v>2</v>
      </c>
      <c r="K2004" s="35"/>
      <c r="L2004" s="35"/>
      <c r="M2004" s="35">
        <v>2</v>
      </c>
    </row>
    <row r="2005" spans="8:13">
      <c r="H2005" s="34">
        <v>9755</v>
      </c>
      <c r="I2005" s="30" t="s">
        <v>1262</v>
      </c>
      <c r="J2005" s="35">
        <v>48</v>
      </c>
      <c r="K2005" s="35">
        <v>20</v>
      </c>
      <c r="L2005" s="35">
        <v>35</v>
      </c>
      <c r="M2005" s="35">
        <v>103</v>
      </c>
    </row>
    <row r="2006" spans="8:13">
      <c r="H2006" s="34">
        <v>9756</v>
      </c>
      <c r="I2006" s="30" t="s">
        <v>811</v>
      </c>
      <c r="J2006" s="35">
        <v>104</v>
      </c>
      <c r="K2006" s="35">
        <v>13</v>
      </c>
      <c r="L2006" s="35">
        <v>19</v>
      </c>
      <c r="M2006" s="35">
        <v>136</v>
      </c>
    </row>
    <row r="2007" spans="8:13">
      <c r="H2007" s="34">
        <v>9757</v>
      </c>
      <c r="I2007" s="30" t="s">
        <v>666</v>
      </c>
      <c r="J2007" s="35">
        <v>13</v>
      </c>
      <c r="K2007" s="35">
        <v>2</v>
      </c>
      <c r="L2007" s="35">
        <v>5</v>
      </c>
      <c r="M2007" s="35">
        <v>20</v>
      </c>
    </row>
    <row r="2008" spans="8:13">
      <c r="H2008" s="34">
        <v>9760</v>
      </c>
      <c r="I2008" s="30" t="s">
        <v>2465</v>
      </c>
      <c r="J2008" s="35">
        <v>1</v>
      </c>
      <c r="K2008" s="35"/>
      <c r="L2008" s="35"/>
      <c r="M2008" s="35">
        <v>1</v>
      </c>
    </row>
    <row r="2009" spans="8:13">
      <c r="H2009" s="34">
        <v>9765</v>
      </c>
      <c r="I2009" s="30" t="s">
        <v>1343</v>
      </c>
      <c r="J2009" s="35">
        <v>4</v>
      </c>
      <c r="K2009" s="35"/>
      <c r="L2009" s="35">
        <v>2</v>
      </c>
      <c r="M2009" s="35">
        <v>6</v>
      </c>
    </row>
    <row r="2010" spans="8:13">
      <c r="H2010" s="34">
        <v>9766</v>
      </c>
      <c r="I2010" s="30" t="s">
        <v>486</v>
      </c>
      <c r="J2010" s="35">
        <v>6</v>
      </c>
      <c r="K2010" s="35">
        <v>1</v>
      </c>
      <c r="L2010" s="35"/>
      <c r="M2010" s="35">
        <v>7</v>
      </c>
    </row>
    <row r="2011" spans="8:13">
      <c r="H2011" s="34">
        <v>9767</v>
      </c>
      <c r="I2011" s="30" t="s">
        <v>419</v>
      </c>
      <c r="J2011" s="35">
        <v>30</v>
      </c>
      <c r="K2011" s="35">
        <v>4</v>
      </c>
      <c r="L2011" s="35">
        <v>4</v>
      </c>
      <c r="M2011" s="35">
        <v>38</v>
      </c>
    </row>
    <row r="2012" spans="8:13">
      <c r="H2012" s="34">
        <v>9768</v>
      </c>
      <c r="I2012" s="30" t="s">
        <v>214</v>
      </c>
      <c r="J2012" s="35">
        <v>42</v>
      </c>
      <c r="K2012" s="35">
        <v>29</v>
      </c>
      <c r="L2012" s="35">
        <v>36</v>
      </c>
      <c r="M2012" s="35">
        <v>107</v>
      </c>
    </row>
    <row r="2013" spans="8:13">
      <c r="H2013" s="34">
        <v>9775</v>
      </c>
      <c r="I2013" s="30" t="s">
        <v>1914</v>
      </c>
      <c r="J2013" s="35">
        <v>1</v>
      </c>
      <c r="K2013" s="35"/>
      <c r="L2013" s="35">
        <v>4</v>
      </c>
      <c r="M2013" s="35">
        <v>5</v>
      </c>
    </row>
    <row r="2014" spans="8:13">
      <c r="H2014" s="34">
        <v>9777</v>
      </c>
      <c r="I2014" s="30" t="s">
        <v>1915</v>
      </c>
      <c r="J2014" s="35">
        <v>8</v>
      </c>
      <c r="K2014" s="35"/>
      <c r="L2014" s="35">
        <v>1</v>
      </c>
      <c r="M2014" s="35">
        <v>9</v>
      </c>
    </row>
    <row r="2015" spans="8:13">
      <c r="H2015" s="34">
        <v>9778</v>
      </c>
      <c r="I2015" s="30" t="s">
        <v>880</v>
      </c>
      <c r="J2015" s="35"/>
      <c r="K2015" s="35">
        <v>1</v>
      </c>
      <c r="L2015" s="35"/>
      <c r="M2015" s="35">
        <v>1</v>
      </c>
    </row>
    <row r="2016" spans="8:13">
      <c r="H2016" s="34">
        <v>9781</v>
      </c>
      <c r="I2016" s="30" t="s">
        <v>692</v>
      </c>
      <c r="J2016" s="35">
        <v>1</v>
      </c>
      <c r="K2016" s="35">
        <v>2</v>
      </c>
      <c r="L2016" s="35"/>
      <c r="M2016" s="35">
        <v>3</v>
      </c>
    </row>
    <row r="2017" spans="8:13">
      <c r="H2017" s="34">
        <v>9784</v>
      </c>
      <c r="I2017" s="30" t="s">
        <v>1209</v>
      </c>
      <c r="J2017" s="35">
        <v>21</v>
      </c>
      <c r="K2017" s="35">
        <v>12</v>
      </c>
      <c r="L2017" s="35">
        <v>1</v>
      </c>
      <c r="M2017" s="35">
        <v>34</v>
      </c>
    </row>
    <row r="2018" spans="8:13">
      <c r="H2018" s="34">
        <v>9785</v>
      </c>
      <c r="I2018" s="30" t="s">
        <v>2466</v>
      </c>
      <c r="J2018" s="35">
        <v>1</v>
      </c>
      <c r="K2018" s="35"/>
      <c r="L2018" s="35"/>
      <c r="M2018" s="35">
        <v>1</v>
      </c>
    </row>
    <row r="2019" spans="8:13">
      <c r="H2019" s="34">
        <v>9787</v>
      </c>
      <c r="I2019" s="30" t="s">
        <v>2467</v>
      </c>
      <c r="J2019" s="35">
        <v>2</v>
      </c>
      <c r="K2019" s="35"/>
      <c r="L2019" s="35"/>
      <c r="M2019" s="35">
        <v>2</v>
      </c>
    </row>
    <row r="2020" spans="8:13">
      <c r="H2020" s="34">
        <v>9788</v>
      </c>
      <c r="I2020" s="30" t="s">
        <v>987</v>
      </c>
      <c r="J2020" s="35">
        <v>2</v>
      </c>
      <c r="K2020" s="35">
        <v>1</v>
      </c>
      <c r="L2020" s="35"/>
      <c r="M2020" s="35">
        <v>3</v>
      </c>
    </row>
    <row r="2021" spans="8:13">
      <c r="H2021" s="34">
        <v>9792</v>
      </c>
      <c r="I2021" s="30" t="s">
        <v>981</v>
      </c>
      <c r="J2021" s="35">
        <v>1</v>
      </c>
      <c r="K2021" s="35">
        <v>1</v>
      </c>
      <c r="L2021" s="35"/>
      <c r="M2021" s="35">
        <v>2</v>
      </c>
    </row>
    <row r="2022" spans="8:13">
      <c r="H2022" s="34">
        <v>9795</v>
      </c>
      <c r="I2022" s="30" t="s">
        <v>212</v>
      </c>
      <c r="J2022" s="35">
        <v>64</v>
      </c>
      <c r="K2022" s="35">
        <v>10</v>
      </c>
      <c r="L2022" s="35"/>
      <c r="M2022" s="35">
        <v>74</v>
      </c>
    </row>
    <row r="2023" spans="8:13">
      <c r="H2023" s="34">
        <v>9797</v>
      </c>
      <c r="I2023" s="30" t="s">
        <v>2468</v>
      </c>
      <c r="J2023" s="35">
        <v>1</v>
      </c>
      <c r="K2023" s="35"/>
      <c r="L2023" s="35"/>
      <c r="M2023" s="35">
        <v>1</v>
      </c>
    </row>
    <row r="2024" spans="8:13">
      <c r="H2024" s="34">
        <v>9798</v>
      </c>
      <c r="I2024" s="30" t="s">
        <v>331</v>
      </c>
      <c r="J2024" s="35">
        <v>1</v>
      </c>
      <c r="K2024" s="35">
        <v>1</v>
      </c>
      <c r="L2024" s="35"/>
      <c r="M2024" s="35">
        <v>2</v>
      </c>
    </row>
    <row r="2025" spans="8:13">
      <c r="H2025" s="34">
        <v>9799</v>
      </c>
      <c r="I2025" s="30" t="s">
        <v>328</v>
      </c>
      <c r="J2025" s="35">
        <v>5</v>
      </c>
      <c r="K2025" s="35">
        <v>1</v>
      </c>
      <c r="L2025" s="35"/>
      <c r="M2025" s="35">
        <v>6</v>
      </c>
    </row>
    <row r="2026" spans="8:13">
      <c r="H2026" s="34">
        <v>9800</v>
      </c>
      <c r="I2026" s="30" t="s">
        <v>2469</v>
      </c>
      <c r="J2026" s="35">
        <v>3</v>
      </c>
      <c r="K2026" s="35"/>
      <c r="L2026" s="35"/>
      <c r="M2026" s="35">
        <v>3</v>
      </c>
    </row>
    <row r="2027" spans="8:13">
      <c r="H2027" s="34">
        <v>9802</v>
      </c>
      <c r="I2027" s="30" t="s">
        <v>106</v>
      </c>
      <c r="J2027" s="35">
        <v>3</v>
      </c>
      <c r="K2027" s="35">
        <v>1</v>
      </c>
      <c r="L2027" s="35"/>
      <c r="M2027" s="35">
        <v>4</v>
      </c>
    </row>
    <row r="2028" spans="8:13">
      <c r="H2028" s="34">
        <v>9803</v>
      </c>
      <c r="I2028" s="30" t="s">
        <v>2470</v>
      </c>
      <c r="J2028" s="35">
        <v>1</v>
      </c>
      <c r="K2028" s="35"/>
      <c r="L2028" s="35"/>
      <c r="M2028" s="35">
        <v>1</v>
      </c>
    </row>
    <row r="2029" spans="8:13">
      <c r="H2029" s="34">
        <v>9804</v>
      </c>
      <c r="I2029" s="30" t="s">
        <v>2471</v>
      </c>
      <c r="J2029" s="35">
        <v>3</v>
      </c>
      <c r="K2029" s="35"/>
      <c r="L2029" s="35"/>
      <c r="M2029" s="35">
        <v>3</v>
      </c>
    </row>
    <row r="2030" spans="8:13">
      <c r="H2030" s="34">
        <v>9806</v>
      </c>
      <c r="I2030" s="30" t="s">
        <v>2472</v>
      </c>
      <c r="J2030" s="35">
        <v>3</v>
      </c>
      <c r="K2030" s="35"/>
      <c r="L2030" s="35"/>
      <c r="M2030" s="35">
        <v>3</v>
      </c>
    </row>
    <row r="2031" spans="8:13">
      <c r="H2031" s="34">
        <v>9807</v>
      </c>
      <c r="I2031" s="30" t="s">
        <v>1147</v>
      </c>
      <c r="J2031" s="35"/>
      <c r="K2031" s="35">
        <v>1</v>
      </c>
      <c r="L2031" s="35"/>
      <c r="M2031" s="35">
        <v>1</v>
      </c>
    </row>
    <row r="2032" spans="8:13">
      <c r="H2032" s="34">
        <v>9808</v>
      </c>
      <c r="I2032" s="30" t="s">
        <v>1916</v>
      </c>
      <c r="J2032" s="35">
        <v>2</v>
      </c>
      <c r="K2032" s="35"/>
      <c r="L2032" s="35">
        <v>4</v>
      </c>
      <c r="M2032" s="35">
        <v>6</v>
      </c>
    </row>
    <row r="2033" spans="8:13">
      <c r="H2033" s="34">
        <v>9809</v>
      </c>
      <c r="I2033" s="30" t="s">
        <v>775</v>
      </c>
      <c r="J2033" s="35"/>
      <c r="K2033" s="35">
        <v>1</v>
      </c>
      <c r="L2033" s="35">
        <v>1</v>
      </c>
      <c r="M2033" s="35">
        <v>2</v>
      </c>
    </row>
    <row r="2034" spans="8:13">
      <c r="H2034" s="34">
        <v>9811</v>
      </c>
      <c r="I2034" s="30" t="s">
        <v>691</v>
      </c>
      <c r="J2034" s="35">
        <v>2</v>
      </c>
      <c r="K2034" s="35">
        <v>2</v>
      </c>
      <c r="L2034" s="35"/>
      <c r="M2034" s="35">
        <v>4</v>
      </c>
    </row>
    <row r="2035" spans="8:13">
      <c r="H2035" s="34">
        <v>9813</v>
      </c>
      <c r="I2035" s="30" t="s">
        <v>708</v>
      </c>
      <c r="J2035" s="35"/>
      <c r="K2035" s="35">
        <v>1</v>
      </c>
      <c r="L2035" s="35"/>
      <c r="M2035" s="35">
        <v>1</v>
      </c>
    </row>
    <row r="2036" spans="8:13">
      <c r="H2036" s="34">
        <v>9815</v>
      </c>
      <c r="I2036" s="30" t="s">
        <v>1917</v>
      </c>
      <c r="J2036" s="35"/>
      <c r="K2036" s="35"/>
      <c r="L2036" s="35">
        <v>1</v>
      </c>
      <c r="M2036" s="35">
        <v>1</v>
      </c>
    </row>
    <row r="2037" spans="8:13">
      <c r="H2037" s="34">
        <v>9818</v>
      </c>
      <c r="I2037" s="30" t="s">
        <v>1918</v>
      </c>
      <c r="J2037" s="35">
        <v>2</v>
      </c>
      <c r="K2037" s="35"/>
      <c r="L2037" s="35">
        <v>1</v>
      </c>
      <c r="M2037" s="35">
        <v>3</v>
      </c>
    </row>
    <row r="2038" spans="8:13">
      <c r="H2038" s="34">
        <v>9819</v>
      </c>
      <c r="I2038" s="30" t="s">
        <v>2473</v>
      </c>
      <c r="J2038" s="35">
        <v>3</v>
      </c>
      <c r="K2038" s="35"/>
      <c r="L2038" s="35"/>
      <c r="M2038" s="35">
        <v>3</v>
      </c>
    </row>
    <row r="2039" spans="8:13">
      <c r="H2039" s="34">
        <v>9824</v>
      </c>
      <c r="I2039" s="30" t="s">
        <v>2474</v>
      </c>
      <c r="J2039" s="35">
        <v>1</v>
      </c>
      <c r="K2039" s="35"/>
      <c r="L2039" s="35"/>
      <c r="M2039" s="35">
        <v>1</v>
      </c>
    </row>
    <row r="2040" spans="8:13">
      <c r="H2040" s="34">
        <v>9825</v>
      </c>
      <c r="I2040" s="30" t="s">
        <v>1919</v>
      </c>
      <c r="J2040" s="35">
        <v>19</v>
      </c>
      <c r="K2040" s="35"/>
      <c r="L2040" s="35">
        <v>1</v>
      </c>
      <c r="M2040" s="35">
        <v>20</v>
      </c>
    </row>
    <row r="2041" spans="8:13">
      <c r="H2041" s="34">
        <v>9827</v>
      </c>
      <c r="I2041" s="30" t="s">
        <v>269</v>
      </c>
      <c r="J2041" s="35">
        <v>2</v>
      </c>
      <c r="K2041" s="35">
        <v>17</v>
      </c>
      <c r="L2041" s="35">
        <v>7</v>
      </c>
      <c r="M2041" s="35">
        <v>26</v>
      </c>
    </row>
    <row r="2042" spans="8:13">
      <c r="H2042" s="34">
        <v>9828</v>
      </c>
      <c r="I2042" s="30" t="s">
        <v>317</v>
      </c>
      <c r="J2042" s="35">
        <v>102</v>
      </c>
      <c r="K2042" s="35">
        <v>92</v>
      </c>
      <c r="L2042" s="35">
        <v>155</v>
      </c>
      <c r="M2042" s="35">
        <v>349</v>
      </c>
    </row>
    <row r="2043" spans="8:13">
      <c r="H2043" s="34">
        <v>9829</v>
      </c>
      <c r="I2043" s="30" t="s">
        <v>1920</v>
      </c>
      <c r="J2043" s="35"/>
      <c r="K2043" s="35"/>
      <c r="L2043" s="35">
        <v>8</v>
      </c>
      <c r="M2043" s="35">
        <v>8</v>
      </c>
    </row>
    <row r="2044" spans="8:13">
      <c r="H2044" s="34">
        <v>9830</v>
      </c>
      <c r="I2044" s="30" t="s">
        <v>1921</v>
      </c>
      <c r="J2044" s="35"/>
      <c r="K2044" s="35"/>
      <c r="L2044" s="35">
        <v>1</v>
      </c>
      <c r="M2044" s="35">
        <v>1</v>
      </c>
    </row>
    <row r="2045" spans="8:13">
      <c r="H2045" s="34">
        <v>9831</v>
      </c>
      <c r="I2045" s="30" t="s">
        <v>697</v>
      </c>
      <c r="J2045" s="35">
        <v>50</v>
      </c>
      <c r="K2045" s="35">
        <v>14</v>
      </c>
      <c r="L2045" s="35">
        <v>48</v>
      </c>
      <c r="M2045" s="35">
        <v>112</v>
      </c>
    </row>
    <row r="2046" spans="8:13">
      <c r="H2046" s="34">
        <v>9834</v>
      </c>
      <c r="I2046" s="30" t="s">
        <v>2475</v>
      </c>
      <c r="J2046" s="35">
        <v>29</v>
      </c>
      <c r="K2046" s="35"/>
      <c r="L2046" s="35"/>
      <c r="M2046" s="35">
        <v>29</v>
      </c>
    </row>
    <row r="2047" spans="8:13">
      <c r="H2047" s="34">
        <v>9835</v>
      </c>
      <c r="I2047" s="30" t="s">
        <v>175</v>
      </c>
      <c r="J2047" s="35">
        <v>45</v>
      </c>
      <c r="K2047" s="35">
        <v>9</v>
      </c>
      <c r="L2047" s="35">
        <v>9</v>
      </c>
      <c r="M2047" s="35">
        <v>63</v>
      </c>
    </row>
    <row r="2048" spans="8:13">
      <c r="H2048" s="34">
        <v>9836</v>
      </c>
      <c r="I2048" s="30" t="s">
        <v>870</v>
      </c>
      <c r="J2048" s="35">
        <v>8</v>
      </c>
      <c r="K2048" s="35">
        <v>1</v>
      </c>
      <c r="L2048" s="35"/>
      <c r="M2048" s="35">
        <v>9</v>
      </c>
    </row>
    <row r="2049" spans="8:13">
      <c r="H2049" s="34">
        <v>9837</v>
      </c>
      <c r="I2049" s="30" t="s">
        <v>2476</v>
      </c>
      <c r="J2049" s="35">
        <v>2</v>
      </c>
      <c r="K2049" s="35"/>
      <c r="L2049" s="35"/>
      <c r="M2049" s="35">
        <v>2</v>
      </c>
    </row>
    <row r="2050" spans="8:13">
      <c r="H2050" s="34">
        <v>9838</v>
      </c>
      <c r="I2050" s="30" t="s">
        <v>2477</v>
      </c>
      <c r="J2050" s="35">
        <v>7</v>
      </c>
      <c r="K2050" s="35"/>
      <c r="L2050" s="35"/>
      <c r="M2050" s="35">
        <v>7</v>
      </c>
    </row>
    <row r="2051" spans="8:13">
      <c r="H2051" s="34">
        <v>9840</v>
      </c>
      <c r="I2051" s="30" t="s">
        <v>2478</v>
      </c>
      <c r="J2051" s="35">
        <v>2</v>
      </c>
      <c r="K2051" s="35"/>
      <c r="L2051" s="35"/>
      <c r="M2051" s="35">
        <v>2</v>
      </c>
    </row>
    <row r="2052" spans="8:13">
      <c r="H2052" s="34">
        <v>9841</v>
      </c>
      <c r="I2052" s="30" t="s">
        <v>344</v>
      </c>
      <c r="J2052" s="35">
        <v>1</v>
      </c>
      <c r="K2052" s="35">
        <v>2</v>
      </c>
      <c r="L2052" s="35"/>
      <c r="M2052" s="35">
        <v>3</v>
      </c>
    </row>
    <row r="2053" spans="8:13">
      <c r="H2053" s="34">
        <v>9842</v>
      </c>
      <c r="I2053" s="30" t="s">
        <v>2479</v>
      </c>
      <c r="J2053" s="35">
        <v>1</v>
      </c>
      <c r="K2053" s="35"/>
      <c r="L2053" s="35"/>
      <c r="M2053" s="35">
        <v>1</v>
      </c>
    </row>
    <row r="2054" spans="8:13">
      <c r="H2054" s="34">
        <v>9844</v>
      </c>
      <c r="I2054" s="30" t="s">
        <v>2480</v>
      </c>
      <c r="J2054" s="35">
        <v>1</v>
      </c>
      <c r="K2054" s="35"/>
      <c r="L2054" s="35"/>
      <c r="M2054" s="35">
        <v>1</v>
      </c>
    </row>
    <row r="2055" spans="8:13">
      <c r="H2055" s="34">
        <v>9850</v>
      </c>
      <c r="I2055" s="30" t="s">
        <v>805</v>
      </c>
      <c r="J2055" s="35">
        <v>1</v>
      </c>
      <c r="K2055" s="35">
        <v>1</v>
      </c>
      <c r="L2055" s="35"/>
      <c r="M2055" s="35">
        <v>2</v>
      </c>
    </row>
    <row r="2056" spans="8:13">
      <c r="H2056" s="34">
        <v>9854</v>
      </c>
      <c r="I2056" s="30" t="s">
        <v>1164</v>
      </c>
      <c r="J2056" s="35">
        <v>3</v>
      </c>
      <c r="K2056" s="35">
        <v>1</v>
      </c>
      <c r="L2056" s="35"/>
      <c r="M2056" s="35">
        <v>4</v>
      </c>
    </row>
    <row r="2057" spans="8:13">
      <c r="H2057" s="34">
        <v>9855</v>
      </c>
      <c r="I2057" s="30" t="s">
        <v>178</v>
      </c>
      <c r="J2057" s="35">
        <v>46</v>
      </c>
      <c r="K2057" s="35">
        <v>7</v>
      </c>
      <c r="L2057" s="35"/>
      <c r="M2057" s="35">
        <v>53</v>
      </c>
    </row>
    <row r="2058" spans="8:13">
      <c r="H2058" s="34">
        <v>9857</v>
      </c>
      <c r="I2058" s="30" t="s">
        <v>1922</v>
      </c>
      <c r="J2058" s="35">
        <v>7</v>
      </c>
      <c r="K2058" s="35"/>
      <c r="L2058" s="35">
        <v>1</v>
      </c>
      <c r="M2058" s="35">
        <v>8</v>
      </c>
    </row>
    <row r="2059" spans="8:13">
      <c r="H2059" s="34">
        <v>9860</v>
      </c>
      <c r="I2059" s="30" t="s">
        <v>2481</v>
      </c>
      <c r="J2059" s="35">
        <v>2</v>
      </c>
      <c r="K2059" s="35"/>
      <c r="L2059" s="35"/>
      <c r="M2059" s="35">
        <v>2</v>
      </c>
    </row>
    <row r="2060" spans="8:13">
      <c r="H2060" s="34">
        <v>9863</v>
      </c>
      <c r="I2060" s="30" t="s">
        <v>274</v>
      </c>
      <c r="J2060" s="35">
        <v>77</v>
      </c>
      <c r="K2060" s="35">
        <v>18</v>
      </c>
      <c r="L2060" s="35">
        <v>27</v>
      </c>
      <c r="M2060" s="35">
        <v>122</v>
      </c>
    </row>
    <row r="2061" spans="8:13">
      <c r="H2061" s="34">
        <v>9867</v>
      </c>
      <c r="I2061" s="30" t="s">
        <v>1923</v>
      </c>
      <c r="J2061" s="35">
        <v>4</v>
      </c>
      <c r="K2061" s="35"/>
      <c r="L2061" s="35">
        <v>1</v>
      </c>
      <c r="M2061" s="35">
        <v>5</v>
      </c>
    </row>
    <row r="2062" spans="8:13">
      <c r="H2062" s="34">
        <v>9868</v>
      </c>
      <c r="I2062" s="30" t="s">
        <v>1924</v>
      </c>
      <c r="J2062" s="35">
        <v>7</v>
      </c>
      <c r="K2062" s="35"/>
      <c r="L2062" s="35">
        <v>1</v>
      </c>
      <c r="M2062" s="35">
        <v>8</v>
      </c>
    </row>
    <row r="2063" spans="8:13">
      <c r="H2063" s="34">
        <v>9869</v>
      </c>
      <c r="I2063" s="30" t="s">
        <v>1925</v>
      </c>
      <c r="J2063" s="35">
        <v>5</v>
      </c>
      <c r="K2063" s="35"/>
      <c r="L2063" s="35">
        <v>9</v>
      </c>
      <c r="M2063" s="35">
        <v>14</v>
      </c>
    </row>
    <row r="2064" spans="8:13">
      <c r="H2064" s="34">
        <v>9871</v>
      </c>
      <c r="I2064" s="30" t="s">
        <v>380</v>
      </c>
      <c r="J2064" s="35">
        <v>55</v>
      </c>
      <c r="K2064" s="35">
        <v>9</v>
      </c>
      <c r="L2064" s="35">
        <v>8</v>
      </c>
      <c r="M2064" s="35">
        <v>72</v>
      </c>
    </row>
    <row r="2065" spans="8:13">
      <c r="H2065" s="34">
        <v>9872</v>
      </c>
      <c r="I2065" s="30" t="s">
        <v>1926</v>
      </c>
      <c r="J2065" s="35">
        <v>3</v>
      </c>
      <c r="K2065" s="35"/>
      <c r="L2065" s="35">
        <v>3</v>
      </c>
      <c r="M2065" s="35">
        <v>6</v>
      </c>
    </row>
    <row r="2066" spans="8:13">
      <c r="H2066" s="34">
        <v>9874</v>
      </c>
      <c r="I2066" s="30" t="s">
        <v>2482</v>
      </c>
      <c r="J2066" s="35">
        <v>5</v>
      </c>
      <c r="K2066" s="35"/>
      <c r="L2066" s="35"/>
      <c r="M2066" s="35">
        <v>5</v>
      </c>
    </row>
    <row r="2067" spans="8:13">
      <c r="H2067" s="34">
        <v>9875</v>
      </c>
      <c r="I2067" s="30" t="s">
        <v>2483</v>
      </c>
      <c r="J2067" s="35">
        <v>1</v>
      </c>
      <c r="K2067" s="35"/>
      <c r="L2067" s="35"/>
      <c r="M2067" s="35">
        <v>1</v>
      </c>
    </row>
    <row r="2068" spans="8:13">
      <c r="H2068" s="34">
        <v>9885</v>
      </c>
      <c r="I2068" s="30" t="s">
        <v>2484</v>
      </c>
      <c r="J2068" s="35">
        <v>3</v>
      </c>
      <c r="K2068" s="35"/>
      <c r="L2068" s="35"/>
      <c r="M2068" s="35">
        <v>3</v>
      </c>
    </row>
    <row r="2069" spans="8:13">
      <c r="H2069" s="34">
        <v>9886</v>
      </c>
      <c r="I2069" s="30" t="s">
        <v>2485</v>
      </c>
      <c r="J2069" s="35">
        <v>4</v>
      </c>
      <c r="K2069" s="35"/>
      <c r="L2069" s="35"/>
      <c r="M2069" s="35">
        <v>4</v>
      </c>
    </row>
    <row r="2070" spans="8:13">
      <c r="H2070" s="34">
        <v>9888</v>
      </c>
      <c r="I2070" s="30" t="s">
        <v>2486</v>
      </c>
      <c r="J2070" s="35">
        <v>1</v>
      </c>
      <c r="K2070" s="35"/>
      <c r="L2070" s="35"/>
      <c r="M2070" s="35">
        <v>1</v>
      </c>
    </row>
    <row r="2071" spans="8:13">
      <c r="H2071" s="34">
        <v>9894</v>
      </c>
      <c r="I2071" s="30" t="s">
        <v>1927</v>
      </c>
      <c r="J2071" s="35">
        <v>3</v>
      </c>
      <c r="K2071" s="35"/>
      <c r="L2071" s="35">
        <v>3</v>
      </c>
      <c r="M2071" s="35">
        <v>6</v>
      </c>
    </row>
    <row r="2072" spans="8:13">
      <c r="H2072" s="34">
        <v>9896</v>
      </c>
      <c r="I2072" s="30" t="s">
        <v>1117</v>
      </c>
      <c r="J2072" s="35">
        <v>4</v>
      </c>
      <c r="K2072" s="35">
        <v>4</v>
      </c>
      <c r="L2072" s="35"/>
      <c r="M2072" s="35">
        <v>8</v>
      </c>
    </row>
    <row r="2073" spans="8:13">
      <c r="H2073" s="34">
        <v>9901</v>
      </c>
      <c r="I2073" s="30" t="s">
        <v>553</v>
      </c>
      <c r="J2073" s="35"/>
      <c r="K2073" s="35">
        <v>1</v>
      </c>
      <c r="L2073" s="35"/>
      <c r="M2073" s="35">
        <v>1</v>
      </c>
    </row>
    <row r="2074" spans="8:13">
      <c r="H2074" s="34">
        <v>9902</v>
      </c>
      <c r="I2074" s="30" t="s">
        <v>2487</v>
      </c>
      <c r="J2074" s="35">
        <v>1</v>
      </c>
      <c r="K2074" s="35"/>
      <c r="L2074" s="35"/>
      <c r="M2074" s="35">
        <v>1</v>
      </c>
    </row>
    <row r="2075" spans="8:13">
      <c r="H2075" s="34">
        <v>9905</v>
      </c>
      <c r="I2075" s="30" t="s">
        <v>1928</v>
      </c>
      <c r="J2075" s="35">
        <v>4</v>
      </c>
      <c r="K2075" s="35"/>
      <c r="L2075" s="35">
        <v>1</v>
      </c>
      <c r="M2075" s="35">
        <v>5</v>
      </c>
    </row>
    <row r="2076" spans="8:13">
      <c r="H2076" s="34">
        <v>9906</v>
      </c>
      <c r="I2076" s="30" t="s">
        <v>422</v>
      </c>
      <c r="J2076" s="35">
        <v>2</v>
      </c>
      <c r="K2076" s="35">
        <v>5</v>
      </c>
      <c r="L2076" s="35"/>
      <c r="M2076" s="35">
        <v>7</v>
      </c>
    </row>
    <row r="2077" spans="8:13">
      <c r="H2077" s="34">
        <v>9907</v>
      </c>
      <c r="I2077" s="30" t="s">
        <v>658</v>
      </c>
      <c r="J2077" s="35">
        <v>5</v>
      </c>
      <c r="K2077" s="35">
        <v>3</v>
      </c>
      <c r="L2077" s="35"/>
      <c r="M2077" s="35">
        <v>8</v>
      </c>
    </row>
    <row r="2078" spans="8:13">
      <c r="H2078" s="34">
        <v>9908</v>
      </c>
      <c r="I2078" s="30" t="s">
        <v>235</v>
      </c>
      <c r="J2078" s="35"/>
      <c r="K2078" s="35">
        <v>1</v>
      </c>
      <c r="L2078" s="35"/>
      <c r="M2078" s="35">
        <v>1</v>
      </c>
    </row>
    <row r="2079" spans="8:13">
      <c r="H2079" s="34">
        <v>9909</v>
      </c>
      <c r="I2079" s="30" t="s">
        <v>2488</v>
      </c>
      <c r="J2079" s="35">
        <v>20</v>
      </c>
      <c r="K2079" s="35"/>
      <c r="L2079" s="35"/>
      <c r="M2079" s="35">
        <v>20</v>
      </c>
    </row>
    <row r="2080" spans="8:13">
      <c r="H2080" s="34">
        <v>9910</v>
      </c>
      <c r="I2080" s="30" t="s">
        <v>128</v>
      </c>
      <c r="J2080" s="35"/>
      <c r="K2080" s="35">
        <v>5</v>
      </c>
      <c r="L2080" s="35"/>
      <c r="M2080" s="35">
        <v>5</v>
      </c>
    </row>
    <row r="2081" spans="8:13">
      <c r="H2081" s="34">
        <v>9913</v>
      </c>
      <c r="I2081" s="30" t="s">
        <v>872</v>
      </c>
      <c r="J2081" s="35"/>
      <c r="K2081" s="35">
        <v>1</v>
      </c>
      <c r="L2081" s="35"/>
      <c r="M2081" s="35">
        <v>1</v>
      </c>
    </row>
    <row r="2082" spans="8:13">
      <c r="H2082" s="34">
        <v>9914</v>
      </c>
      <c r="I2082" s="30" t="s">
        <v>702</v>
      </c>
      <c r="J2082" s="35">
        <v>13</v>
      </c>
      <c r="K2082" s="35">
        <v>4</v>
      </c>
      <c r="L2082" s="35"/>
      <c r="M2082" s="35">
        <v>17</v>
      </c>
    </row>
    <row r="2083" spans="8:13">
      <c r="H2083" s="34">
        <v>9925</v>
      </c>
      <c r="I2083" s="30" t="s">
        <v>169</v>
      </c>
      <c r="J2083" s="35">
        <v>110</v>
      </c>
      <c r="K2083" s="35">
        <v>56</v>
      </c>
      <c r="L2083" s="35">
        <v>52</v>
      </c>
      <c r="M2083" s="35">
        <v>218</v>
      </c>
    </row>
    <row r="2084" spans="8:13">
      <c r="H2084" s="34">
        <v>9926</v>
      </c>
      <c r="I2084" s="30" t="s">
        <v>204</v>
      </c>
      <c r="J2084" s="35">
        <v>8</v>
      </c>
      <c r="K2084" s="35">
        <v>5</v>
      </c>
      <c r="L2084" s="35"/>
      <c r="M2084" s="35">
        <v>13</v>
      </c>
    </row>
    <row r="2085" spans="8:13">
      <c r="H2085" s="34">
        <v>9927</v>
      </c>
      <c r="I2085" s="30" t="s">
        <v>1196</v>
      </c>
      <c r="J2085" s="35"/>
      <c r="K2085" s="35">
        <v>1</v>
      </c>
      <c r="L2085" s="35"/>
      <c r="M2085" s="35">
        <v>1</v>
      </c>
    </row>
    <row r="2086" spans="8:13">
      <c r="H2086" s="34">
        <v>9928</v>
      </c>
      <c r="I2086" s="30" t="s">
        <v>1929</v>
      </c>
      <c r="J2086" s="35">
        <v>9</v>
      </c>
      <c r="K2086" s="35"/>
      <c r="L2086" s="35">
        <v>2</v>
      </c>
      <c r="M2086" s="35">
        <v>11</v>
      </c>
    </row>
    <row r="2087" spans="8:13">
      <c r="H2087" s="34">
        <v>9933</v>
      </c>
      <c r="I2087" s="30" t="s">
        <v>773</v>
      </c>
      <c r="J2087" s="35">
        <v>19</v>
      </c>
      <c r="K2087" s="35">
        <v>3</v>
      </c>
      <c r="L2087" s="35"/>
      <c r="M2087" s="35">
        <v>22</v>
      </c>
    </row>
    <row r="2088" spans="8:13">
      <c r="H2088" s="34">
        <v>9935</v>
      </c>
      <c r="I2088" s="30" t="s">
        <v>2489</v>
      </c>
      <c r="J2088" s="35">
        <v>3</v>
      </c>
      <c r="K2088" s="35"/>
      <c r="L2088" s="35"/>
      <c r="M2088" s="35">
        <v>3</v>
      </c>
    </row>
    <row r="2089" spans="8:13">
      <c r="H2089" s="34">
        <v>9937</v>
      </c>
      <c r="I2089" s="30" t="s">
        <v>749</v>
      </c>
      <c r="J2089" s="35">
        <v>1</v>
      </c>
      <c r="K2089" s="35">
        <v>1</v>
      </c>
      <c r="L2089" s="35">
        <v>2</v>
      </c>
      <c r="M2089" s="35">
        <v>4</v>
      </c>
    </row>
    <row r="2090" spans="8:13">
      <c r="H2090" s="34">
        <v>9941</v>
      </c>
      <c r="I2090" s="30" t="s">
        <v>1930</v>
      </c>
      <c r="J2090" s="35"/>
      <c r="K2090" s="35"/>
      <c r="L2090" s="35">
        <v>34</v>
      </c>
      <c r="M2090" s="35">
        <v>34</v>
      </c>
    </row>
    <row r="2091" spans="8:13">
      <c r="H2091" s="34">
        <v>9944</v>
      </c>
      <c r="I2091" s="30" t="s">
        <v>628</v>
      </c>
      <c r="J2091" s="35">
        <v>17</v>
      </c>
      <c r="K2091" s="35">
        <v>3</v>
      </c>
      <c r="L2091" s="35">
        <v>10</v>
      </c>
      <c r="M2091" s="35">
        <v>30</v>
      </c>
    </row>
    <row r="2092" spans="8:13">
      <c r="H2092" s="34">
        <v>9945</v>
      </c>
      <c r="I2092" s="30" t="s">
        <v>2490</v>
      </c>
      <c r="J2092" s="35">
        <v>16</v>
      </c>
      <c r="K2092" s="35"/>
      <c r="L2092" s="35"/>
      <c r="M2092" s="35">
        <v>16</v>
      </c>
    </row>
    <row r="2093" spans="8:13">
      <c r="H2093" s="34">
        <v>9951</v>
      </c>
      <c r="I2093" s="30" t="s">
        <v>190</v>
      </c>
      <c r="J2093" s="35"/>
      <c r="K2093" s="35">
        <v>4</v>
      </c>
      <c r="L2093" s="35">
        <v>10</v>
      </c>
      <c r="M2093" s="35">
        <v>14</v>
      </c>
    </row>
    <row r="2094" spans="8:13">
      <c r="H2094" s="34">
        <v>9953</v>
      </c>
      <c r="I2094" s="30" t="s">
        <v>2491</v>
      </c>
      <c r="J2094" s="35">
        <v>1</v>
      </c>
      <c r="K2094" s="35"/>
      <c r="L2094" s="35"/>
      <c r="M2094" s="35">
        <v>1</v>
      </c>
    </row>
    <row r="2095" spans="8:13">
      <c r="H2095" s="34">
        <v>9954</v>
      </c>
      <c r="I2095" s="30" t="s">
        <v>83</v>
      </c>
      <c r="J2095" s="35"/>
      <c r="K2095" s="35">
        <v>7</v>
      </c>
      <c r="L2095" s="35">
        <v>15</v>
      </c>
      <c r="M2095" s="35">
        <v>22</v>
      </c>
    </row>
    <row r="2096" spans="8:13">
      <c r="H2096" s="34">
        <v>9958</v>
      </c>
      <c r="I2096" s="30" t="s">
        <v>519</v>
      </c>
      <c r="J2096" s="35">
        <v>6</v>
      </c>
      <c r="K2096" s="35">
        <v>3</v>
      </c>
      <c r="L2096" s="35">
        <v>8</v>
      </c>
      <c r="M2096" s="35">
        <v>17</v>
      </c>
    </row>
    <row r="2097" spans="8:13">
      <c r="H2097" s="34">
        <v>9959</v>
      </c>
      <c r="I2097" s="30" t="s">
        <v>523</v>
      </c>
      <c r="J2097" s="35"/>
      <c r="K2097" s="35">
        <v>4</v>
      </c>
      <c r="L2097" s="35"/>
      <c r="M2097" s="35">
        <v>4</v>
      </c>
    </row>
    <row r="2098" spans="8:13">
      <c r="H2098" s="34">
        <v>9962</v>
      </c>
      <c r="I2098" s="30" t="s">
        <v>964</v>
      </c>
      <c r="J2098" s="35">
        <v>17</v>
      </c>
      <c r="K2098" s="35">
        <v>1</v>
      </c>
      <c r="L2098" s="35">
        <v>3</v>
      </c>
      <c r="M2098" s="35">
        <v>21</v>
      </c>
    </row>
    <row r="2099" spans="8:13">
      <c r="H2099" s="34">
        <v>9969</v>
      </c>
      <c r="I2099" s="30" t="s">
        <v>425</v>
      </c>
      <c r="J2099" s="35">
        <v>32</v>
      </c>
      <c r="K2099" s="35">
        <v>5</v>
      </c>
      <c r="L2099" s="35">
        <v>7</v>
      </c>
      <c r="M2099" s="35">
        <v>44</v>
      </c>
    </row>
    <row r="2100" spans="8:13">
      <c r="H2100" s="34">
        <v>9971</v>
      </c>
      <c r="I2100" s="30" t="s">
        <v>2492</v>
      </c>
      <c r="J2100" s="35">
        <v>4</v>
      </c>
      <c r="K2100" s="35"/>
      <c r="L2100" s="35"/>
      <c r="M2100" s="35">
        <v>4</v>
      </c>
    </row>
    <row r="2101" spans="8:13">
      <c r="H2101" s="34">
        <v>9975</v>
      </c>
      <c r="I2101" s="30" t="s">
        <v>1023</v>
      </c>
      <c r="J2101" s="35">
        <v>9</v>
      </c>
      <c r="K2101" s="35">
        <v>1</v>
      </c>
      <c r="L2101" s="35">
        <v>1</v>
      </c>
      <c r="M2101" s="35">
        <v>11</v>
      </c>
    </row>
    <row r="2102" spans="8:13">
      <c r="H2102" s="34">
        <v>9976</v>
      </c>
      <c r="I2102" s="30" t="s">
        <v>1931</v>
      </c>
      <c r="J2102" s="35">
        <v>10</v>
      </c>
      <c r="K2102" s="35"/>
      <c r="L2102" s="35">
        <v>1</v>
      </c>
      <c r="M2102" s="35">
        <v>11</v>
      </c>
    </row>
    <row r="2103" spans="8:13">
      <c r="H2103" s="34">
        <v>9977</v>
      </c>
      <c r="I2103" s="30" t="s">
        <v>2493</v>
      </c>
      <c r="J2103" s="35">
        <v>10</v>
      </c>
      <c r="K2103" s="35"/>
      <c r="L2103" s="35"/>
      <c r="M2103" s="35">
        <v>10</v>
      </c>
    </row>
    <row r="2104" spans="8:13">
      <c r="H2104" s="34">
        <v>9986</v>
      </c>
      <c r="I2104" s="30" t="s">
        <v>2494</v>
      </c>
      <c r="J2104" s="35">
        <v>1</v>
      </c>
      <c r="K2104" s="35"/>
      <c r="L2104" s="35"/>
      <c r="M2104" s="35">
        <v>1</v>
      </c>
    </row>
    <row r="2105" spans="8:13">
      <c r="H2105" s="34">
        <v>9987</v>
      </c>
      <c r="I2105" s="30" t="s">
        <v>579</v>
      </c>
      <c r="J2105" s="35">
        <v>28</v>
      </c>
      <c r="K2105" s="35">
        <v>9</v>
      </c>
      <c r="L2105" s="35">
        <v>6</v>
      </c>
      <c r="M2105" s="35">
        <v>43</v>
      </c>
    </row>
    <row r="2106" spans="8:13">
      <c r="H2106" s="34">
        <v>9988</v>
      </c>
      <c r="I2106" s="30" t="s">
        <v>2495</v>
      </c>
      <c r="J2106" s="35">
        <v>1</v>
      </c>
      <c r="K2106" s="35"/>
      <c r="L2106" s="35"/>
      <c r="M2106" s="35">
        <v>1</v>
      </c>
    </row>
    <row r="2107" spans="8:13">
      <c r="H2107" s="34">
        <v>9990</v>
      </c>
      <c r="I2107" s="30" t="s">
        <v>584</v>
      </c>
      <c r="J2107" s="35">
        <v>4</v>
      </c>
      <c r="K2107" s="35">
        <v>5</v>
      </c>
      <c r="L2107" s="35"/>
      <c r="M2107" s="35">
        <v>9</v>
      </c>
    </row>
    <row r="2108" spans="8:13">
      <c r="H2108" s="34">
        <v>9991</v>
      </c>
      <c r="I2108" s="30" t="s">
        <v>248</v>
      </c>
      <c r="J2108" s="35">
        <v>78</v>
      </c>
      <c r="K2108" s="35">
        <v>29</v>
      </c>
      <c r="L2108" s="35">
        <v>24</v>
      </c>
      <c r="M2108" s="35">
        <v>131</v>
      </c>
    </row>
    <row r="2109" spans="8:13">
      <c r="H2109" s="34">
        <v>9992</v>
      </c>
      <c r="I2109" s="30" t="s">
        <v>1932</v>
      </c>
      <c r="J2109" s="35"/>
      <c r="K2109" s="35"/>
      <c r="L2109" s="35">
        <v>2</v>
      </c>
      <c r="M2109" s="35">
        <v>2</v>
      </c>
    </row>
    <row r="2110" spans="8:13">
      <c r="H2110" s="34">
        <v>9993</v>
      </c>
      <c r="I2110" s="30" t="s">
        <v>111</v>
      </c>
      <c r="J2110" s="35">
        <v>5</v>
      </c>
      <c r="K2110" s="35">
        <v>30</v>
      </c>
      <c r="L2110" s="35">
        <v>30</v>
      </c>
      <c r="M2110" s="35">
        <v>65</v>
      </c>
    </row>
    <row r="2111" spans="8:13">
      <c r="H2111" s="34">
        <v>9995</v>
      </c>
      <c r="I2111" s="30" t="s">
        <v>2496</v>
      </c>
      <c r="J2111" s="35">
        <v>1</v>
      </c>
      <c r="K2111" s="35"/>
      <c r="L2111" s="35"/>
      <c r="M2111" s="35">
        <v>1</v>
      </c>
    </row>
    <row r="2112" spans="8:13">
      <c r="H2112" s="34">
        <v>9996</v>
      </c>
      <c r="I2112" s="30" t="s">
        <v>290</v>
      </c>
      <c r="J2112" s="35">
        <v>5</v>
      </c>
      <c r="K2112" s="35">
        <v>2</v>
      </c>
      <c r="L2112" s="35"/>
      <c r="M2112" s="35">
        <v>7</v>
      </c>
    </row>
    <row r="2113" spans="8:13">
      <c r="H2113" s="34">
        <v>9999</v>
      </c>
      <c r="I2113" s="30" t="s">
        <v>664</v>
      </c>
      <c r="J2113" s="35">
        <v>2</v>
      </c>
      <c r="K2113" s="35">
        <v>1</v>
      </c>
      <c r="L2113" s="35"/>
      <c r="M2113" s="35">
        <v>3</v>
      </c>
    </row>
    <row r="2114" spans="8:13">
      <c r="H2114" s="34">
        <v>10000</v>
      </c>
      <c r="I2114" s="30" t="s">
        <v>962</v>
      </c>
      <c r="J2114" s="35"/>
      <c r="K2114" s="35">
        <v>3</v>
      </c>
      <c r="L2114" s="35"/>
      <c r="M2114" s="35">
        <v>3</v>
      </c>
    </row>
    <row r="2115" spans="8:13">
      <c r="H2115" s="34">
        <v>10001</v>
      </c>
      <c r="I2115" s="30" t="s">
        <v>915</v>
      </c>
      <c r="J2115" s="35"/>
      <c r="K2115" s="35">
        <v>1</v>
      </c>
      <c r="L2115" s="35"/>
      <c r="M2115" s="35">
        <v>1</v>
      </c>
    </row>
    <row r="2116" spans="8:13">
      <c r="H2116" s="34">
        <v>10010</v>
      </c>
      <c r="I2116" s="30" t="s">
        <v>2497</v>
      </c>
      <c r="J2116" s="35">
        <v>1</v>
      </c>
      <c r="K2116" s="35"/>
      <c r="L2116" s="35"/>
      <c r="M2116" s="35">
        <v>1</v>
      </c>
    </row>
    <row r="2117" spans="8:13">
      <c r="H2117" s="34">
        <v>10012</v>
      </c>
      <c r="I2117" s="30" t="s">
        <v>28</v>
      </c>
      <c r="J2117" s="35"/>
      <c r="K2117" s="35">
        <v>5</v>
      </c>
      <c r="L2117" s="35"/>
      <c r="M2117" s="35">
        <v>5</v>
      </c>
    </row>
    <row r="2118" spans="8:13">
      <c r="H2118" s="34">
        <v>10015</v>
      </c>
      <c r="I2118" s="30" t="s">
        <v>1060</v>
      </c>
      <c r="J2118" s="35">
        <v>3</v>
      </c>
      <c r="K2118" s="35">
        <v>2</v>
      </c>
      <c r="L2118" s="35">
        <v>3</v>
      </c>
      <c r="M2118" s="35">
        <v>8</v>
      </c>
    </row>
    <row r="2119" spans="8:13">
      <c r="H2119" s="34">
        <v>10016</v>
      </c>
      <c r="I2119" s="30" t="s">
        <v>1933</v>
      </c>
      <c r="J2119" s="35"/>
      <c r="K2119" s="35"/>
      <c r="L2119" s="35">
        <v>3</v>
      </c>
      <c r="M2119" s="35">
        <v>3</v>
      </c>
    </row>
    <row r="2120" spans="8:13">
      <c r="H2120" s="34">
        <v>10017</v>
      </c>
      <c r="I2120" s="30" t="s">
        <v>1934</v>
      </c>
      <c r="J2120" s="35"/>
      <c r="K2120" s="35"/>
      <c r="L2120" s="35">
        <v>1</v>
      </c>
      <c r="M2120" s="35">
        <v>1</v>
      </c>
    </row>
    <row r="2121" spans="8:13">
      <c r="H2121" s="34">
        <v>10019</v>
      </c>
      <c r="I2121" s="30" t="s">
        <v>531</v>
      </c>
      <c r="J2121" s="35">
        <v>14</v>
      </c>
      <c r="K2121" s="35">
        <v>1</v>
      </c>
      <c r="L2121" s="35">
        <v>2</v>
      </c>
      <c r="M2121" s="35">
        <v>17</v>
      </c>
    </row>
    <row r="2122" spans="8:13">
      <c r="H2122" s="34">
        <v>10020</v>
      </c>
      <c r="I2122" s="30" t="s">
        <v>1935</v>
      </c>
      <c r="J2122" s="35"/>
      <c r="K2122" s="35"/>
      <c r="L2122" s="35">
        <v>2</v>
      </c>
      <c r="M2122" s="35">
        <v>2</v>
      </c>
    </row>
    <row r="2123" spans="8:13">
      <c r="H2123" s="34">
        <v>10029</v>
      </c>
      <c r="I2123" s="30" t="s">
        <v>993</v>
      </c>
      <c r="J2123" s="35">
        <v>11</v>
      </c>
      <c r="K2123" s="35">
        <v>1</v>
      </c>
      <c r="L2123" s="35">
        <v>6</v>
      </c>
      <c r="M2123" s="35">
        <v>18</v>
      </c>
    </row>
    <row r="2124" spans="8:13">
      <c r="H2124" s="34">
        <v>10030</v>
      </c>
      <c r="I2124" s="30" t="s">
        <v>1026</v>
      </c>
      <c r="J2124" s="35"/>
      <c r="K2124" s="35">
        <v>3</v>
      </c>
      <c r="L2124" s="35">
        <v>3</v>
      </c>
      <c r="M2124" s="35">
        <v>6</v>
      </c>
    </row>
    <row r="2125" spans="8:13">
      <c r="H2125" s="34">
        <v>10031</v>
      </c>
      <c r="I2125" s="30" t="s">
        <v>420</v>
      </c>
      <c r="J2125" s="35"/>
      <c r="K2125" s="35">
        <v>3</v>
      </c>
      <c r="L2125" s="35"/>
      <c r="M2125" s="35">
        <v>3</v>
      </c>
    </row>
    <row r="2126" spans="8:13">
      <c r="H2126" s="34">
        <v>10033</v>
      </c>
      <c r="I2126" s="30" t="s">
        <v>2498</v>
      </c>
      <c r="J2126" s="35">
        <v>3</v>
      </c>
      <c r="K2126" s="35"/>
      <c r="L2126" s="35"/>
      <c r="M2126" s="35">
        <v>3</v>
      </c>
    </row>
    <row r="2127" spans="8:13">
      <c r="H2127" s="34">
        <v>10034</v>
      </c>
      <c r="I2127" s="30" t="s">
        <v>695</v>
      </c>
      <c r="J2127" s="35">
        <v>1</v>
      </c>
      <c r="K2127" s="35">
        <v>1</v>
      </c>
      <c r="L2127" s="35"/>
      <c r="M2127" s="35">
        <v>2</v>
      </c>
    </row>
    <row r="2128" spans="8:13">
      <c r="H2128" s="34">
        <v>10036</v>
      </c>
      <c r="I2128" s="30" t="s">
        <v>1121</v>
      </c>
      <c r="J2128" s="35">
        <v>1</v>
      </c>
      <c r="K2128" s="35">
        <v>1</v>
      </c>
      <c r="L2128" s="35"/>
      <c r="M2128" s="35">
        <v>2</v>
      </c>
    </row>
    <row r="2129" spans="8:13">
      <c r="H2129" s="34">
        <v>10038</v>
      </c>
      <c r="I2129" s="30" t="s">
        <v>1094</v>
      </c>
      <c r="J2129" s="35">
        <v>4</v>
      </c>
      <c r="K2129" s="35">
        <v>1</v>
      </c>
      <c r="L2129" s="35">
        <v>2</v>
      </c>
      <c r="M2129" s="35">
        <v>7</v>
      </c>
    </row>
    <row r="2130" spans="8:13">
      <c r="H2130" s="34">
        <v>10039</v>
      </c>
      <c r="I2130" s="30" t="s">
        <v>105</v>
      </c>
      <c r="J2130" s="35">
        <v>7</v>
      </c>
      <c r="K2130" s="35">
        <v>3</v>
      </c>
      <c r="L2130" s="35">
        <v>2</v>
      </c>
      <c r="M2130" s="35">
        <v>12</v>
      </c>
    </row>
    <row r="2131" spans="8:13">
      <c r="H2131" s="34">
        <v>10040</v>
      </c>
      <c r="I2131" s="30" t="s">
        <v>1248</v>
      </c>
      <c r="J2131" s="35">
        <v>13</v>
      </c>
      <c r="K2131" s="35">
        <v>1</v>
      </c>
      <c r="L2131" s="35"/>
      <c r="M2131" s="35">
        <v>14</v>
      </c>
    </row>
    <row r="2132" spans="8:13">
      <c r="H2132" s="34">
        <v>10041</v>
      </c>
      <c r="I2132" s="30" t="s">
        <v>1244</v>
      </c>
      <c r="J2132" s="35">
        <v>6</v>
      </c>
      <c r="K2132" s="35">
        <v>1</v>
      </c>
      <c r="L2132" s="35"/>
      <c r="M2132" s="35">
        <v>7</v>
      </c>
    </row>
    <row r="2133" spans="8:13">
      <c r="H2133" s="34">
        <v>10042</v>
      </c>
      <c r="I2133" s="30" t="s">
        <v>1020</v>
      </c>
      <c r="J2133" s="35">
        <v>4</v>
      </c>
      <c r="K2133" s="35">
        <v>1</v>
      </c>
      <c r="L2133" s="35">
        <v>1</v>
      </c>
      <c r="M2133" s="35">
        <v>6</v>
      </c>
    </row>
    <row r="2134" spans="8:13">
      <c r="H2134" s="34">
        <v>10043</v>
      </c>
      <c r="I2134" s="30" t="s">
        <v>1936</v>
      </c>
      <c r="J2134" s="35">
        <v>7</v>
      </c>
      <c r="K2134" s="35"/>
      <c r="L2134" s="35">
        <v>1</v>
      </c>
      <c r="M2134" s="35">
        <v>8</v>
      </c>
    </row>
    <row r="2135" spans="8:13">
      <c r="H2135" s="34">
        <v>10044</v>
      </c>
      <c r="I2135" s="30" t="s">
        <v>1937</v>
      </c>
      <c r="J2135" s="35">
        <v>5</v>
      </c>
      <c r="K2135" s="35"/>
      <c r="L2135" s="35">
        <v>1</v>
      </c>
      <c r="M2135" s="35">
        <v>6</v>
      </c>
    </row>
    <row r="2136" spans="8:13">
      <c r="H2136" s="34">
        <v>10045</v>
      </c>
      <c r="I2136" s="30" t="s">
        <v>2499</v>
      </c>
      <c r="J2136" s="35">
        <v>8</v>
      </c>
      <c r="K2136" s="35"/>
      <c r="L2136" s="35"/>
      <c r="M2136" s="35">
        <v>8</v>
      </c>
    </row>
    <row r="2137" spans="8:13">
      <c r="H2137" s="34">
        <v>10046</v>
      </c>
      <c r="I2137" s="30" t="s">
        <v>912</v>
      </c>
      <c r="J2137" s="35">
        <v>2</v>
      </c>
      <c r="K2137" s="35">
        <v>1</v>
      </c>
      <c r="L2137" s="35">
        <v>1</v>
      </c>
      <c r="M2137" s="35">
        <v>4</v>
      </c>
    </row>
    <row r="2138" spans="8:13">
      <c r="H2138" s="34">
        <v>10047</v>
      </c>
      <c r="I2138" s="30" t="s">
        <v>1274</v>
      </c>
      <c r="J2138" s="35">
        <v>3</v>
      </c>
      <c r="K2138" s="35">
        <v>2</v>
      </c>
      <c r="L2138" s="35">
        <v>1</v>
      </c>
      <c r="M2138" s="35">
        <v>6</v>
      </c>
    </row>
    <row r="2139" spans="8:13">
      <c r="H2139" s="34">
        <v>10048</v>
      </c>
      <c r="I2139" s="30" t="s">
        <v>2500</v>
      </c>
      <c r="J2139" s="35">
        <v>9</v>
      </c>
      <c r="K2139" s="35"/>
      <c r="L2139" s="35"/>
      <c r="M2139" s="35">
        <v>9</v>
      </c>
    </row>
    <row r="2140" spans="8:13">
      <c r="H2140" s="34">
        <v>10049</v>
      </c>
      <c r="I2140" s="30" t="s">
        <v>1938</v>
      </c>
      <c r="J2140" s="35">
        <v>8</v>
      </c>
      <c r="K2140" s="35"/>
      <c r="L2140" s="35">
        <v>4</v>
      </c>
      <c r="M2140" s="35">
        <v>12</v>
      </c>
    </row>
    <row r="2141" spans="8:13">
      <c r="H2141" s="34">
        <v>10050</v>
      </c>
      <c r="I2141" s="30" t="s">
        <v>2501</v>
      </c>
      <c r="J2141" s="35">
        <v>1</v>
      </c>
      <c r="K2141" s="35"/>
      <c r="L2141" s="35"/>
      <c r="M2141" s="35">
        <v>1</v>
      </c>
    </row>
    <row r="2142" spans="8:13">
      <c r="H2142" s="34">
        <v>10052</v>
      </c>
      <c r="I2142" s="30" t="s">
        <v>2502</v>
      </c>
      <c r="J2142" s="35">
        <v>5</v>
      </c>
      <c r="K2142" s="35"/>
      <c r="L2142" s="35"/>
      <c r="M2142" s="35">
        <v>5</v>
      </c>
    </row>
    <row r="2143" spans="8:13">
      <c r="H2143" s="34">
        <v>10053</v>
      </c>
      <c r="I2143" s="30" t="s">
        <v>1939</v>
      </c>
      <c r="J2143" s="35">
        <v>5</v>
      </c>
      <c r="K2143" s="35"/>
      <c r="L2143" s="35">
        <v>3</v>
      </c>
      <c r="M2143" s="35">
        <v>8</v>
      </c>
    </row>
    <row r="2144" spans="8:13">
      <c r="H2144" s="34">
        <v>10055</v>
      </c>
      <c r="I2144" s="30" t="s">
        <v>2503</v>
      </c>
      <c r="J2144" s="35">
        <v>5</v>
      </c>
      <c r="K2144" s="35"/>
      <c r="L2144" s="35"/>
      <c r="M2144" s="35">
        <v>5</v>
      </c>
    </row>
    <row r="2145" spans="8:13">
      <c r="H2145" s="34">
        <v>10058</v>
      </c>
      <c r="I2145" s="30" t="s">
        <v>1940</v>
      </c>
      <c r="J2145" s="35">
        <v>6</v>
      </c>
      <c r="K2145" s="35"/>
      <c r="L2145" s="35">
        <v>1</v>
      </c>
      <c r="M2145" s="35">
        <v>7</v>
      </c>
    </row>
    <row r="2146" spans="8:13">
      <c r="H2146" s="34">
        <v>10059</v>
      </c>
      <c r="I2146" s="30" t="s">
        <v>2504</v>
      </c>
      <c r="J2146" s="35">
        <v>7</v>
      </c>
      <c r="K2146" s="35"/>
      <c r="L2146" s="35"/>
      <c r="M2146" s="35">
        <v>7</v>
      </c>
    </row>
    <row r="2147" spans="8:13">
      <c r="H2147" s="34">
        <v>10060</v>
      </c>
      <c r="I2147" s="30" t="s">
        <v>2505</v>
      </c>
      <c r="J2147" s="35">
        <v>4</v>
      </c>
      <c r="K2147" s="35"/>
      <c r="L2147" s="35"/>
      <c r="M2147" s="35">
        <v>4</v>
      </c>
    </row>
    <row r="2148" spans="8:13">
      <c r="H2148" s="34">
        <v>10061</v>
      </c>
      <c r="I2148" s="30" t="s">
        <v>76</v>
      </c>
      <c r="J2148" s="35">
        <v>6204</v>
      </c>
      <c r="K2148" s="35">
        <v>2217</v>
      </c>
      <c r="L2148" s="35">
        <v>2117</v>
      </c>
      <c r="M2148" s="35">
        <v>10538</v>
      </c>
    </row>
    <row r="2149" spans="8:13">
      <c r="H2149" s="34">
        <v>10062</v>
      </c>
      <c r="I2149" s="30" t="s">
        <v>51</v>
      </c>
      <c r="J2149" s="35">
        <v>680</v>
      </c>
      <c r="K2149" s="35">
        <v>148</v>
      </c>
      <c r="L2149" s="35">
        <v>179</v>
      </c>
      <c r="M2149" s="35">
        <v>1007</v>
      </c>
    </row>
    <row r="2150" spans="8:13">
      <c r="H2150" s="34">
        <v>10066</v>
      </c>
      <c r="I2150" s="30" t="s">
        <v>231</v>
      </c>
      <c r="J2150" s="35">
        <v>79</v>
      </c>
      <c r="K2150" s="35">
        <v>21</v>
      </c>
      <c r="L2150" s="35">
        <v>9</v>
      </c>
      <c r="M2150" s="35">
        <v>109</v>
      </c>
    </row>
    <row r="2151" spans="8:13">
      <c r="H2151" s="34">
        <v>10067</v>
      </c>
      <c r="I2151" s="30" t="s">
        <v>755</v>
      </c>
      <c r="J2151" s="35">
        <v>19</v>
      </c>
      <c r="K2151" s="35">
        <v>12</v>
      </c>
      <c r="L2151" s="35"/>
      <c r="M2151" s="35">
        <v>31</v>
      </c>
    </row>
    <row r="2152" spans="8:13">
      <c r="H2152" s="34">
        <v>10068</v>
      </c>
      <c r="I2152" s="30" t="s">
        <v>73</v>
      </c>
      <c r="J2152" s="35">
        <v>49</v>
      </c>
      <c r="K2152" s="35">
        <v>6</v>
      </c>
      <c r="L2152" s="35">
        <v>14</v>
      </c>
      <c r="M2152" s="35">
        <v>69</v>
      </c>
    </row>
    <row r="2153" spans="8:13">
      <c r="H2153" s="34">
        <v>10069</v>
      </c>
      <c r="I2153" s="30" t="s">
        <v>1941</v>
      </c>
      <c r="J2153" s="35">
        <v>66</v>
      </c>
      <c r="K2153" s="35"/>
      <c r="L2153" s="35">
        <v>11</v>
      </c>
      <c r="M2153" s="35">
        <v>77</v>
      </c>
    </row>
    <row r="2154" spans="8:13">
      <c r="H2154" s="34">
        <v>10070</v>
      </c>
      <c r="I2154" s="30" t="s">
        <v>2506</v>
      </c>
      <c r="J2154" s="35">
        <v>2</v>
      </c>
      <c r="K2154" s="35"/>
      <c r="L2154" s="35"/>
      <c r="M2154" s="35">
        <v>2</v>
      </c>
    </row>
    <row r="2155" spans="8:13">
      <c r="H2155" s="34">
        <v>10081</v>
      </c>
      <c r="I2155" s="30" t="s">
        <v>133</v>
      </c>
      <c r="J2155" s="35">
        <v>179</v>
      </c>
      <c r="K2155" s="35">
        <v>33</v>
      </c>
      <c r="L2155" s="35">
        <v>114</v>
      </c>
      <c r="M2155" s="35">
        <v>326</v>
      </c>
    </row>
    <row r="2156" spans="8:13">
      <c r="H2156" s="34">
        <v>10085</v>
      </c>
      <c r="I2156" s="30" t="s">
        <v>172</v>
      </c>
      <c r="J2156" s="35">
        <v>245</v>
      </c>
      <c r="K2156" s="35">
        <v>90</v>
      </c>
      <c r="L2156" s="35">
        <v>184</v>
      </c>
      <c r="M2156" s="35">
        <v>519</v>
      </c>
    </row>
    <row r="2157" spans="8:13">
      <c r="H2157" s="34">
        <v>10086</v>
      </c>
      <c r="I2157" s="30" t="s">
        <v>296</v>
      </c>
      <c r="J2157" s="35">
        <v>97</v>
      </c>
      <c r="K2157" s="35">
        <v>18</v>
      </c>
      <c r="L2157" s="35">
        <v>84</v>
      </c>
      <c r="M2157" s="35">
        <v>199</v>
      </c>
    </row>
    <row r="2158" spans="8:13">
      <c r="H2158" s="34">
        <v>10087</v>
      </c>
      <c r="I2158" s="30" t="s">
        <v>24</v>
      </c>
      <c r="J2158" s="35">
        <v>86</v>
      </c>
      <c r="K2158" s="35">
        <v>77</v>
      </c>
      <c r="L2158" s="35">
        <v>95</v>
      </c>
      <c r="M2158" s="35">
        <v>258</v>
      </c>
    </row>
    <row r="2159" spans="8:13">
      <c r="H2159" s="34">
        <v>10088</v>
      </c>
      <c r="I2159" s="30" t="s">
        <v>2507</v>
      </c>
      <c r="J2159" s="35">
        <v>2</v>
      </c>
      <c r="K2159" s="35"/>
      <c r="L2159" s="35"/>
      <c r="M2159" s="35">
        <v>2</v>
      </c>
    </row>
    <row r="2160" spans="8:13">
      <c r="H2160" s="34">
        <v>10089</v>
      </c>
      <c r="I2160" s="30" t="s">
        <v>2508</v>
      </c>
      <c r="J2160" s="35">
        <v>3</v>
      </c>
      <c r="K2160" s="35"/>
      <c r="L2160" s="35"/>
      <c r="M2160" s="35">
        <v>3</v>
      </c>
    </row>
    <row r="2161" spans="8:13">
      <c r="H2161" s="34">
        <v>10090</v>
      </c>
      <c r="I2161" s="30" t="s">
        <v>140</v>
      </c>
      <c r="J2161" s="35"/>
      <c r="K2161" s="35">
        <v>1</v>
      </c>
      <c r="L2161" s="35"/>
      <c r="M2161" s="35">
        <v>1</v>
      </c>
    </row>
    <row r="2162" spans="8:13">
      <c r="H2162" s="34">
        <v>10093</v>
      </c>
      <c r="I2162" s="30" t="s">
        <v>1942</v>
      </c>
      <c r="J2162" s="35">
        <v>15</v>
      </c>
      <c r="K2162" s="35"/>
      <c r="L2162" s="35">
        <v>17</v>
      </c>
      <c r="M2162" s="35">
        <v>32</v>
      </c>
    </row>
    <row r="2163" spans="8:13">
      <c r="H2163" s="34">
        <v>10094</v>
      </c>
      <c r="I2163" s="30" t="s">
        <v>1943</v>
      </c>
      <c r="J2163" s="35"/>
      <c r="K2163" s="35"/>
      <c r="L2163" s="35">
        <v>1</v>
      </c>
      <c r="M2163" s="35">
        <v>1</v>
      </c>
    </row>
    <row r="2164" spans="8:13">
      <c r="H2164" s="34">
        <v>10095</v>
      </c>
      <c r="I2164" s="30" t="s">
        <v>2509</v>
      </c>
      <c r="J2164" s="35">
        <v>1</v>
      </c>
      <c r="K2164" s="35"/>
      <c r="L2164" s="35"/>
      <c r="M2164" s="35">
        <v>1</v>
      </c>
    </row>
    <row r="2165" spans="8:13">
      <c r="H2165" s="34">
        <v>10096</v>
      </c>
      <c r="I2165" s="30" t="s">
        <v>1944</v>
      </c>
      <c r="J2165" s="35">
        <v>1</v>
      </c>
      <c r="K2165" s="35"/>
      <c r="L2165" s="35">
        <v>1</v>
      </c>
      <c r="M2165" s="35">
        <v>2</v>
      </c>
    </row>
    <row r="2166" spans="8:13">
      <c r="H2166" s="34">
        <v>10103</v>
      </c>
      <c r="I2166" s="30" t="s">
        <v>2510</v>
      </c>
      <c r="J2166" s="35">
        <v>1</v>
      </c>
      <c r="K2166" s="35"/>
      <c r="L2166" s="35"/>
      <c r="M2166" s="35">
        <v>1</v>
      </c>
    </row>
    <row r="2167" spans="8:13">
      <c r="H2167" s="34">
        <v>10106</v>
      </c>
      <c r="I2167" s="30" t="s">
        <v>2511</v>
      </c>
      <c r="J2167" s="35">
        <v>1</v>
      </c>
      <c r="K2167" s="35"/>
      <c r="L2167" s="35"/>
      <c r="M2167" s="35">
        <v>1</v>
      </c>
    </row>
    <row r="2168" spans="8:13">
      <c r="H2168" s="34">
        <v>10108</v>
      </c>
      <c r="I2168" s="30" t="s">
        <v>2512</v>
      </c>
      <c r="J2168" s="35">
        <v>1</v>
      </c>
      <c r="K2168" s="35"/>
      <c r="L2168" s="35"/>
      <c r="M2168" s="35">
        <v>1</v>
      </c>
    </row>
    <row r="2169" spans="8:13">
      <c r="H2169" s="34">
        <v>10110</v>
      </c>
      <c r="I2169" s="30" t="s">
        <v>2513</v>
      </c>
      <c r="J2169" s="35">
        <v>2</v>
      </c>
      <c r="K2169" s="35"/>
      <c r="L2169" s="35"/>
      <c r="M2169" s="35">
        <v>2</v>
      </c>
    </row>
    <row r="2170" spans="8:13">
      <c r="H2170" s="34">
        <v>10111</v>
      </c>
      <c r="I2170" s="30" t="s">
        <v>922</v>
      </c>
      <c r="J2170" s="35">
        <v>3</v>
      </c>
      <c r="K2170" s="35">
        <v>1</v>
      </c>
      <c r="L2170" s="35"/>
      <c r="M2170" s="35">
        <v>4</v>
      </c>
    </row>
    <row r="2171" spans="8:13">
      <c r="H2171" s="34">
        <v>10113</v>
      </c>
      <c r="I2171" s="30" t="s">
        <v>2514</v>
      </c>
      <c r="J2171" s="35">
        <v>1</v>
      </c>
      <c r="K2171" s="35"/>
      <c r="L2171" s="35"/>
      <c r="M2171" s="35">
        <v>1</v>
      </c>
    </row>
    <row r="2172" spans="8:13">
      <c r="H2172" s="34">
        <v>10114</v>
      </c>
      <c r="I2172" s="30" t="s">
        <v>2515</v>
      </c>
      <c r="J2172" s="35">
        <v>2</v>
      </c>
      <c r="K2172" s="35"/>
      <c r="L2172" s="35"/>
      <c r="M2172" s="35">
        <v>2</v>
      </c>
    </row>
    <row r="2173" spans="8:13">
      <c r="H2173" s="34">
        <v>10115</v>
      </c>
      <c r="I2173" s="30" t="s">
        <v>2516</v>
      </c>
      <c r="J2173" s="35">
        <v>1</v>
      </c>
      <c r="K2173" s="35"/>
      <c r="L2173" s="35"/>
      <c r="M2173" s="35">
        <v>1</v>
      </c>
    </row>
    <row r="2174" spans="8:13">
      <c r="H2174" s="34">
        <v>10119</v>
      </c>
      <c r="I2174" s="30" t="s">
        <v>2517</v>
      </c>
      <c r="J2174" s="35">
        <v>2</v>
      </c>
      <c r="K2174" s="35"/>
      <c r="L2174" s="35"/>
      <c r="M2174" s="35">
        <v>2</v>
      </c>
    </row>
    <row r="2175" spans="8:13">
      <c r="H2175" s="34">
        <v>10129</v>
      </c>
      <c r="I2175" s="30" t="s">
        <v>2518</v>
      </c>
      <c r="J2175" s="35">
        <v>2</v>
      </c>
      <c r="K2175" s="35"/>
      <c r="L2175" s="35"/>
      <c r="M2175" s="35">
        <v>2</v>
      </c>
    </row>
    <row r="2176" spans="8:13">
      <c r="H2176" s="34">
        <v>10132</v>
      </c>
      <c r="I2176" s="30" t="s">
        <v>1945</v>
      </c>
      <c r="J2176" s="35">
        <v>1</v>
      </c>
      <c r="K2176" s="35"/>
      <c r="L2176" s="35">
        <v>1</v>
      </c>
      <c r="M2176" s="35">
        <v>2</v>
      </c>
    </row>
    <row r="2177" spans="8:13">
      <c r="H2177" s="34">
        <v>10139</v>
      </c>
      <c r="I2177" s="30" t="s">
        <v>224</v>
      </c>
      <c r="J2177" s="35">
        <v>29</v>
      </c>
      <c r="K2177" s="35">
        <v>13</v>
      </c>
      <c r="L2177" s="35">
        <v>15</v>
      </c>
      <c r="M2177" s="35">
        <v>57</v>
      </c>
    </row>
    <row r="2178" spans="8:13">
      <c r="H2178" s="34">
        <v>10140</v>
      </c>
      <c r="I2178" s="30" t="s">
        <v>262</v>
      </c>
      <c r="J2178" s="35">
        <v>222</v>
      </c>
      <c r="K2178" s="35">
        <v>66</v>
      </c>
      <c r="L2178" s="35">
        <v>47</v>
      </c>
      <c r="M2178" s="35">
        <v>335</v>
      </c>
    </row>
    <row r="2179" spans="8:13">
      <c r="H2179" s="34">
        <v>10141</v>
      </c>
      <c r="I2179" s="30" t="s">
        <v>955</v>
      </c>
      <c r="J2179" s="35">
        <v>67</v>
      </c>
      <c r="K2179" s="35">
        <v>7</v>
      </c>
      <c r="L2179" s="35">
        <v>12</v>
      </c>
      <c r="M2179" s="35">
        <v>86</v>
      </c>
    </row>
    <row r="2180" spans="8:13">
      <c r="H2180" s="34">
        <v>10142</v>
      </c>
      <c r="I2180" s="30" t="s">
        <v>2519</v>
      </c>
      <c r="J2180" s="35">
        <v>6</v>
      </c>
      <c r="K2180" s="35"/>
      <c r="L2180" s="35"/>
      <c r="M2180" s="35">
        <v>6</v>
      </c>
    </row>
    <row r="2181" spans="8:13">
      <c r="H2181" s="34">
        <v>10143</v>
      </c>
      <c r="I2181" s="30" t="s">
        <v>759</v>
      </c>
      <c r="J2181" s="35">
        <v>9</v>
      </c>
      <c r="K2181" s="35">
        <v>6</v>
      </c>
      <c r="L2181" s="35">
        <v>15</v>
      </c>
      <c r="M2181" s="35">
        <v>30</v>
      </c>
    </row>
    <row r="2182" spans="8:13">
      <c r="H2182" s="34">
        <v>10144</v>
      </c>
      <c r="I2182" s="30" t="s">
        <v>1946</v>
      </c>
      <c r="J2182" s="35">
        <v>13</v>
      </c>
      <c r="K2182" s="35"/>
      <c r="L2182" s="35">
        <v>4</v>
      </c>
      <c r="M2182" s="35">
        <v>17</v>
      </c>
    </row>
    <row r="2183" spans="8:13">
      <c r="H2183" s="34">
        <v>10145</v>
      </c>
      <c r="I2183" s="30" t="s">
        <v>1947</v>
      </c>
      <c r="J2183" s="35"/>
      <c r="K2183" s="35"/>
      <c r="L2183" s="35">
        <v>4</v>
      </c>
      <c r="M2183" s="35">
        <v>4</v>
      </c>
    </row>
    <row r="2184" spans="8:13">
      <c r="H2184" s="34">
        <v>10152</v>
      </c>
      <c r="I2184" s="30" t="s">
        <v>1948</v>
      </c>
      <c r="J2184" s="35"/>
      <c r="K2184" s="35"/>
      <c r="L2184" s="35">
        <v>3</v>
      </c>
      <c r="M2184" s="35">
        <v>3</v>
      </c>
    </row>
    <row r="2185" spans="8:13">
      <c r="H2185" s="34">
        <v>10158</v>
      </c>
      <c r="I2185" s="30" t="s">
        <v>2520</v>
      </c>
      <c r="J2185" s="35">
        <v>2</v>
      </c>
      <c r="K2185" s="35"/>
      <c r="L2185" s="35"/>
      <c r="M2185" s="35">
        <v>2</v>
      </c>
    </row>
    <row r="2186" spans="8:13">
      <c r="H2186" s="34">
        <v>10159</v>
      </c>
      <c r="I2186" s="30" t="s">
        <v>2521</v>
      </c>
      <c r="J2186" s="35">
        <v>1</v>
      </c>
      <c r="K2186" s="35"/>
      <c r="L2186" s="35"/>
      <c r="M2186" s="35">
        <v>1</v>
      </c>
    </row>
    <row r="2187" spans="8:13">
      <c r="H2187" s="34">
        <v>10161</v>
      </c>
      <c r="I2187" s="30" t="s">
        <v>2522</v>
      </c>
      <c r="J2187" s="35">
        <v>1</v>
      </c>
      <c r="K2187" s="35"/>
      <c r="L2187" s="35"/>
      <c r="M2187" s="35">
        <v>1</v>
      </c>
    </row>
    <row r="2188" spans="8:13">
      <c r="H2188" s="34">
        <v>10163</v>
      </c>
      <c r="I2188" s="30" t="s">
        <v>249</v>
      </c>
      <c r="J2188" s="35">
        <v>13</v>
      </c>
      <c r="K2188" s="35">
        <v>4</v>
      </c>
      <c r="L2188" s="35"/>
      <c r="M2188" s="35">
        <v>17</v>
      </c>
    </row>
    <row r="2189" spans="8:13">
      <c r="H2189" s="34">
        <v>10164</v>
      </c>
      <c r="I2189" s="30" t="s">
        <v>2523</v>
      </c>
      <c r="J2189" s="35">
        <v>10</v>
      </c>
      <c r="K2189" s="35"/>
      <c r="L2189" s="35"/>
      <c r="M2189" s="35">
        <v>10</v>
      </c>
    </row>
    <row r="2190" spans="8:13">
      <c r="H2190" s="34">
        <v>10166</v>
      </c>
      <c r="I2190" s="30" t="s">
        <v>758</v>
      </c>
      <c r="J2190" s="35"/>
      <c r="K2190" s="35">
        <v>5</v>
      </c>
      <c r="L2190" s="35"/>
      <c r="M2190" s="35">
        <v>5</v>
      </c>
    </row>
    <row r="2191" spans="8:13">
      <c r="H2191" s="34">
        <v>10167</v>
      </c>
      <c r="I2191" s="30" t="s">
        <v>839</v>
      </c>
      <c r="J2191" s="35">
        <v>37</v>
      </c>
      <c r="K2191" s="35">
        <v>6</v>
      </c>
      <c r="L2191" s="35">
        <v>12</v>
      </c>
      <c r="M2191" s="35">
        <v>55</v>
      </c>
    </row>
    <row r="2192" spans="8:13">
      <c r="H2192" s="34">
        <v>10171</v>
      </c>
      <c r="I2192" s="30" t="s">
        <v>928</v>
      </c>
      <c r="J2192" s="35">
        <v>18</v>
      </c>
      <c r="K2192" s="35">
        <v>3</v>
      </c>
      <c r="L2192" s="35">
        <v>6</v>
      </c>
      <c r="M2192" s="35">
        <v>27</v>
      </c>
    </row>
    <row r="2193" spans="8:13">
      <c r="H2193" s="34">
        <v>10173</v>
      </c>
      <c r="I2193" s="30" t="s">
        <v>458</v>
      </c>
      <c r="J2193" s="35"/>
      <c r="K2193" s="35">
        <v>7</v>
      </c>
      <c r="L2193" s="35"/>
      <c r="M2193" s="35">
        <v>7</v>
      </c>
    </row>
    <row r="2194" spans="8:13">
      <c r="H2194" s="34">
        <v>10175</v>
      </c>
      <c r="I2194" s="30" t="s">
        <v>1157</v>
      </c>
      <c r="J2194" s="35">
        <v>1</v>
      </c>
      <c r="K2194" s="35">
        <v>1</v>
      </c>
      <c r="L2194" s="35"/>
      <c r="M2194" s="35">
        <v>2</v>
      </c>
    </row>
    <row r="2195" spans="8:13">
      <c r="H2195" s="34">
        <v>10176</v>
      </c>
      <c r="I2195" s="30" t="s">
        <v>732</v>
      </c>
      <c r="J2195" s="35">
        <v>1</v>
      </c>
      <c r="K2195" s="35">
        <v>8</v>
      </c>
      <c r="L2195" s="35"/>
      <c r="M2195" s="35">
        <v>9</v>
      </c>
    </row>
    <row r="2196" spans="8:13">
      <c r="H2196" s="34">
        <v>10177</v>
      </c>
      <c r="I2196" s="30" t="s">
        <v>2524</v>
      </c>
      <c r="J2196" s="35">
        <v>12</v>
      </c>
      <c r="K2196" s="35"/>
      <c r="L2196" s="35"/>
      <c r="M2196" s="35">
        <v>12</v>
      </c>
    </row>
    <row r="2197" spans="8:13">
      <c r="H2197" s="34">
        <v>10179</v>
      </c>
      <c r="I2197" s="30" t="s">
        <v>2525</v>
      </c>
      <c r="J2197" s="35">
        <v>2</v>
      </c>
      <c r="K2197" s="35"/>
      <c r="L2197" s="35"/>
      <c r="M2197" s="35">
        <v>2</v>
      </c>
    </row>
    <row r="2198" spans="8:13">
      <c r="H2198" s="34">
        <v>10181</v>
      </c>
      <c r="I2198" s="30" t="s">
        <v>2526</v>
      </c>
      <c r="J2198" s="35">
        <v>2</v>
      </c>
      <c r="K2198" s="35"/>
      <c r="L2198" s="35"/>
      <c r="M2198" s="35">
        <v>2</v>
      </c>
    </row>
    <row r="2199" spans="8:13">
      <c r="H2199" s="34">
        <v>10182</v>
      </c>
      <c r="I2199" s="30" t="s">
        <v>1949</v>
      </c>
      <c r="J2199" s="35">
        <v>14</v>
      </c>
      <c r="K2199" s="35"/>
      <c r="L2199" s="35">
        <v>1</v>
      </c>
      <c r="M2199" s="35">
        <v>15</v>
      </c>
    </row>
    <row r="2200" spans="8:13">
      <c r="H2200" s="34">
        <v>10184</v>
      </c>
      <c r="I2200" s="30" t="s">
        <v>230</v>
      </c>
      <c r="J2200" s="35">
        <v>11</v>
      </c>
      <c r="K2200" s="35">
        <v>6</v>
      </c>
      <c r="L2200" s="35"/>
      <c r="M2200" s="35">
        <v>17</v>
      </c>
    </row>
    <row r="2201" spans="8:13">
      <c r="H2201" s="34">
        <v>10185</v>
      </c>
      <c r="I2201" s="30" t="s">
        <v>2527</v>
      </c>
      <c r="J2201" s="35">
        <v>3</v>
      </c>
      <c r="K2201" s="35"/>
      <c r="L2201" s="35"/>
      <c r="M2201" s="35">
        <v>3</v>
      </c>
    </row>
    <row r="2202" spans="8:13">
      <c r="H2202" s="34">
        <v>10187</v>
      </c>
      <c r="I2202" s="30" t="s">
        <v>2528</v>
      </c>
      <c r="J2202" s="35">
        <v>2</v>
      </c>
      <c r="K2202" s="35"/>
      <c r="L2202" s="35"/>
      <c r="M2202" s="35">
        <v>2</v>
      </c>
    </row>
    <row r="2203" spans="8:13">
      <c r="H2203" s="34">
        <v>10188</v>
      </c>
      <c r="I2203" s="30" t="s">
        <v>1950</v>
      </c>
      <c r="J2203" s="35"/>
      <c r="K2203" s="35"/>
      <c r="L2203" s="35">
        <v>269</v>
      </c>
      <c r="M2203" s="35">
        <v>269</v>
      </c>
    </row>
    <row r="2204" spans="8:13">
      <c r="H2204" s="34">
        <v>10189</v>
      </c>
      <c r="I2204" s="30" t="s">
        <v>2529</v>
      </c>
      <c r="J2204" s="35">
        <v>1</v>
      </c>
      <c r="K2204" s="35"/>
      <c r="L2204" s="35"/>
      <c r="M2204" s="35">
        <v>1</v>
      </c>
    </row>
    <row r="2205" spans="8:13">
      <c r="H2205" s="34">
        <v>10190</v>
      </c>
      <c r="I2205" s="30" t="s">
        <v>352</v>
      </c>
      <c r="J2205" s="35">
        <v>97</v>
      </c>
      <c r="K2205" s="35">
        <v>10</v>
      </c>
      <c r="L2205" s="35">
        <v>116</v>
      </c>
      <c r="M2205" s="35">
        <v>223</v>
      </c>
    </row>
    <row r="2206" spans="8:13">
      <c r="H2206" s="34">
        <v>10191</v>
      </c>
      <c r="I2206" s="30" t="s">
        <v>826</v>
      </c>
      <c r="J2206" s="35"/>
      <c r="K2206" s="35">
        <v>3</v>
      </c>
      <c r="L2206" s="35">
        <v>3</v>
      </c>
      <c r="M2206" s="35">
        <v>6</v>
      </c>
    </row>
    <row r="2207" spans="8:13">
      <c r="H2207" s="34">
        <v>10192</v>
      </c>
      <c r="I2207" s="30" t="s">
        <v>1035</v>
      </c>
      <c r="J2207" s="35">
        <v>2</v>
      </c>
      <c r="K2207" s="35">
        <v>1</v>
      </c>
      <c r="L2207" s="35">
        <v>4</v>
      </c>
      <c r="M2207" s="35">
        <v>7</v>
      </c>
    </row>
    <row r="2208" spans="8:13">
      <c r="H2208" s="34">
        <v>10193</v>
      </c>
      <c r="I2208" s="30" t="s">
        <v>2530</v>
      </c>
      <c r="J2208" s="35">
        <v>2</v>
      </c>
      <c r="K2208" s="35"/>
      <c r="L2208" s="35"/>
      <c r="M2208" s="35">
        <v>2</v>
      </c>
    </row>
    <row r="2209" spans="8:13">
      <c r="H2209" s="34">
        <v>10195</v>
      </c>
      <c r="I2209" s="30" t="s">
        <v>2531</v>
      </c>
      <c r="J2209" s="35">
        <v>1</v>
      </c>
      <c r="K2209" s="35"/>
      <c r="L2209" s="35"/>
      <c r="M2209" s="35">
        <v>1</v>
      </c>
    </row>
    <row r="2210" spans="8:13">
      <c r="H2210" s="34">
        <v>10196</v>
      </c>
      <c r="I2210" s="30" t="s">
        <v>991</v>
      </c>
      <c r="J2210" s="35">
        <v>54</v>
      </c>
      <c r="K2210" s="35">
        <v>13</v>
      </c>
      <c r="L2210" s="35"/>
      <c r="M2210" s="35">
        <v>67</v>
      </c>
    </row>
    <row r="2211" spans="8:13">
      <c r="H2211" s="34">
        <v>10197</v>
      </c>
      <c r="I2211" s="30" t="s">
        <v>823</v>
      </c>
      <c r="J2211" s="35">
        <v>12</v>
      </c>
      <c r="K2211" s="35">
        <v>3</v>
      </c>
      <c r="L2211" s="35">
        <v>17</v>
      </c>
      <c r="M2211" s="35">
        <v>32</v>
      </c>
    </row>
    <row r="2212" spans="8:13">
      <c r="H2212" s="34">
        <v>10200</v>
      </c>
      <c r="I2212" s="30" t="s">
        <v>514</v>
      </c>
      <c r="J2212" s="35">
        <v>8</v>
      </c>
      <c r="K2212" s="35">
        <v>2</v>
      </c>
      <c r="L2212" s="35">
        <v>3</v>
      </c>
      <c r="M2212" s="35">
        <v>13</v>
      </c>
    </row>
    <row r="2213" spans="8:13">
      <c r="H2213" s="34">
        <v>10202</v>
      </c>
      <c r="I2213" s="30" t="s">
        <v>189</v>
      </c>
      <c r="J2213" s="35">
        <v>20</v>
      </c>
      <c r="K2213" s="35">
        <v>12</v>
      </c>
      <c r="L2213" s="35"/>
      <c r="M2213" s="35">
        <v>32</v>
      </c>
    </row>
    <row r="2214" spans="8:13">
      <c r="H2214" s="34">
        <v>10203</v>
      </c>
      <c r="I2214" s="30" t="s">
        <v>619</v>
      </c>
      <c r="J2214" s="35">
        <v>28</v>
      </c>
      <c r="K2214" s="35">
        <v>3</v>
      </c>
      <c r="L2214" s="35"/>
      <c r="M2214" s="35">
        <v>31</v>
      </c>
    </row>
    <row r="2215" spans="8:13">
      <c r="H2215" s="34">
        <v>10204</v>
      </c>
      <c r="I2215" s="30" t="s">
        <v>949</v>
      </c>
      <c r="J2215" s="35">
        <v>19</v>
      </c>
      <c r="K2215" s="35">
        <v>1</v>
      </c>
      <c r="L2215" s="35"/>
      <c r="M2215" s="35">
        <v>20</v>
      </c>
    </row>
    <row r="2216" spans="8:13">
      <c r="H2216" s="34">
        <v>10205</v>
      </c>
      <c r="I2216" s="30" t="s">
        <v>608</v>
      </c>
      <c r="J2216" s="35">
        <v>15</v>
      </c>
      <c r="K2216" s="35">
        <v>8</v>
      </c>
      <c r="L2216" s="35"/>
      <c r="M2216" s="35">
        <v>23</v>
      </c>
    </row>
    <row r="2217" spans="8:13">
      <c r="H2217" s="34">
        <v>10206</v>
      </c>
      <c r="I2217" s="30" t="s">
        <v>561</v>
      </c>
      <c r="J2217" s="35">
        <v>3</v>
      </c>
      <c r="K2217" s="35">
        <v>2</v>
      </c>
      <c r="L2217" s="35"/>
      <c r="M2217" s="35">
        <v>5</v>
      </c>
    </row>
    <row r="2218" spans="8:13">
      <c r="H2218" s="34">
        <v>10207</v>
      </c>
      <c r="I2218" s="30" t="s">
        <v>1197</v>
      </c>
      <c r="J2218" s="35">
        <v>4</v>
      </c>
      <c r="K2218" s="35">
        <v>1</v>
      </c>
      <c r="L2218" s="35">
        <v>1</v>
      </c>
      <c r="M2218" s="35">
        <v>6</v>
      </c>
    </row>
    <row r="2219" spans="8:13">
      <c r="H2219" s="34">
        <v>10208</v>
      </c>
      <c r="I2219" s="30" t="s">
        <v>1238</v>
      </c>
      <c r="J2219" s="35">
        <v>18</v>
      </c>
      <c r="K2219" s="35">
        <v>1</v>
      </c>
      <c r="L2219" s="35">
        <v>1</v>
      </c>
      <c r="M2219" s="35">
        <v>20</v>
      </c>
    </row>
    <row r="2220" spans="8:13">
      <c r="H2220" s="34">
        <v>10209</v>
      </c>
      <c r="I2220" s="30" t="s">
        <v>1951</v>
      </c>
      <c r="J2220" s="35">
        <v>16</v>
      </c>
      <c r="K2220" s="35"/>
      <c r="L2220" s="35">
        <v>1</v>
      </c>
      <c r="M2220" s="35">
        <v>17</v>
      </c>
    </row>
    <row r="2221" spans="8:13">
      <c r="H2221" s="34">
        <v>10210</v>
      </c>
      <c r="I2221" s="30" t="s">
        <v>2532</v>
      </c>
      <c r="J2221" s="35">
        <v>19</v>
      </c>
      <c r="K2221" s="35"/>
      <c r="L2221" s="35"/>
      <c r="M2221" s="35">
        <v>19</v>
      </c>
    </row>
    <row r="2222" spans="8:13">
      <c r="H2222" s="34">
        <v>10212</v>
      </c>
      <c r="I2222" s="30" t="s">
        <v>1952</v>
      </c>
      <c r="J2222" s="35">
        <v>8</v>
      </c>
      <c r="K2222" s="35"/>
      <c r="L2222" s="35">
        <v>2</v>
      </c>
      <c r="M2222" s="35">
        <v>10</v>
      </c>
    </row>
    <row r="2223" spans="8:13">
      <c r="H2223" s="34">
        <v>10213</v>
      </c>
      <c r="I2223" s="30" t="s">
        <v>2533</v>
      </c>
      <c r="J2223" s="35">
        <v>7</v>
      </c>
      <c r="K2223" s="35"/>
      <c r="L2223" s="35"/>
      <c r="M2223" s="35">
        <v>7</v>
      </c>
    </row>
    <row r="2224" spans="8:13">
      <c r="H2224" s="34">
        <v>10214</v>
      </c>
      <c r="I2224" s="30" t="s">
        <v>570</v>
      </c>
      <c r="J2224" s="35"/>
      <c r="K2224" s="35">
        <v>3</v>
      </c>
      <c r="L2224" s="35"/>
      <c r="M2224" s="35">
        <v>3</v>
      </c>
    </row>
    <row r="2225" spans="8:13">
      <c r="H2225" s="34">
        <v>10216</v>
      </c>
      <c r="I2225" s="30" t="s">
        <v>1153</v>
      </c>
      <c r="J2225" s="35"/>
      <c r="K2225" s="35">
        <v>4</v>
      </c>
      <c r="L2225" s="35"/>
      <c r="M2225" s="35">
        <v>4</v>
      </c>
    </row>
    <row r="2226" spans="8:13">
      <c r="H2226" s="34">
        <v>10217</v>
      </c>
      <c r="I2226" s="30" t="s">
        <v>641</v>
      </c>
      <c r="J2226" s="35">
        <v>29</v>
      </c>
      <c r="K2226" s="35">
        <v>3</v>
      </c>
      <c r="L2226" s="35"/>
      <c r="M2226" s="35">
        <v>32</v>
      </c>
    </row>
    <row r="2227" spans="8:13">
      <c r="H2227" s="34">
        <v>10218</v>
      </c>
      <c r="I2227" s="30" t="s">
        <v>1176</v>
      </c>
      <c r="J2227" s="35">
        <v>1</v>
      </c>
      <c r="K2227" s="35">
        <v>4</v>
      </c>
      <c r="L2227" s="35">
        <v>3</v>
      </c>
      <c r="M2227" s="35">
        <v>8</v>
      </c>
    </row>
    <row r="2228" spans="8:13">
      <c r="H2228" s="34">
        <v>10225</v>
      </c>
      <c r="I2228" s="30" t="s">
        <v>1330</v>
      </c>
      <c r="J2228" s="35">
        <v>6</v>
      </c>
      <c r="K2228" s="35"/>
      <c r="L2228" s="35"/>
      <c r="M2228" s="35">
        <v>6</v>
      </c>
    </row>
    <row r="2229" spans="8:13">
      <c r="H2229" s="34">
        <v>10226</v>
      </c>
      <c r="I2229" s="30" t="s">
        <v>513</v>
      </c>
      <c r="J2229" s="35"/>
      <c r="K2229" s="35">
        <v>1</v>
      </c>
      <c r="L2229" s="35"/>
      <c r="M2229" s="35">
        <v>1</v>
      </c>
    </row>
    <row r="2230" spans="8:13">
      <c r="H2230" s="34">
        <v>10227</v>
      </c>
      <c r="I2230" s="30" t="s">
        <v>1953</v>
      </c>
      <c r="J2230" s="35"/>
      <c r="K2230" s="35"/>
      <c r="L2230" s="35">
        <v>3</v>
      </c>
      <c r="M2230" s="35">
        <v>3</v>
      </c>
    </row>
    <row r="2231" spans="8:13">
      <c r="H2231" s="34">
        <v>10228</v>
      </c>
      <c r="I2231" s="30" t="s">
        <v>396</v>
      </c>
      <c r="J2231" s="35"/>
      <c r="K2231" s="35">
        <v>3</v>
      </c>
      <c r="L2231" s="35"/>
      <c r="M2231" s="35">
        <v>3</v>
      </c>
    </row>
    <row r="2232" spans="8:13">
      <c r="H2232" s="34">
        <v>10229</v>
      </c>
      <c r="I2232" s="30" t="s">
        <v>351</v>
      </c>
      <c r="J2232" s="35">
        <v>118</v>
      </c>
      <c r="K2232" s="35">
        <v>54</v>
      </c>
      <c r="L2232" s="35">
        <v>72</v>
      </c>
      <c r="M2232" s="35">
        <v>244</v>
      </c>
    </row>
    <row r="2233" spans="8:13">
      <c r="H2233" s="34">
        <v>10231</v>
      </c>
      <c r="I2233" s="30" t="s">
        <v>1108</v>
      </c>
      <c r="J2233" s="35">
        <v>2</v>
      </c>
      <c r="K2233" s="35">
        <v>3</v>
      </c>
      <c r="L2233" s="35">
        <v>1</v>
      </c>
      <c r="M2233" s="35">
        <v>6</v>
      </c>
    </row>
    <row r="2234" spans="8:13">
      <c r="H2234" s="34">
        <v>10232</v>
      </c>
      <c r="I2234" s="30" t="s">
        <v>1113</v>
      </c>
      <c r="J2234" s="35">
        <v>47</v>
      </c>
      <c r="K2234" s="35">
        <v>2</v>
      </c>
      <c r="L2234" s="35">
        <v>15</v>
      </c>
      <c r="M2234" s="35">
        <v>64</v>
      </c>
    </row>
    <row r="2235" spans="8:13">
      <c r="H2235" s="34">
        <v>10233</v>
      </c>
      <c r="I2235" s="30" t="s">
        <v>2534</v>
      </c>
      <c r="J2235" s="35">
        <v>6</v>
      </c>
      <c r="K2235" s="35"/>
      <c r="L2235" s="35"/>
      <c r="M2235" s="35">
        <v>6</v>
      </c>
    </row>
    <row r="2236" spans="8:13">
      <c r="H2236" s="34">
        <v>10236</v>
      </c>
      <c r="I2236" s="30" t="s">
        <v>1954</v>
      </c>
      <c r="J2236" s="35"/>
      <c r="K2236" s="35"/>
      <c r="L2236" s="35">
        <v>1</v>
      </c>
      <c r="M2236" s="35">
        <v>1</v>
      </c>
    </row>
    <row r="2237" spans="8:13">
      <c r="H2237" s="34">
        <v>10238</v>
      </c>
      <c r="I2237" s="30" t="s">
        <v>1955</v>
      </c>
      <c r="J2237" s="35"/>
      <c r="K2237" s="35"/>
      <c r="L2237" s="35">
        <v>2</v>
      </c>
      <c r="M2237" s="35">
        <v>2</v>
      </c>
    </row>
    <row r="2238" spans="8:13">
      <c r="H2238" s="34">
        <v>10239</v>
      </c>
      <c r="I2238" s="30" t="s">
        <v>465</v>
      </c>
      <c r="J2238" s="35">
        <v>45</v>
      </c>
      <c r="K2238" s="35">
        <v>24</v>
      </c>
      <c r="L2238" s="35">
        <v>49</v>
      </c>
      <c r="M2238" s="35">
        <v>118</v>
      </c>
    </row>
    <row r="2239" spans="8:13">
      <c r="H2239" s="34">
        <v>10240</v>
      </c>
      <c r="I2239" s="30" t="s">
        <v>847</v>
      </c>
      <c r="J2239" s="35">
        <v>26</v>
      </c>
      <c r="K2239" s="35">
        <v>1</v>
      </c>
      <c r="L2239" s="35"/>
      <c r="M2239" s="35">
        <v>27</v>
      </c>
    </row>
    <row r="2240" spans="8:13">
      <c r="H2240" s="34">
        <v>10243</v>
      </c>
      <c r="I2240" s="30" t="s">
        <v>1192</v>
      </c>
      <c r="J2240" s="35">
        <v>39</v>
      </c>
      <c r="K2240" s="35">
        <v>1</v>
      </c>
      <c r="L2240" s="35">
        <v>9</v>
      </c>
      <c r="M2240" s="35">
        <v>49</v>
      </c>
    </row>
    <row r="2241" spans="8:13">
      <c r="H2241" s="34">
        <v>10245</v>
      </c>
      <c r="I2241" s="30" t="s">
        <v>2535</v>
      </c>
      <c r="J2241" s="35">
        <v>2</v>
      </c>
      <c r="K2241" s="35"/>
      <c r="L2241" s="35"/>
      <c r="M2241" s="35">
        <v>2</v>
      </c>
    </row>
    <row r="2242" spans="8:13">
      <c r="H2242" s="34">
        <v>10246</v>
      </c>
      <c r="I2242" s="30" t="s">
        <v>1956</v>
      </c>
      <c r="J2242" s="35"/>
      <c r="K2242" s="35"/>
      <c r="L2242" s="35">
        <v>1</v>
      </c>
      <c r="M2242" s="35">
        <v>1</v>
      </c>
    </row>
    <row r="2243" spans="8:13">
      <c r="H2243" s="34">
        <v>10248</v>
      </c>
      <c r="I2243" s="30" t="s">
        <v>1957</v>
      </c>
      <c r="J2243" s="35"/>
      <c r="K2243" s="35"/>
      <c r="L2243" s="35">
        <v>1</v>
      </c>
      <c r="M2243" s="35">
        <v>1</v>
      </c>
    </row>
    <row r="2244" spans="8:13">
      <c r="H2244" s="34">
        <v>10252</v>
      </c>
      <c r="I2244" s="30" t="s">
        <v>939</v>
      </c>
      <c r="J2244" s="35">
        <v>95</v>
      </c>
      <c r="K2244" s="35">
        <v>12</v>
      </c>
      <c r="L2244" s="35">
        <v>20</v>
      </c>
      <c r="M2244" s="35">
        <v>127</v>
      </c>
    </row>
    <row r="2245" spans="8:13">
      <c r="H2245" s="34">
        <v>10253</v>
      </c>
      <c r="I2245" s="30" t="s">
        <v>958</v>
      </c>
      <c r="J2245" s="35">
        <v>111</v>
      </c>
      <c r="K2245" s="35">
        <v>16</v>
      </c>
      <c r="L2245" s="35">
        <v>14</v>
      </c>
      <c r="M2245" s="35">
        <v>141</v>
      </c>
    </row>
    <row r="2246" spans="8:13">
      <c r="H2246" s="34">
        <v>10254</v>
      </c>
      <c r="I2246" s="30" t="s">
        <v>1958</v>
      </c>
      <c r="J2246" s="35"/>
      <c r="K2246" s="35"/>
      <c r="L2246" s="35">
        <v>5</v>
      </c>
      <c r="M2246" s="35">
        <v>5</v>
      </c>
    </row>
    <row r="2247" spans="8:13">
      <c r="H2247" s="34">
        <v>10255</v>
      </c>
      <c r="I2247" s="30" t="s">
        <v>496</v>
      </c>
      <c r="J2247" s="35">
        <v>1</v>
      </c>
      <c r="K2247" s="35">
        <v>1</v>
      </c>
      <c r="L2247" s="35"/>
      <c r="M2247" s="35">
        <v>2</v>
      </c>
    </row>
    <row r="2248" spans="8:13">
      <c r="H2248" s="34">
        <v>10256</v>
      </c>
      <c r="I2248" s="30" t="s">
        <v>2536</v>
      </c>
      <c r="J2248" s="35">
        <v>4</v>
      </c>
      <c r="K2248" s="35"/>
      <c r="L2248" s="35"/>
      <c r="M2248" s="35">
        <v>4</v>
      </c>
    </row>
    <row r="2249" spans="8:13">
      <c r="H2249" s="34">
        <v>10257</v>
      </c>
      <c r="I2249" s="30" t="s">
        <v>741</v>
      </c>
      <c r="J2249" s="35">
        <v>33</v>
      </c>
      <c r="K2249" s="35">
        <v>3</v>
      </c>
      <c r="L2249" s="35">
        <v>6</v>
      </c>
      <c r="M2249" s="35">
        <v>42</v>
      </c>
    </row>
    <row r="2250" spans="8:13">
      <c r="H2250" s="34">
        <v>10260</v>
      </c>
      <c r="I2250" s="30" t="s">
        <v>2537</v>
      </c>
      <c r="J2250" s="35">
        <v>2</v>
      </c>
      <c r="K2250" s="35"/>
      <c r="L2250" s="35"/>
      <c r="M2250" s="35">
        <v>2</v>
      </c>
    </row>
    <row r="2251" spans="8:13">
      <c r="H2251" s="34">
        <v>10267</v>
      </c>
      <c r="I2251" s="30" t="s">
        <v>1959</v>
      </c>
      <c r="J2251" s="35">
        <v>6</v>
      </c>
      <c r="K2251" s="35"/>
      <c r="L2251" s="35">
        <v>1</v>
      </c>
      <c r="M2251" s="35">
        <v>7</v>
      </c>
    </row>
    <row r="2252" spans="8:13">
      <c r="H2252" s="34">
        <v>10268</v>
      </c>
      <c r="I2252" s="30" t="s">
        <v>2538</v>
      </c>
      <c r="J2252" s="35">
        <v>1</v>
      </c>
      <c r="K2252" s="35"/>
      <c r="L2252" s="35"/>
      <c r="M2252" s="35">
        <v>1</v>
      </c>
    </row>
    <row r="2253" spans="8:13">
      <c r="H2253" s="34">
        <v>10270</v>
      </c>
      <c r="I2253" s="30" t="s">
        <v>260</v>
      </c>
      <c r="J2253" s="35"/>
      <c r="K2253" s="35">
        <v>12</v>
      </c>
      <c r="L2253" s="35">
        <v>8</v>
      </c>
      <c r="M2253" s="35">
        <v>20</v>
      </c>
    </row>
    <row r="2254" spans="8:13">
      <c r="H2254" s="34">
        <v>10277</v>
      </c>
      <c r="I2254" s="30" t="s">
        <v>1048</v>
      </c>
      <c r="J2254" s="35">
        <v>1</v>
      </c>
      <c r="K2254" s="35">
        <v>1</v>
      </c>
      <c r="L2254" s="35">
        <v>4</v>
      </c>
      <c r="M2254" s="35">
        <v>6</v>
      </c>
    </row>
    <row r="2255" spans="8:13">
      <c r="H2255" s="34">
        <v>10278</v>
      </c>
      <c r="I2255" s="30" t="s">
        <v>154</v>
      </c>
      <c r="J2255" s="35"/>
      <c r="K2255" s="35">
        <v>3</v>
      </c>
      <c r="L2255" s="35">
        <v>10</v>
      </c>
      <c r="M2255" s="35">
        <v>13</v>
      </c>
    </row>
    <row r="2256" spans="8:13">
      <c r="H2256" s="34">
        <v>10279</v>
      </c>
      <c r="I2256" s="30" t="s">
        <v>99</v>
      </c>
      <c r="J2256" s="35"/>
      <c r="K2256" s="35">
        <v>4</v>
      </c>
      <c r="L2256" s="35"/>
      <c r="M2256" s="35">
        <v>4</v>
      </c>
    </row>
    <row r="2257" spans="8:13">
      <c r="H2257" s="34">
        <v>10281</v>
      </c>
      <c r="I2257" s="30" t="s">
        <v>1960</v>
      </c>
      <c r="J2257" s="35">
        <v>19</v>
      </c>
      <c r="K2257" s="35"/>
      <c r="L2257" s="35">
        <v>1</v>
      </c>
      <c r="M2257" s="35">
        <v>20</v>
      </c>
    </row>
    <row r="2258" spans="8:13">
      <c r="H2258" s="34">
        <v>10282</v>
      </c>
      <c r="I2258" s="30" t="s">
        <v>2539</v>
      </c>
      <c r="J2258" s="35">
        <v>4</v>
      </c>
      <c r="K2258" s="35"/>
      <c r="L2258" s="35"/>
      <c r="M2258" s="35">
        <v>4</v>
      </c>
    </row>
    <row r="2259" spans="8:13">
      <c r="H2259" s="34">
        <v>10287</v>
      </c>
      <c r="I2259" s="30" t="s">
        <v>2540</v>
      </c>
      <c r="J2259" s="35">
        <v>3</v>
      </c>
      <c r="K2259" s="35"/>
      <c r="L2259" s="35"/>
      <c r="M2259" s="35">
        <v>3</v>
      </c>
    </row>
    <row r="2260" spans="8:13">
      <c r="H2260" s="34">
        <v>10290</v>
      </c>
      <c r="I2260" s="30" t="s">
        <v>1961</v>
      </c>
      <c r="J2260" s="35">
        <v>4</v>
      </c>
      <c r="K2260" s="35"/>
      <c r="L2260" s="35">
        <v>5</v>
      </c>
      <c r="M2260" s="35">
        <v>9</v>
      </c>
    </row>
    <row r="2261" spans="8:13">
      <c r="H2261" s="34">
        <v>10291</v>
      </c>
      <c r="I2261" s="30" t="s">
        <v>2541</v>
      </c>
      <c r="J2261" s="35">
        <v>6</v>
      </c>
      <c r="K2261" s="35"/>
      <c r="L2261" s="35"/>
      <c r="M2261" s="35">
        <v>6</v>
      </c>
    </row>
    <row r="2262" spans="8:13">
      <c r="H2262" s="34">
        <v>10292</v>
      </c>
      <c r="I2262" s="30" t="s">
        <v>2542</v>
      </c>
      <c r="J2262" s="35">
        <v>18</v>
      </c>
      <c r="K2262" s="35"/>
      <c r="L2262" s="35"/>
      <c r="M2262" s="35">
        <v>18</v>
      </c>
    </row>
    <row r="2263" spans="8:13">
      <c r="H2263" s="34">
        <v>10293</v>
      </c>
      <c r="I2263" s="30" t="s">
        <v>1962</v>
      </c>
      <c r="J2263" s="35">
        <v>4</v>
      </c>
      <c r="K2263" s="35"/>
      <c r="L2263" s="35">
        <v>3</v>
      </c>
      <c r="M2263" s="35">
        <v>7</v>
      </c>
    </row>
    <row r="2264" spans="8:13">
      <c r="H2264" s="34">
        <v>10294</v>
      </c>
      <c r="I2264" s="30" t="s">
        <v>689</v>
      </c>
      <c r="J2264" s="35">
        <v>35</v>
      </c>
      <c r="K2264" s="35">
        <v>1</v>
      </c>
      <c r="L2264" s="35">
        <v>2</v>
      </c>
      <c r="M2264" s="35">
        <v>38</v>
      </c>
    </row>
    <row r="2265" spans="8:13">
      <c r="H2265" s="34">
        <v>10296</v>
      </c>
      <c r="I2265" s="30" t="s">
        <v>1963</v>
      </c>
      <c r="J2265" s="35">
        <v>4</v>
      </c>
      <c r="K2265" s="35"/>
      <c r="L2265" s="35">
        <v>3</v>
      </c>
      <c r="M2265" s="35">
        <v>7</v>
      </c>
    </row>
    <row r="2266" spans="8:13">
      <c r="H2266" s="34">
        <v>10297</v>
      </c>
      <c r="I2266" s="30" t="s">
        <v>1106</v>
      </c>
      <c r="J2266" s="35">
        <v>1</v>
      </c>
      <c r="K2266" s="35">
        <v>3</v>
      </c>
      <c r="L2266" s="35">
        <v>3</v>
      </c>
      <c r="M2266" s="35">
        <v>7</v>
      </c>
    </row>
    <row r="2267" spans="8:13">
      <c r="H2267" s="34">
        <v>10302</v>
      </c>
      <c r="I2267" s="30" t="s">
        <v>2543</v>
      </c>
      <c r="J2267" s="35">
        <v>1</v>
      </c>
      <c r="K2267" s="35"/>
      <c r="L2267" s="35"/>
      <c r="M2267" s="35">
        <v>1</v>
      </c>
    </row>
    <row r="2268" spans="8:13">
      <c r="H2268" s="34">
        <v>10304</v>
      </c>
      <c r="I2268" s="30" t="s">
        <v>1257</v>
      </c>
      <c r="J2268" s="35">
        <v>5</v>
      </c>
      <c r="K2268" s="35">
        <v>1</v>
      </c>
      <c r="L2268" s="35"/>
      <c r="M2268" s="35">
        <v>6</v>
      </c>
    </row>
    <row r="2269" spans="8:13">
      <c r="H2269" s="34">
        <v>10305</v>
      </c>
      <c r="I2269" s="30" t="s">
        <v>2544</v>
      </c>
      <c r="J2269" s="35">
        <v>4</v>
      </c>
      <c r="K2269" s="35"/>
      <c r="L2269" s="35"/>
      <c r="M2269" s="35">
        <v>4</v>
      </c>
    </row>
    <row r="2270" spans="8:13">
      <c r="H2270" s="34">
        <v>10310</v>
      </c>
      <c r="I2270" s="30" t="s">
        <v>1964</v>
      </c>
      <c r="J2270" s="35">
        <v>1</v>
      </c>
      <c r="K2270" s="35"/>
      <c r="L2270" s="35">
        <v>6</v>
      </c>
      <c r="M2270" s="35">
        <v>7</v>
      </c>
    </row>
    <row r="2271" spans="8:13">
      <c r="H2271" s="34">
        <v>10312</v>
      </c>
      <c r="I2271" s="30" t="s">
        <v>40</v>
      </c>
      <c r="J2271" s="35">
        <v>222</v>
      </c>
      <c r="K2271" s="35">
        <v>69</v>
      </c>
      <c r="L2271" s="35">
        <v>13</v>
      </c>
      <c r="M2271" s="35">
        <v>304</v>
      </c>
    </row>
    <row r="2272" spans="8:13">
      <c r="H2272" s="34">
        <v>10318</v>
      </c>
      <c r="I2272" s="30" t="s">
        <v>225</v>
      </c>
      <c r="J2272" s="35">
        <v>358</v>
      </c>
      <c r="K2272" s="35">
        <v>30</v>
      </c>
      <c r="L2272" s="35">
        <v>87</v>
      </c>
      <c r="M2272" s="35">
        <v>475</v>
      </c>
    </row>
    <row r="2273" spans="8:13">
      <c r="H2273" s="34">
        <v>10322</v>
      </c>
      <c r="I2273" s="30" t="s">
        <v>1349</v>
      </c>
      <c r="J2273" s="35"/>
      <c r="K2273" s="35"/>
      <c r="L2273" s="35">
        <v>2</v>
      </c>
      <c r="M2273" s="35">
        <v>2</v>
      </c>
    </row>
    <row r="2274" spans="8:13">
      <c r="H2274" s="34">
        <v>10330</v>
      </c>
      <c r="I2274" s="30" t="s">
        <v>2545</v>
      </c>
      <c r="J2274" s="35">
        <v>4</v>
      </c>
      <c r="K2274" s="35"/>
      <c r="L2274" s="35"/>
      <c r="M2274" s="35">
        <v>4</v>
      </c>
    </row>
    <row r="2275" spans="8:13">
      <c r="H2275" s="34">
        <v>10331</v>
      </c>
      <c r="I2275" s="30" t="s">
        <v>699</v>
      </c>
      <c r="J2275" s="35">
        <v>50</v>
      </c>
      <c r="K2275" s="35">
        <v>14</v>
      </c>
      <c r="L2275" s="35">
        <v>51</v>
      </c>
      <c r="M2275" s="35">
        <v>115</v>
      </c>
    </row>
    <row r="2276" spans="8:13">
      <c r="H2276" s="34">
        <v>10332</v>
      </c>
      <c r="I2276" s="30" t="s">
        <v>2546</v>
      </c>
      <c r="J2276" s="35">
        <v>16</v>
      </c>
      <c r="K2276" s="35"/>
      <c r="L2276" s="35"/>
      <c r="M2276" s="35">
        <v>16</v>
      </c>
    </row>
    <row r="2277" spans="8:13">
      <c r="H2277" s="34">
        <v>10334</v>
      </c>
      <c r="I2277" s="30" t="s">
        <v>2547</v>
      </c>
      <c r="J2277" s="35">
        <v>7</v>
      </c>
      <c r="K2277" s="35"/>
      <c r="L2277" s="35"/>
      <c r="M2277" s="35">
        <v>7</v>
      </c>
    </row>
    <row r="2278" spans="8:13">
      <c r="H2278" s="34">
        <v>10345</v>
      </c>
      <c r="I2278" s="30" t="s">
        <v>510</v>
      </c>
      <c r="J2278" s="35">
        <v>14</v>
      </c>
      <c r="K2278" s="35">
        <v>2</v>
      </c>
      <c r="L2278" s="35">
        <v>1</v>
      </c>
      <c r="M2278" s="35">
        <v>17</v>
      </c>
    </row>
    <row r="2279" spans="8:13">
      <c r="H2279" s="34">
        <v>10346</v>
      </c>
      <c r="I2279" s="30" t="s">
        <v>1965</v>
      </c>
      <c r="J2279" s="35"/>
      <c r="K2279" s="35"/>
      <c r="L2279" s="35">
        <v>6</v>
      </c>
      <c r="M2279" s="35">
        <v>6</v>
      </c>
    </row>
    <row r="2280" spans="8:13">
      <c r="H2280" s="34">
        <v>10347</v>
      </c>
      <c r="I2280" s="30" t="s">
        <v>643</v>
      </c>
      <c r="J2280" s="35"/>
      <c r="K2280" s="35">
        <v>3</v>
      </c>
      <c r="L2280" s="35"/>
      <c r="M2280" s="35">
        <v>3</v>
      </c>
    </row>
    <row r="2281" spans="8:13">
      <c r="H2281" s="34">
        <v>10348</v>
      </c>
      <c r="I2281" s="30" t="s">
        <v>100</v>
      </c>
      <c r="J2281" s="35">
        <v>9</v>
      </c>
      <c r="K2281" s="35">
        <v>3</v>
      </c>
      <c r="L2281" s="35">
        <v>9</v>
      </c>
      <c r="M2281" s="35">
        <v>21</v>
      </c>
    </row>
    <row r="2282" spans="8:13">
      <c r="H2282" s="34">
        <v>10349</v>
      </c>
      <c r="I2282" s="30" t="s">
        <v>2548</v>
      </c>
      <c r="J2282" s="35">
        <v>11</v>
      </c>
      <c r="K2282" s="35"/>
      <c r="L2282" s="35"/>
      <c r="M2282" s="35">
        <v>11</v>
      </c>
    </row>
    <row r="2283" spans="8:13">
      <c r="H2283" s="34">
        <v>10353</v>
      </c>
      <c r="I2283" s="30" t="s">
        <v>1966</v>
      </c>
      <c r="J2283" s="35">
        <v>5</v>
      </c>
      <c r="K2283" s="35"/>
      <c r="L2283" s="35">
        <v>6</v>
      </c>
      <c r="M2283" s="35">
        <v>11</v>
      </c>
    </row>
    <row r="2284" spans="8:13">
      <c r="H2284" s="34">
        <v>10355</v>
      </c>
      <c r="I2284" s="30" t="s">
        <v>631</v>
      </c>
      <c r="J2284" s="35">
        <v>8</v>
      </c>
      <c r="K2284" s="35">
        <v>13</v>
      </c>
      <c r="L2284" s="35">
        <v>1</v>
      </c>
      <c r="M2284" s="35">
        <v>22</v>
      </c>
    </row>
    <row r="2285" spans="8:13">
      <c r="H2285" s="34">
        <v>10360</v>
      </c>
      <c r="I2285" s="30" t="s">
        <v>589</v>
      </c>
      <c r="J2285" s="35">
        <v>22</v>
      </c>
      <c r="K2285" s="35">
        <v>8</v>
      </c>
      <c r="L2285" s="35">
        <v>5</v>
      </c>
      <c r="M2285" s="35">
        <v>35</v>
      </c>
    </row>
    <row r="2286" spans="8:13">
      <c r="H2286" s="34">
        <v>10361</v>
      </c>
      <c r="I2286" s="30" t="s">
        <v>595</v>
      </c>
      <c r="J2286" s="35">
        <v>26</v>
      </c>
      <c r="K2286" s="35">
        <v>4</v>
      </c>
      <c r="L2286" s="35">
        <v>2</v>
      </c>
      <c r="M2286" s="35">
        <v>32</v>
      </c>
    </row>
    <row r="2287" spans="8:13">
      <c r="H2287" s="34">
        <v>10362</v>
      </c>
      <c r="I2287" s="30" t="s">
        <v>2549</v>
      </c>
      <c r="J2287" s="35">
        <v>2</v>
      </c>
      <c r="K2287" s="35"/>
      <c r="L2287" s="35"/>
      <c r="M2287" s="35">
        <v>2</v>
      </c>
    </row>
    <row r="2288" spans="8:13">
      <c r="H2288" s="34">
        <v>10364</v>
      </c>
      <c r="I2288" s="30" t="s">
        <v>2550</v>
      </c>
      <c r="J2288" s="35">
        <v>7</v>
      </c>
      <c r="K2288" s="35"/>
      <c r="L2288" s="35"/>
      <c r="M2288" s="35">
        <v>7</v>
      </c>
    </row>
    <row r="2289" spans="8:13">
      <c r="H2289" s="34">
        <v>10367</v>
      </c>
      <c r="I2289" s="30" t="s">
        <v>1967</v>
      </c>
      <c r="J2289" s="35">
        <v>7</v>
      </c>
      <c r="K2289" s="35"/>
      <c r="L2289" s="35">
        <v>2</v>
      </c>
      <c r="M2289" s="35">
        <v>9</v>
      </c>
    </row>
    <row r="2290" spans="8:13">
      <c r="H2290" s="34">
        <v>10368</v>
      </c>
      <c r="I2290" s="30" t="s">
        <v>1968</v>
      </c>
      <c r="J2290" s="35"/>
      <c r="K2290" s="35"/>
      <c r="L2290" s="35">
        <v>3</v>
      </c>
      <c r="M2290" s="35">
        <v>3</v>
      </c>
    </row>
    <row r="2291" spans="8:13">
      <c r="H2291" s="34">
        <v>10369</v>
      </c>
      <c r="I2291" s="30" t="s">
        <v>1969</v>
      </c>
      <c r="J2291" s="35">
        <v>1</v>
      </c>
      <c r="K2291" s="35"/>
      <c r="L2291" s="35">
        <v>1</v>
      </c>
      <c r="M2291" s="35">
        <v>2</v>
      </c>
    </row>
    <row r="2292" spans="8:13">
      <c r="H2292" s="34">
        <v>10372</v>
      </c>
      <c r="I2292" s="30" t="s">
        <v>778</v>
      </c>
      <c r="J2292" s="35">
        <v>37</v>
      </c>
      <c r="K2292" s="35">
        <v>10</v>
      </c>
      <c r="L2292" s="35">
        <v>10</v>
      </c>
      <c r="M2292" s="35">
        <v>57</v>
      </c>
    </row>
    <row r="2293" spans="8:13">
      <c r="H2293" s="34">
        <v>10373</v>
      </c>
      <c r="I2293" s="30" t="s">
        <v>1970</v>
      </c>
      <c r="J2293" s="35"/>
      <c r="K2293" s="35"/>
      <c r="L2293" s="35">
        <v>3</v>
      </c>
      <c r="M2293" s="35">
        <v>3</v>
      </c>
    </row>
    <row r="2294" spans="8:13">
      <c r="H2294" s="34">
        <v>10374</v>
      </c>
      <c r="I2294" s="30" t="s">
        <v>810</v>
      </c>
      <c r="J2294" s="35">
        <v>9</v>
      </c>
      <c r="K2294" s="35">
        <v>6</v>
      </c>
      <c r="L2294" s="35"/>
      <c r="M2294" s="35">
        <v>15</v>
      </c>
    </row>
    <row r="2295" spans="8:13">
      <c r="H2295" s="34">
        <v>10376</v>
      </c>
      <c r="I2295" s="30" t="s">
        <v>734</v>
      </c>
      <c r="J2295" s="35">
        <v>5</v>
      </c>
      <c r="K2295" s="35">
        <v>3</v>
      </c>
      <c r="L2295" s="35"/>
      <c r="M2295" s="35">
        <v>8</v>
      </c>
    </row>
    <row r="2296" spans="8:13">
      <c r="H2296" s="34">
        <v>10377</v>
      </c>
      <c r="I2296" s="30" t="s">
        <v>2551</v>
      </c>
      <c r="J2296" s="35">
        <v>1</v>
      </c>
      <c r="K2296" s="35"/>
      <c r="L2296" s="35"/>
      <c r="M2296" s="35">
        <v>1</v>
      </c>
    </row>
    <row r="2297" spans="8:13">
      <c r="H2297" s="34">
        <v>10378</v>
      </c>
      <c r="I2297" s="30" t="s">
        <v>2552</v>
      </c>
      <c r="J2297" s="35">
        <v>1</v>
      </c>
      <c r="K2297" s="35"/>
      <c r="L2297" s="35"/>
      <c r="M2297" s="35">
        <v>1</v>
      </c>
    </row>
    <row r="2298" spans="8:13">
      <c r="H2298" s="34">
        <v>10379</v>
      </c>
      <c r="I2298" s="30" t="s">
        <v>2553</v>
      </c>
      <c r="J2298" s="35">
        <v>2</v>
      </c>
      <c r="K2298" s="35"/>
      <c r="L2298" s="35"/>
      <c r="M2298" s="35">
        <v>2</v>
      </c>
    </row>
    <row r="2299" spans="8:13">
      <c r="H2299" s="34">
        <v>10380</v>
      </c>
      <c r="I2299" s="30" t="s">
        <v>2554</v>
      </c>
      <c r="J2299" s="35">
        <v>1</v>
      </c>
      <c r="K2299" s="35"/>
      <c r="L2299" s="35"/>
      <c r="M2299" s="35">
        <v>1</v>
      </c>
    </row>
    <row r="2300" spans="8:13">
      <c r="H2300" s="34">
        <v>10382</v>
      </c>
      <c r="I2300" s="30" t="s">
        <v>2555</v>
      </c>
      <c r="J2300" s="35">
        <v>3</v>
      </c>
      <c r="K2300" s="35"/>
      <c r="L2300" s="35"/>
      <c r="M2300" s="35">
        <v>3</v>
      </c>
    </row>
    <row r="2301" spans="8:13">
      <c r="H2301" s="34">
        <v>10383</v>
      </c>
      <c r="I2301" s="30" t="s">
        <v>1187</v>
      </c>
      <c r="J2301" s="35"/>
      <c r="K2301" s="35">
        <v>1</v>
      </c>
      <c r="L2301" s="35"/>
      <c r="M2301" s="35">
        <v>1</v>
      </c>
    </row>
    <row r="2302" spans="8:13">
      <c r="H2302" s="34">
        <v>10384</v>
      </c>
      <c r="I2302" s="30" t="s">
        <v>2556</v>
      </c>
      <c r="J2302" s="35">
        <v>1</v>
      </c>
      <c r="K2302" s="35"/>
      <c r="L2302" s="35"/>
      <c r="M2302" s="35">
        <v>1</v>
      </c>
    </row>
    <row r="2303" spans="8:13">
      <c r="H2303" s="34">
        <v>10387</v>
      </c>
      <c r="I2303" s="30" t="s">
        <v>2557</v>
      </c>
      <c r="J2303" s="35">
        <v>7</v>
      </c>
      <c r="K2303" s="35"/>
      <c r="L2303" s="35"/>
      <c r="M2303" s="35">
        <v>7</v>
      </c>
    </row>
    <row r="2304" spans="8:13">
      <c r="H2304" s="34">
        <v>10394</v>
      </c>
      <c r="I2304" s="30" t="s">
        <v>1971</v>
      </c>
      <c r="J2304" s="35"/>
      <c r="K2304" s="35"/>
      <c r="L2304" s="35">
        <v>1</v>
      </c>
      <c r="M2304" s="35">
        <v>1</v>
      </c>
    </row>
    <row r="2305" spans="8:13">
      <c r="H2305" s="34">
        <v>10397</v>
      </c>
      <c r="I2305" s="30" t="s">
        <v>1171</v>
      </c>
      <c r="J2305" s="35">
        <v>1</v>
      </c>
      <c r="K2305" s="35">
        <v>1</v>
      </c>
      <c r="L2305" s="35"/>
      <c r="M2305" s="35">
        <v>2</v>
      </c>
    </row>
    <row r="2306" spans="8:13">
      <c r="H2306" s="34">
        <v>10398</v>
      </c>
      <c r="I2306" s="30" t="s">
        <v>552</v>
      </c>
      <c r="J2306" s="35">
        <v>12</v>
      </c>
      <c r="K2306" s="35">
        <v>5</v>
      </c>
      <c r="L2306" s="35">
        <v>5</v>
      </c>
      <c r="M2306" s="35">
        <v>22</v>
      </c>
    </row>
    <row r="2307" spans="8:13">
      <c r="H2307" s="34">
        <v>10400</v>
      </c>
      <c r="I2307" s="30" t="s">
        <v>1972</v>
      </c>
      <c r="J2307" s="35">
        <v>9</v>
      </c>
      <c r="K2307" s="35"/>
      <c r="L2307" s="35">
        <v>4</v>
      </c>
      <c r="M2307" s="35">
        <v>13</v>
      </c>
    </row>
    <row r="2308" spans="8:13">
      <c r="H2308" s="34">
        <v>10401</v>
      </c>
      <c r="I2308" s="30" t="s">
        <v>152</v>
      </c>
      <c r="J2308" s="35">
        <v>48</v>
      </c>
      <c r="K2308" s="35">
        <v>68</v>
      </c>
      <c r="L2308" s="35">
        <v>5</v>
      </c>
      <c r="M2308" s="35">
        <v>121</v>
      </c>
    </row>
    <row r="2309" spans="8:13">
      <c r="H2309" s="34">
        <v>10402</v>
      </c>
      <c r="I2309" s="30" t="s">
        <v>2558</v>
      </c>
      <c r="J2309" s="35">
        <v>3</v>
      </c>
      <c r="K2309" s="35"/>
      <c r="L2309" s="35"/>
      <c r="M2309" s="35">
        <v>3</v>
      </c>
    </row>
    <row r="2310" spans="8:13">
      <c r="H2310" s="34">
        <v>10403</v>
      </c>
      <c r="I2310" s="30" t="s">
        <v>1973</v>
      </c>
      <c r="J2310" s="35">
        <v>4</v>
      </c>
      <c r="K2310" s="35"/>
      <c r="L2310" s="35">
        <v>1</v>
      </c>
      <c r="M2310" s="35">
        <v>5</v>
      </c>
    </row>
    <row r="2311" spans="8:13">
      <c r="H2311" s="34">
        <v>10404</v>
      </c>
      <c r="I2311" s="30" t="s">
        <v>63</v>
      </c>
      <c r="J2311" s="35">
        <v>15</v>
      </c>
      <c r="K2311" s="35">
        <v>7</v>
      </c>
      <c r="L2311" s="35">
        <v>45</v>
      </c>
      <c r="M2311" s="35">
        <v>67</v>
      </c>
    </row>
    <row r="2312" spans="8:13">
      <c r="H2312" s="34">
        <v>10407</v>
      </c>
      <c r="I2312" s="30" t="s">
        <v>2559</v>
      </c>
      <c r="J2312" s="35">
        <v>19</v>
      </c>
      <c r="K2312" s="35"/>
      <c r="L2312" s="35"/>
      <c r="M2312" s="35">
        <v>19</v>
      </c>
    </row>
    <row r="2313" spans="8:13">
      <c r="H2313" s="34">
        <v>10408</v>
      </c>
      <c r="I2313" s="30" t="s">
        <v>2560</v>
      </c>
      <c r="J2313" s="35">
        <v>11</v>
      </c>
      <c r="K2313" s="35"/>
      <c r="L2313" s="35"/>
      <c r="M2313" s="35">
        <v>11</v>
      </c>
    </row>
    <row r="2314" spans="8:13">
      <c r="H2314" s="34">
        <v>10410</v>
      </c>
      <c r="I2314" s="30" t="s">
        <v>1168</v>
      </c>
      <c r="J2314" s="35">
        <v>43</v>
      </c>
      <c r="K2314" s="35">
        <v>5</v>
      </c>
      <c r="L2314" s="35">
        <v>11</v>
      </c>
      <c r="M2314" s="35">
        <v>59</v>
      </c>
    </row>
    <row r="2315" spans="8:13">
      <c r="H2315" s="34">
        <v>10412</v>
      </c>
      <c r="I2315" s="30" t="s">
        <v>438</v>
      </c>
      <c r="J2315" s="35">
        <v>19</v>
      </c>
      <c r="K2315" s="35">
        <v>5</v>
      </c>
      <c r="L2315" s="35">
        <v>9</v>
      </c>
      <c r="M2315" s="35">
        <v>33</v>
      </c>
    </row>
    <row r="2316" spans="8:13">
      <c r="H2316" s="34">
        <v>10413</v>
      </c>
      <c r="I2316" s="30" t="s">
        <v>627</v>
      </c>
      <c r="J2316" s="35">
        <v>7</v>
      </c>
      <c r="K2316" s="35">
        <v>2</v>
      </c>
      <c r="L2316" s="35">
        <v>5</v>
      </c>
      <c r="M2316" s="35">
        <v>14</v>
      </c>
    </row>
    <row r="2317" spans="8:13">
      <c r="H2317" s="34">
        <v>10414</v>
      </c>
      <c r="I2317" s="30" t="s">
        <v>292</v>
      </c>
      <c r="J2317" s="35">
        <v>178</v>
      </c>
      <c r="K2317" s="35">
        <v>18</v>
      </c>
      <c r="L2317" s="35">
        <v>67</v>
      </c>
      <c r="M2317" s="35">
        <v>263</v>
      </c>
    </row>
    <row r="2318" spans="8:13">
      <c r="H2318" s="34">
        <v>10416</v>
      </c>
      <c r="I2318" s="30" t="s">
        <v>306</v>
      </c>
      <c r="J2318" s="35">
        <v>86</v>
      </c>
      <c r="K2318" s="35">
        <v>18</v>
      </c>
      <c r="L2318" s="35">
        <v>29</v>
      </c>
      <c r="M2318" s="35">
        <v>133</v>
      </c>
    </row>
    <row r="2319" spans="8:13">
      <c r="H2319" s="34">
        <v>10424</v>
      </c>
      <c r="I2319" s="30" t="s">
        <v>1974</v>
      </c>
      <c r="J2319" s="35"/>
      <c r="K2319" s="35"/>
      <c r="L2319" s="35">
        <v>5</v>
      </c>
      <c r="M2319" s="35">
        <v>5</v>
      </c>
    </row>
    <row r="2320" spans="8:13">
      <c r="H2320" s="34">
        <v>10425</v>
      </c>
      <c r="I2320" s="30" t="s">
        <v>1225</v>
      </c>
      <c r="J2320" s="35">
        <v>14</v>
      </c>
      <c r="K2320" s="35">
        <v>1</v>
      </c>
      <c r="L2320" s="35"/>
      <c r="M2320" s="35">
        <v>15</v>
      </c>
    </row>
    <row r="2321" spans="8:13">
      <c r="H2321" s="34">
        <v>10427</v>
      </c>
      <c r="I2321" s="30" t="s">
        <v>2561</v>
      </c>
      <c r="J2321" s="35">
        <v>7</v>
      </c>
      <c r="K2321" s="35"/>
      <c r="L2321" s="35"/>
      <c r="M2321" s="35">
        <v>7</v>
      </c>
    </row>
    <row r="2322" spans="8:13">
      <c r="H2322" s="34">
        <v>10428</v>
      </c>
      <c r="I2322" s="30" t="s">
        <v>2562</v>
      </c>
      <c r="J2322" s="35">
        <v>5</v>
      </c>
      <c r="K2322" s="35"/>
      <c r="L2322" s="35"/>
      <c r="M2322" s="35">
        <v>5</v>
      </c>
    </row>
    <row r="2323" spans="8:13">
      <c r="H2323" s="34">
        <v>10429</v>
      </c>
      <c r="I2323" s="30" t="s">
        <v>2563</v>
      </c>
      <c r="J2323" s="35">
        <v>14</v>
      </c>
      <c r="K2323" s="35"/>
      <c r="L2323" s="35"/>
      <c r="M2323" s="35">
        <v>14</v>
      </c>
    </row>
    <row r="2324" spans="8:13">
      <c r="H2324" s="34">
        <v>10430</v>
      </c>
      <c r="I2324" s="30" t="s">
        <v>2564</v>
      </c>
      <c r="J2324" s="35">
        <v>12</v>
      </c>
      <c r="K2324" s="35"/>
      <c r="L2324" s="35"/>
      <c r="M2324" s="35">
        <v>12</v>
      </c>
    </row>
    <row r="2325" spans="8:13">
      <c r="H2325" s="34">
        <v>10431</v>
      </c>
      <c r="I2325" s="30" t="s">
        <v>1975</v>
      </c>
      <c r="J2325" s="35">
        <v>8</v>
      </c>
      <c r="K2325" s="35"/>
      <c r="L2325" s="35">
        <v>4</v>
      </c>
      <c r="M2325" s="35">
        <v>12</v>
      </c>
    </row>
    <row r="2326" spans="8:13">
      <c r="H2326" s="34">
        <v>10432</v>
      </c>
      <c r="I2326" s="30" t="s">
        <v>1300</v>
      </c>
      <c r="J2326" s="35">
        <v>11</v>
      </c>
      <c r="K2326" s="35"/>
      <c r="L2326" s="35">
        <v>4</v>
      </c>
      <c r="M2326" s="35">
        <v>15</v>
      </c>
    </row>
    <row r="2327" spans="8:13">
      <c r="H2327" s="34">
        <v>10433</v>
      </c>
      <c r="I2327" s="30" t="s">
        <v>2565</v>
      </c>
      <c r="J2327" s="35">
        <v>24</v>
      </c>
      <c r="K2327" s="35"/>
      <c r="L2327" s="35"/>
      <c r="M2327" s="35">
        <v>24</v>
      </c>
    </row>
    <row r="2328" spans="8:13">
      <c r="H2328" s="34">
        <v>10434</v>
      </c>
      <c r="I2328" s="30" t="s">
        <v>1104</v>
      </c>
      <c r="J2328" s="35">
        <v>58</v>
      </c>
      <c r="K2328" s="35">
        <v>1</v>
      </c>
      <c r="L2328" s="35"/>
      <c r="M2328" s="35">
        <v>59</v>
      </c>
    </row>
    <row r="2329" spans="8:13">
      <c r="H2329" s="34">
        <v>10441</v>
      </c>
      <c r="I2329" s="30" t="s">
        <v>1976</v>
      </c>
      <c r="J2329" s="35"/>
      <c r="K2329" s="35"/>
      <c r="L2329" s="35">
        <v>159</v>
      </c>
      <c r="M2329" s="35">
        <v>159</v>
      </c>
    </row>
    <row r="2330" spans="8:13">
      <c r="H2330" s="34">
        <v>10442</v>
      </c>
      <c r="I2330" s="30" t="s">
        <v>1977</v>
      </c>
      <c r="J2330" s="35"/>
      <c r="K2330" s="35"/>
      <c r="L2330" s="35">
        <v>2</v>
      </c>
      <c r="M2330" s="35">
        <v>2</v>
      </c>
    </row>
    <row r="2331" spans="8:13">
      <c r="H2331" s="34">
        <v>10443</v>
      </c>
      <c r="I2331" s="30" t="s">
        <v>1978</v>
      </c>
      <c r="J2331" s="35"/>
      <c r="K2331" s="35"/>
      <c r="L2331" s="35">
        <v>4</v>
      </c>
      <c r="M2331" s="35">
        <v>4</v>
      </c>
    </row>
    <row r="2332" spans="8:13">
      <c r="H2332" s="34">
        <v>10444</v>
      </c>
      <c r="I2332" s="30" t="s">
        <v>1979</v>
      </c>
      <c r="J2332" s="35"/>
      <c r="K2332" s="35"/>
      <c r="L2332" s="35">
        <v>6</v>
      </c>
      <c r="M2332" s="35">
        <v>6</v>
      </c>
    </row>
    <row r="2333" spans="8:13">
      <c r="H2333" s="34">
        <v>10446</v>
      </c>
      <c r="I2333" s="30" t="s">
        <v>1980</v>
      </c>
      <c r="J2333" s="35"/>
      <c r="K2333" s="35"/>
      <c r="L2333" s="35">
        <v>22</v>
      </c>
      <c r="M2333" s="35">
        <v>22</v>
      </c>
    </row>
    <row r="2334" spans="8:13">
      <c r="H2334" s="34">
        <v>10460</v>
      </c>
      <c r="I2334" s="30" t="s">
        <v>110</v>
      </c>
      <c r="J2334" s="35">
        <v>66</v>
      </c>
      <c r="K2334" s="35">
        <v>13</v>
      </c>
      <c r="L2334" s="35">
        <v>29</v>
      </c>
      <c r="M2334" s="35">
        <v>108</v>
      </c>
    </row>
    <row r="2335" spans="8:13">
      <c r="H2335" s="34">
        <v>10461</v>
      </c>
      <c r="I2335" s="30" t="s">
        <v>479</v>
      </c>
      <c r="J2335" s="35">
        <v>27</v>
      </c>
      <c r="K2335" s="35">
        <v>5</v>
      </c>
      <c r="L2335" s="35">
        <v>9</v>
      </c>
      <c r="M2335" s="35">
        <v>41</v>
      </c>
    </row>
    <row r="2336" spans="8:13">
      <c r="H2336" s="34">
        <v>10462</v>
      </c>
      <c r="I2336" s="30" t="s">
        <v>401</v>
      </c>
      <c r="J2336" s="35">
        <v>123</v>
      </c>
      <c r="K2336" s="35">
        <v>13</v>
      </c>
      <c r="L2336" s="35">
        <v>9</v>
      </c>
      <c r="M2336" s="35">
        <v>145</v>
      </c>
    </row>
    <row r="2337" spans="8:13">
      <c r="H2337" s="34">
        <v>10464</v>
      </c>
      <c r="I2337" s="30" t="s">
        <v>1981</v>
      </c>
      <c r="J2337" s="35"/>
      <c r="K2337" s="35"/>
      <c r="L2337" s="35">
        <v>1</v>
      </c>
      <c r="M2337" s="35">
        <v>1</v>
      </c>
    </row>
    <row r="2338" spans="8:13">
      <c r="H2338" s="34">
        <v>10465</v>
      </c>
      <c r="I2338" s="30" t="s">
        <v>345</v>
      </c>
      <c r="J2338" s="35">
        <v>348</v>
      </c>
      <c r="K2338" s="35">
        <v>41</v>
      </c>
      <c r="L2338" s="35">
        <v>82</v>
      </c>
      <c r="M2338" s="35">
        <v>471</v>
      </c>
    </row>
    <row r="2339" spans="8:13">
      <c r="H2339" s="34">
        <v>10466</v>
      </c>
      <c r="I2339" s="30" t="s">
        <v>2566</v>
      </c>
      <c r="J2339" s="35">
        <v>3</v>
      </c>
      <c r="K2339" s="35"/>
      <c r="L2339" s="35"/>
      <c r="M2339" s="35">
        <v>3</v>
      </c>
    </row>
    <row r="2340" spans="8:13">
      <c r="H2340" s="34">
        <v>10467</v>
      </c>
      <c r="I2340" s="30" t="s">
        <v>978</v>
      </c>
      <c r="J2340" s="35">
        <v>8</v>
      </c>
      <c r="K2340" s="35">
        <v>7</v>
      </c>
      <c r="L2340" s="35">
        <v>1</v>
      </c>
      <c r="M2340" s="35">
        <v>16</v>
      </c>
    </row>
    <row r="2341" spans="8:13">
      <c r="H2341" s="34">
        <v>10468</v>
      </c>
      <c r="I2341" s="30" t="s">
        <v>1982</v>
      </c>
      <c r="J2341" s="35">
        <v>9</v>
      </c>
      <c r="K2341" s="35"/>
      <c r="L2341" s="35">
        <v>13</v>
      </c>
      <c r="M2341" s="35">
        <v>22</v>
      </c>
    </row>
    <row r="2342" spans="8:13">
      <c r="H2342" s="34">
        <v>10469</v>
      </c>
      <c r="I2342" s="30" t="s">
        <v>1983</v>
      </c>
      <c r="J2342" s="35">
        <v>8</v>
      </c>
      <c r="K2342" s="35"/>
      <c r="L2342" s="35">
        <v>10</v>
      </c>
      <c r="M2342" s="35">
        <v>18</v>
      </c>
    </row>
    <row r="2343" spans="8:13">
      <c r="H2343" s="34">
        <v>10470</v>
      </c>
      <c r="I2343" s="30" t="s">
        <v>1984</v>
      </c>
      <c r="J2343" s="35">
        <v>4</v>
      </c>
      <c r="K2343" s="35"/>
      <c r="L2343" s="35">
        <v>6</v>
      </c>
      <c r="M2343" s="35">
        <v>10</v>
      </c>
    </row>
    <row r="2344" spans="8:13">
      <c r="H2344" s="34">
        <v>10471</v>
      </c>
      <c r="I2344" s="30" t="s">
        <v>1985</v>
      </c>
      <c r="J2344" s="35">
        <v>14</v>
      </c>
      <c r="K2344" s="35"/>
      <c r="L2344" s="35">
        <v>12</v>
      </c>
      <c r="M2344" s="35">
        <v>26</v>
      </c>
    </row>
    <row r="2345" spans="8:13">
      <c r="H2345" s="34">
        <v>10472</v>
      </c>
      <c r="I2345" s="30" t="s">
        <v>1986</v>
      </c>
      <c r="J2345" s="35">
        <v>1</v>
      </c>
      <c r="K2345" s="35"/>
      <c r="L2345" s="35">
        <v>2</v>
      </c>
      <c r="M2345" s="35">
        <v>3</v>
      </c>
    </row>
    <row r="2346" spans="8:13">
      <c r="H2346" s="34">
        <v>10473</v>
      </c>
      <c r="I2346" s="30" t="s">
        <v>2567</v>
      </c>
      <c r="J2346" s="35">
        <v>3</v>
      </c>
      <c r="K2346" s="35"/>
      <c r="L2346" s="35"/>
      <c r="M2346" s="35">
        <v>3</v>
      </c>
    </row>
    <row r="2347" spans="8:13">
      <c r="H2347" s="34">
        <v>10474</v>
      </c>
      <c r="I2347" s="30" t="s">
        <v>660</v>
      </c>
      <c r="J2347" s="35">
        <v>2</v>
      </c>
      <c r="K2347" s="35">
        <v>1</v>
      </c>
      <c r="L2347" s="35"/>
      <c r="M2347" s="35">
        <v>3</v>
      </c>
    </row>
    <row r="2348" spans="8:13">
      <c r="H2348" s="34">
        <v>10476</v>
      </c>
      <c r="I2348" s="30" t="s">
        <v>2568</v>
      </c>
      <c r="J2348" s="35">
        <v>1</v>
      </c>
      <c r="K2348" s="35"/>
      <c r="L2348" s="35"/>
      <c r="M2348" s="35">
        <v>1</v>
      </c>
    </row>
    <row r="2349" spans="8:13">
      <c r="H2349" s="34">
        <v>10477</v>
      </c>
      <c r="I2349" s="30" t="s">
        <v>2569</v>
      </c>
      <c r="J2349" s="35">
        <v>2</v>
      </c>
      <c r="K2349" s="35"/>
      <c r="L2349" s="35"/>
      <c r="M2349" s="35">
        <v>2</v>
      </c>
    </row>
    <row r="2350" spans="8:13">
      <c r="H2350" s="34">
        <v>10478</v>
      </c>
      <c r="I2350" s="30" t="s">
        <v>1987</v>
      </c>
      <c r="J2350" s="35"/>
      <c r="K2350" s="35"/>
      <c r="L2350" s="35">
        <v>1</v>
      </c>
      <c r="M2350" s="35">
        <v>1</v>
      </c>
    </row>
    <row r="2351" spans="8:13">
      <c r="H2351" s="34">
        <v>10481</v>
      </c>
      <c r="I2351" s="30" t="s">
        <v>2570</v>
      </c>
      <c r="J2351" s="35">
        <v>1</v>
      </c>
      <c r="K2351" s="35"/>
      <c r="L2351" s="35"/>
      <c r="M2351" s="35">
        <v>1</v>
      </c>
    </row>
    <row r="2352" spans="8:13">
      <c r="H2352" s="34">
        <v>10482</v>
      </c>
      <c r="I2352" s="30" t="s">
        <v>6</v>
      </c>
      <c r="J2352" s="35">
        <v>3</v>
      </c>
      <c r="K2352" s="35">
        <v>5</v>
      </c>
      <c r="L2352" s="35"/>
      <c r="M2352" s="35">
        <v>8</v>
      </c>
    </row>
    <row r="2353" spans="8:13">
      <c r="H2353" s="34">
        <v>10485</v>
      </c>
      <c r="I2353" s="30" t="s">
        <v>2571</v>
      </c>
      <c r="J2353" s="35">
        <v>1</v>
      </c>
      <c r="K2353" s="35"/>
      <c r="L2353" s="35"/>
      <c r="M2353" s="35">
        <v>1</v>
      </c>
    </row>
    <row r="2354" spans="8:13">
      <c r="H2354" s="34">
        <v>10486</v>
      </c>
      <c r="I2354" s="30" t="s">
        <v>2572</v>
      </c>
      <c r="J2354" s="35">
        <v>5</v>
      </c>
      <c r="K2354" s="35"/>
      <c r="L2354" s="35"/>
      <c r="M2354" s="35">
        <v>5</v>
      </c>
    </row>
    <row r="2355" spans="8:13">
      <c r="H2355" s="34">
        <v>10487</v>
      </c>
      <c r="I2355" s="30" t="s">
        <v>818</v>
      </c>
      <c r="J2355" s="35">
        <v>9</v>
      </c>
      <c r="K2355" s="35">
        <v>1</v>
      </c>
      <c r="L2355" s="35"/>
      <c r="M2355" s="35">
        <v>10</v>
      </c>
    </row>
    <row r="2356" spans="8:13">
      <c r="H2356" s="34">
        <v>10488</v>
      </c>
      <c r="I2356" s="30" t="s">
        <v>2573</v>
      </c>
      <c r="J2356" s="35">
        <v>6</v>
      </c>
      <c r="K2356" s="35"/>
      <c r="L2356" s="35"/>
      <c r="M2356" s="35">
        <v>6</v>
      </c>
    </row>
    <row r="2357" spans="8:13">
      <c r="H2357" s="34">
        <v>10490</v>
      </c>
      <c r="I2357" s="30" t="s">
        <v>215</v>
      </c>
      <c r="J2357" s="35">
        <v>7</v>
      </c>
      <c r="K2357" s="35">
        <v>4</v>
      </c>
      <c r="L2357" s="35">
        <v>3</v>
      </c>
      <c r="M2357" s="35">
        <v>14</v>
      </c>
    </row>
    <row r="2358" spans="8:13">
      <c r="H2358" s="34">
        <v>10491</v>
      </c>
      <c r="I2358" s="30" t="s">
        <v>1988</v>
      </c>
      <c r="J2358" s="35">
        <v>1</v>
      </c>
      <c r="K2358" s="35"/>
      <c r="L2358" s="35">
        <v>1</v>
      </c>
      <c r="M2358" s="35">
        <v>2</v>
      </c>
    </row>
    <row r="2359" spans="8:13">
      <c r="H2359" s="34">
        <v>10492</v>
      </c>
      <c r="I2359" s="30" t="s">
        <v>640</v>
      </c>
      <c r="J2359" s="35">
        <v>5</v>
      </c>
      <c r="K2359" s="35">
        <v>4</v>
      </c>
      <c r="L2359" s="35">
        <v>1</v>
      </c>
      <c r="M2359" s="35">
        <v>10</v>
      </c>
    </row>
    <row r="2360" spans="8:13">
      <c r="H2360" s="34">
        <v>10493</v>
      </c>
      <c r="I2360" s="30" t="s">
        <v>713</v>
      </c>
      <c r="J2360" s="35">
        <v>7</v>
      </c>
      <c r="K2360" s="35">
        <v>5</v>
      </c>
      <c r="L2360" s="35">
        <v>2</v>
      </c>
      <c r="M2360" s="35">
        <v>14</v>
      </c>
    </row>
    <row r="2361" spans="8:13">
      <c r="H2361" s="34">
        <v>10494</v>
      </c>
      <c r="I2361" s="30" t="s">
        <v>1989</v>
      </c>
      <c r="J2361" s="35">
        <v>3</v>
      </c>
      <c r="K2361" s="35"/>
      <c r="L2361" s="35">
        <v>4</v>
      </c>
      <c r="M2361" s="35">
        <v>7</v>
      </c>
    </row>
    <row r="2362" spans="8:13">
      <c r="H2362" s="34">
        <v>10495</v>
      </c>
      <c r="I2362" s="30" t="s">
        <v>2574</v>
      </c>
      <c r="J2362" s="35">
        <v>1</v>
      </c>
      <c r="K2362" s="35"/>
      <c r="L2362" s="35"/>
      <c r="M2362" s="35">
        <v>1</v>
      </c>
    </row>
    <row r="2363" spans="8:13">
      <c r="H2363" s="34">
        <v>10496</v>
      </c>
      <c r="I2363" s="30" t="s">
        <v>649</v>
      </c>
      <c r="J2363" s="35">
        <v>3</v>
      </c>
      <c r="K2363" s="35">
        <v>3</v>
      </c>
      <c r="L2363" s="35"/>
      <c r="M2363" s="35">
        <v>6</v>
      </c>
    </row>
    <row r="2364" spans="8:13">
      <c r="H2364" s="34">
        <v>10499</v>
      </c>
      <c r="I2364" s="30" t="s">
        <v>2575</v>
      </c>
      <c r="J2364" s="35">
        <v>1</v>
      </c>
      <c r="K2364" s="35"/>
      <c r="L2364" s="35"/>
      <c r="M2364" s="35">
        <v>1</v>
      </c>
    </row>
    <row r="2365" spans="8:13">
      <c r="H2365" s="34">
        <v>10501</v>
      </c>
      <c r="I2365" s="30" t="s">
        <v>2576</v>
      </c>
      <c r="J2365" s="35">
        <v>4</v>
      </c>
      <c r="K2365" s="35"/>
      <c r="L2365" s="35"/>
      <c r="M2365" s="35">
        <v>4</v>
      </c>
    </row>
    <row r="2366" spans="8:13">
      <c r="H2366" s="34">
        <v>10502</v>
      </c>
      <c r="I2366" s="30" t="s">
        <v>2577</v>
      </c>
      <c r="J2366" s="35">
        <v>2</v>
      </c>
      <c r="K2366" s="35"/>
      <c r="L2366" s="35"/>
      <c r="M2366" s="35">
        <v>2</v>
      </c>
    </row>
    <row r="2367" spans="8:13">
      <c r="H2367" s="34">
        <v>10503</v>
      </c>
      <c r="I2367" s="30" t="s">
        <v>2578</v>
      </c>
      <c r="J2367" s="35">
        <v>6</v>
      </c>
      <c r="K2367" s="35"/>
      <c r="L2367" s="35"/>
      <c r="M2367" s="35">
        <v>6</v>
      </c>
    </row>
    <row r="2368" spans="8:13">
      <c r="H2368" s="34">
        <v>10504</v>
      </c>
      <c r="I2368" s="30" t="s">
        <v>1990</v>
      </c>
      <c r="J2368" s="35">
        <v>4</v>
      </c>
      <c r="K2368" s="35"/>
      <c r="L2368" s="35">
        <v>2</v>
      </c>
      <c r="M2368" s="35">
        <v>6</v>
      </c>
    </row>
    <row r="2369" spans="8:13">
      <c r="H2369" s="34">
        <v>10506</v>
      </c>
      <c r="I2369" s="30" t="s">
        <v>1279</v>
      </c>
      <c r="J2369" s="35">
        <v>3</v>
      </c>
      <c r="K2369" s="35">
        <v>1</v>
      </c>
      <c r="L2369" s="35"/>
      <c r="M2369" s="35">
        <v>4</v>
      </c>
    </row>
    <row r="2370" spans="8:13">
      <c r="H2370" s="34">
        <v>10507</v>
      </c>
      <c r="I2370" s="30" t="s">
        <v>2579</v>
      </c>
      <c r="J2370" s="35">
        <v>2</v>
      </c>
      <c r="K2370" s="35"/>
      <c r="L2370" s="35"/>
      <c r="M2370" s="35">
        <v>2</v>
      </c>
    </row>
    <row r="2371" spans="8:13">
      <c r="H2371" s="34">
        <v>10508</v>
      </c>
      <c r="I2371" s="30" t="s">
        <v>1236</v>
      </c>
      <c r="J2371" s="35">
        <v>1</v>
      </c>
      <c r="K2371" s="35">
        <v>1</v>
      </c>
      <c r="L2371" s="35"/>
      <c r="M2371" s="35">
        <v>2</v>
      </c>
    </row>
    <row r="2372" spans="8:13">
      <c r="H2372" s="34">
        <v>10509</v>
      </c>
      <c r="I2372" s="30" t="s">
        <v>2580</v>
      </c>
      <c r="J2372" s="35">
        <v>2</v>
      </c>
      <c r="K2372" s="35"/>
      <c r="L2372" s="35"/>
      <c r="M2372" s="35">
        <v>2</v>
      </c>
    </row>
    <row r="2373" spans="8:13">
      <c r="H2373" s="34">
        <v>10510</v>
      </c>
      <c r="I2373" s="30" t="s">
        <v>2581</v>
      </c>
      <c r="J2373" s="35">
        <v>1</v>
      </c>
      <c r="K2373" s="35"/>
      <c r="L2373" s="35"/>
      <c r="M2373" s="35">
        <v>1</v>
      </c>
    </row>
    <row r="2374" spans="8:13">
      <c r="H2374" s="34">
        <v>10512</v>
      </c>
      <c r="I2374" s="30" t="s">
        <v>1252</v>
      </c>
      <c r="J2374" s="35">
        <v>4</v>
      </c>
      <c r="K2374" s="35">
        <v>1</v>
      </c>
      <c r="L2374" s="35"/>
      <c r="M2374" s="35">
        <v>5</v>
      </c>
    </row>
    <row r="2375" spans="8:13">
      <c r="H2375" s="34">
        <v>10513</v>
      </c>
      <c r="I2375" s="30" t="s">
        <v>2582</v>
      </c>
      <c r="J2375" s="35">
        <v>3</v>
      </c>
      <c r="K2375" s="35"/>
      <c r="L2375" s="35"/>
      <c r="M2375" s="35">
        <v>3</v>
      </c>
    </row>
    <row r="2376" spans="8:13">
      <c r="H2376" s="34">
        <v>10515</v>
      </c>
      <c r="I2376" s="30" t="s">
        <v>2583</v>
      </c>
      <c r="J2376" s="35">
        <v>2</v>
      </c>
      <c r="K2376" s="35"/>
      <c r="L2376" s="35"/>
      <c r="M2376" s="35">
        <v>2</v>
      </c>
    </row>
    <row r="2377" spans="8:13">
      <c r="H2377" s="34">
        <v>10517</v>
      </c>
      <c r="I2377" s="30" t="s">
        <v>1359</v>
      </c>
      <c r="J2377" s="35">
        <v>3</v>
      </c>
      <c r="K2377" s="35"/>
      <c r="L2377" s="35">
        <v>8</v>
      </c>
      <c r="M2377" s="35">
        <v>11</v>
      </c>
    </row>
    <row r="2378" spans="8:13">
      <c r="H2378" s="34">
        <v>10519</v>
      </c>
      <c r="I2378" s="30" t="s">
        <v>1351</v>
      </c>
      <c r="J2378" s="35">
        <v>6</v>
      </c>
      <c r="K2378" s="35"/>
      <c r="L2378" s="35">
        <v>7</v>
      </c>
      <c r="M2378" s="35">
        <v>13</v>
      </c>
    </row>
    <row r="2379" spans="8:13">
      <c r="H2379" s="34">
        <v>10520</v>
      </c>
      <c r="I2379" s="30" t="s">
        <v>1417</v>
      </c>
      <c r="J2379" s="35">
        <v>20</v>
      </c>
      <c r="K2379" s="35"/>
      <c r="L2379" s="35">
        <v>58</v>
      </c>
      <c r="M2379" s="35">
        <v>78</v>
      </c>
    </row>
    <row r="2380" spans="8:13">
      <c r="H2380" s="34">
        <v>10521</v>
      </c>
      <c r="I2380" s="30" t="s">
        <v>2584</v>
      </c>
      <c r="J2380" s="35">
        <v>9</v>
      </c>
      <c r="K2380" s="35"/>
      <c r="L2380" s="35"/>
      <c r="M2380" s="35">
        <v>9</v>
      </c>
    </row>
    <row r="2381" spans="8:13">
      <c r="H2381" s="34">
        <v>10522</v>
      </c>
      <c r="I2381" s="30" t="s">
        <v>2585</v>
      </c>
      <c r="J2381" s="35">
        <v>10</v>
      </c>
      <c r="K2381" s="35"/>
      <c r="L2381" s="35"/>
      <c r="M2381" s="35">
        <v>10</v>
      </c>
    </row>
    <row r="2382" spans="8:13">
      <c r="H2382" s="34">
        <v>10523</v>
      </c>
      <c r="I2382" s="30" t="s">
        <v>2586</v>
      </c>
      <c r="J2382" s="35">
        <v>17</v>
      </c>
      <c r="K2382" s="35"/>
      <c r="L2382" s="35"/>
      <c r="M2382" s="35">
        <v>17</v>
      </c>
    </row>
    <row r="2383" spans="8:13">
      <c r="H2383" s="34">
        <v>10524</v>
      </c>
      <c r="I2383" s="30" t="s">
        <v>2587</v>
      </c>
      <c r="J2383" s="35">
        <v>16</v>
      </c>
      <c r="K2383" s="35"/>
      <c r="L2383" s="35"/>
      <c r="M2383" s="35">
        <v>16</v>
      </c>
    </row>
    <row r="2384" spans="8:13">
      <c r="H2384" s="34">
        <v>10525</v>
      </c>
      <c r="I2384" s="30" t="s">
        <v>2588</v>
      </c>
      <c r="J2384" s="35">
        <v>18</v>
      </c>
      <c r="K2384" s="35"/>
      <c r="L2384" s="35"/>
      <c r="M2384" s="35">
        <v>18</v>
      </c>
    </row>
    <row r="2385" spans="8:13">
      <c r="H2385" s="34">
        <v>10526</v>
      </c>
      <c r="I2385" s="30" t="s">
        <v>2589</v>
      </c>
      <c r="J2385" s="35">
        <v>15</v>
      </c>
      <c r="K2385" s="35"/>
      <c r="L2385" s="35"/>
      <c r="M2385" s="35">
        <v>15</v>
      </c>
    </row>
    <row r="2386" spans="8:13">
      <c r="H2386" s="34">
        <v>10527</v>
      </c>
      <c r="I2386" s="30" t="s">
        <v>757</v>
      </c>
      <c r="J2386" s="35">
        <v>28</v>
      </c>
      <c r="K2386" s="35">
        <v>4</v>
      </c>
      <c r="L2386" s="35">
        <v>1</v>
      </c>
      <c r="M2386" s="35">
        <v>33</v>
      </c>
    </row>
    <row r="2387" spans="8:13">
      <c r="H2387" s="34">
        <v>10528</v>
      </c>
      <c r="I2387" s="30" t="s">
        <v>1991</v>
      </c>
      <c r="J2387" s="35"/>
      <c r="K2387" s="35"/>
      <c r="L2387" s="35">
        <v>15</v>
      </c>
      <c r="M2387" s="35">
        <v>15</v>
      </c>
    </row>
    <row r="2388" spans="8:13">
      <c r="H2388" s="34">
        <v>10529</v>
      </c>
      <c r="I2388" s="30" t="s">
        <v>1992</v>
      </c>
      <c r="J2388" s="35"/>
      <c r="K2388" s="35"/>
      <c r="L2388" s="35">
        <v>1</v>
      </c>
      <c r="M2388" s="35">
        <v>1</v>
      </c>
    </row>
    <row r="2389" spans="8:13">
      <c r="H2389" s="34">
        <v>10530</v>
      </c>
      <c r="I2389" s="30" t="s">
        <v>2590</v>
      </c>
      <c r="J2389" s="35">
        <v>3</v>
      </c>
      <c r="K2389" s="35"/>
      <c r="L2389" s="35"/>
      <c r="M2389" s="35">
        <v>3</v>
      </c>
    </row>
    <row r="2390" spans="8:13">
      <c r="H2390" s="34">
        <v>10531</v>
      </c>
      <c r="I2390" s="30" t="s">
        <v>2591</v>
      </c>
      <c r="J2390" s="35">
        <v>1</v>
      </c>
      <c r="K2390" s="35"/>
      <c r="L2390" s="35"/>
      <c r="M2390" s="35">
        <v>1</v>
      </c>
    </row>
    <row r="2391" spans="8:13">
      <c r="H2391" s="34">
        <v>10532</v>
      </c>
      <c r="I2391" s="30" t="s">
        <v>798</v>
      </c>
      <c r="J2391" s="35">
        <v>5</v>
      </c>
      <c r="K2391" s="35">
        <v>1</v>
      </c>
      <c r="L2391" s="35">
        <v>1</v>
      </c>
      <c r="M2391" s="35">
        <v>7</v>
      </c>
    </row>
    <row r="2392" spans="8:13">
      <c r="H2392" s="34">
        <v>10533</v>
      </c>
      <c r="I2392" s="30" t="s">
        <v>2592</v>
      </c>
      <c r="J2392" s="35">
        <v>5</v>
      </c>
      <c r="K2392" s="35"/>
      <c r="L2392" s="35"/>
      <c r="M2392" s="35">
        <v>5</v>
      </c>
    </row>
    <row r="2393" spans="8:13">
      <c r="H2393" s="34">
        <v>10535</v>
      </c>
      <c r="I2393" s="30" t="s">
        <v>1993</v>
      </c>
      <c r="J2393" s="35">
        <v>22</v>
      </c>
      <c r="K2393" s="35"/>
      <c r="L2393" s="35">
        <v>6</v>
      </c>
      <c r="M2393" s="35">
        <v>28</v>
      </c>
    </row>
    <row r="2394" spans="8:13">
      <c r="H2394" s="34">
        <v>10544</v>
      </c>
      <c r="I2394" s="30" t="s">
        <v>1994</v>
      </c>
      <c r="J2394" s="35">
        <v>6</v>
      </c>
      <c r="K2394" s="35"/>
      <c r="L2394" s="35">
        <v>15</v>
      </c>
      <c r="M2394" s="35">
        <v>21</v>
      </c>
    </row>
    <row r="2395" spans="8:13">
      <c r="H2395" s="34">
        <v>10545</v>
      </c>
      <c r="I2395" s="30" t="s">
        <v>2593</v>
      </c>
      <c r="J2395" s="35">
        <v>1</v>
      </c>
      <c r="K2395" s="35"/>
      <c r="L2395" s="35"/>
      <c r="M2395" s="35">
        <v>1</v>
      </c>
    </row>
    <row r="2396" spans="8:13">
      <c r="H2396" s="34">
        <v>10546</v>
      </c>
      <c r="I2396" s="30" t="s">
        <v>877</v>
      </c>
      <c r="J2396" s="35">
        <v>1</v>
      </c>
      <c r="K2396" s="35">
        <v>1</v>
      </c>
      <c r="L2396" s="35">
        <v>1</v>
      </c>
      <c r="M2396" s="35">
        <v>3</v>
      </c>
    </row>
    <row r="2397" spans="8:13">
      <c r="H2397" s="34">
        <v>10547</v>
      </c>
      <c r="I2397" s="30" t="s">
        <v>769</v>
      </c>
      <c r="J2397" s="35">
        <v>1</v>
      </c>
      <c r="K2397" s="35">
        <v>1</v>
      </c>
      <c r="L2397" s="35">
        <v>9</v>
      </c>
      <c r="M2397" s="35">
        <v>11</v>
      </c>
    </row>
    <row r="2398" spans="8:13">
      <c r="H2398" s="34">
        <v>10548</v>
      </c>
      <c r="I2398" s="30" t="s">
        <v>933</v>
      </c>
      <c r="J2398" s="35">
        <v>41</v>
      </c>
      <c r="K2398" s="35">
        <v>8</v>
      </c>
      <c r="L2398" s="35">
        <v>11</v>
      </c>
      <c r="M2398" s="35">
        <v>60</v>
      </c>
    </row>
    <row r="2399" spans="8:13">
      <c r="H2399" s="34">
        <v>10550</v>
      </c>
      <c r="I2399" s="30" t="s">
        <v>1012</v>
      </c>
      <c r="J2399" s="35">
        <v>23</v>
      </c>
      <c r="K2399" s="35">
        <v>4</v>
      </c>
      <c r="L2399" s="35">
        <v>24</v>
      </c>
      <c r="M2399" s="35">
        <v>51</v>
      </c>
    </row>
    <row r="2400" spans="8:13">
      <c r="H2400" s="34">
        <v>10551</v>
      </c>
      <c r="I2400" s="30" t="s">
        <v>1995</v>
      </c>
      <c r="J2400" s="35"/>
      <c r="K2400" s="35"/>
      <c r="L2400" s="35">
        <v>1</v>
      </c>
      <c r="M2400" s="35">
        <v>1</v>
      </c>
    </row>
    <row r="2401" spans="8:13">
      <c r="H2401" s="34">
        <v>10552</v>
      </c>
      <c r="I2401" s="30" t="s">
        <v>1996</v>
      </c>
      <c r="J2401" s="35"/>
      <c r="K2401" s="35"/>
      <c r="L2401" s="35">
        <v>16</v>
      </c>
      <c r="M2401" s="35">
        <v>16</v>
      </c>
    </row>
    <row r="2402" spans="8:13">
      <c r="H2402" s="34">
        <v>10553</v>
      </c>
      <c r="I2402" s="30" t="s">
        <v>796</v>
      </c>
      <c r="J2402" s="35">
        <v>5</v>
      </c>
      <c r="K2402" s="35">
        <v>1</v>
      </c>
      <c r="L2402" s="35"/>
      <c r="M2402" s="35">
        <v>6</v>
      </c>
    </row>
    <row r="2403" spans="8:13">
      <c r="H2403" s="34">
        <v>10554</v>
      </c>
      <c r="I2403" s="30" t="s">
        <v>2594</v>
      </c>
      <c r="J2403" s="35">
        <v>2</v>
      </c>
      <c r="K2403" s="35"/>
      <c r="L2403" s="35"/>
      <c r="M2403" s="35">
        <v>2</v>
      </c>
    </row>
    <row r="2404" spans="8:13">
      <c r="H2404" s="34">
        <v>10555</v>
      </c>
      <c r="I2404" s="30" t="s">
        <v>624</v>
      </c>
      <c r="J2404" s="35"/>
      <c r="K2404" s="35">
        <v>1</v>
      </c>
      <c r="L2404" s="35"/>
      <c r="M2404" s="35">
        <v>1</v>
      </c>
    </row>
    <row r="2405" spans="8:13">
      <c r="H2405" s="34">
        <v>10556</v>
      </c>
      <c r="I2405" s="30" t="s">
        <v>791</v>
      </c>
      <c r="J2405" s="35">
        <v>3</v>
      </c>
      <c r="K2405" s="35">
        <v>1</v>
      </c>
      <c r="L2405" s="35"/>
      <c r="M2405" s="35">
        <v>4</v>
      </c>
    </row>
    <row r="2406" spans="8:13">
      <c r="H2406" s="34">
        <v>10559</v>
      </c>
      <c r="I2406" s="30" t="s">
        <v>647</v>
      </c>
      <c r="J2406" s="35">
        <v>3</v>
      </c>
      <c r="K2406" s="35">
        <v>3</v>
      </c>
      <c r="L2406" s="35"/>
      <c r="M2406" s="35">
        <v>6</v>
      </c>
    </row>
    <row r="2407" spans="8:13">
      <c r="H2407" s="34">
        <v>10560</v>
      </c>
      <c r="I2407" s="30" t="s">
        <v>635</v>
      </c>
      <c r="J2407" s="35">
        <v>7</v>
      </c>
      <c r="K2407" s="35">
        <v>2</v>
      </c>
      <c r="L2407" s="35"/>
      <c r="M2407" s="35">
        <v>9</v>
      </c>
    </row>
    <row r="2408" spans="8:13">
      <c r="H2408" s="34">
        <v>10561</v>
      </c>
      <c r="I2408" s="30" t="s">
        <v>2595</v>
      </c>
      <c r="J2408" s="35">
        <v>1</v>
      </c>
      <c r="K2408" s="35"/>
      <c r="L2408" s="35"/>
      <c r="M2408" s="35">
        <v>1</v>
      </c>
    </row>
    <row r="2409" spans="8:13">
      <c r="H2409" s="34">
        <v>10562</v>
      </c>
      <c r="I2409" s="30" t="s">
        <v>2596</v>
      </c>
      <c r="J2409" s="35">
        <v>3</v>
      </c>
      <c r="K2409" s="35"/>
      <c r="L2409" s="35"/>
      <c r="M2409" s="35">
        <v>3</v>
      </c>
    </row>
    <row r="2410" spans="8:13">
      <c r="H2410" s="34">
        <v>10564</v>
      </c>
      <c r="I2410" s="30" t="s">
        <v>2597</v>
      </c>
      <c r="J2410" s="35">
        <v>15</v>
      </c>
      <c r="K2410" s="35"/>
      <c r="L2410" s="35"/>
      <c r="M2410" s="35">
        <v>15</v>
      </c>
    </row>
    <row r="2411" spans="8:13">
      <c r="H2411" s="34">
        <v>10565</v>
      </c>
      <c r="I2411" s="30" t="s">
        <v>1997</v>
      </c>
      <c r="J2411" s="35">
        <v>17</v>
      </c>
      <c r="K2411" s="35"/>
      <c r="L2411" s="35">
        <v>1</v>
      </c>
      <c r="M2411" s="35">
        <v>18</v>
      </c>
    </row>
    <row r="2412" spans="8:13">
      <c r="H2412" s="34">
        <v>10566</v>
      </c>
      <c r="I2412" s="30" t="s">
        <v>2598</v>
      </c>
      <c r="J2412" s="35">
        <v>16</v>
      </c>
      <c r="K2412" s="35"/>
      <c r="L2412" s="35"/>
      <c r="M2412" s="35">
        <v>16</v>
      </c>
    </row>
    <row r="2413" spans="8:13">
      <c r="H2413" s="34">
        <v>10567</v>
      </c>
      <c r="I2413" s="30" t="s">
        <v>2599</v>
      </c>
      <c r="J2413" s="35">
        <v>13</v>
      </c>
      <c r="K2413" s="35"/>
      <c r="L2413" s="35"/>
      <c r="M2413" s="35">
        <v>13</v>
      </c>
    </row>
    <row r="2414" spans="8:13">
      <c r="H2414" s="34">
        <v>10568</v>
      </c>
      <c r="I2414" s="30" t="s">
        <v>2600</v>
      </c>
      <c r="J2414" s="35">
        <v>3</v>
      </c>
      <c r="K2414" s="35"/>
      <c r="L2414" s="35"/>
      <c r="M2414" s="35">
        <v>3</v>
      </c>
    </row>
    <row r="2415" spans="8:13">
      <c r="H2415" s="34">
        <v>10569</v>
      </c>
      <c r="I2415" s="30" t="s">
        <v>1998</v>
      </c>
      <c r="J2415" s="35"/>
      <c r="K2415" s="35"/>
      <c r="L2415" s="35">
        <v>75</v>
      </c>
      <c r="M2415" s="35">
        <v>75</v>
      </c>
    </row>
    <row r="2416" spans="8:13">
      <c r="H2416" s="34">
        <v>10574</v>
      </c>
      <c r="I2416" s="30" t="s">
        <v>1999</v>
      </c>
      <c r="J2416" s="35"/>
      <c r="K2416" s="35"/>
      <c r="L2416" s="35">
        <v>1</v>
      </c>
      <c r="M2416" s="35">
        <v>1</v>
      </c>
    </row>
    <row r="2417" spans="8:13">
      <c r="H2417" s="34">
        <v>10575</v>
      </c>
      <c r="I2417" s="30" t="s">
        <v>2000</v>
      </c>
      <c r="J2417" s="35"/>
      <c r="K2417" s="35"/>
      <c r="L2417" s="35">
        <v>1</v>
      </c>
      <c r="M2417" s="35">
        <v>1</v>
      </c>
    </row>
    <row r="2418" spans="8:13">
      <c r="H2418" s="34">
        <v>10577</v>
      </c>
      <c r="I2418" s="30" t="s">
        <v>2601</v>
      </c>
      <c r="J2418" s="35">
        <v>2</v>
      </c>
      <c r="K2418" s="35"/>
      <c r="L2418" s="35"/>
      <c r="M2418" s="35">
        <v>2</v>
      </c>
    </row>
    <row r="2419" spans="8:13">
      <c r="H2419" s="34">
        <v>10578</v>
      </c>
      <c r="I2419" s="30" t="s">
        <v>2602</v>
      </c>
      <c r="J2419" s="35">
        <v>6</v>
      </c>
      <c r="K2419" s="35"/>
      <c r="L2419" s="35"/>
      <c r="M2419" s="35">
        <v>6</v>
      </c>
    </row>
    <row r="2420" spans="8:13">
      <c r="H2420" s="34">
        <v>10579</v>
      </c>
      <c r="I2420" s="30" t="s">
        <v>2603</v>
      </c>
      <c r="J2420" s="35">
        <v>3</v>
      </c>
      <c r="K2420" s="35"/>
      <c r="L2420" s="35"/>
      <c r="M2420" s="35">
        <v>3</v>
      </c>
    </row>
    <row r="2421" spans="8:13">
      <c r="H2421" s="34">
        <v>10580</v>
      </c>
      <c r="I2421" s="30" t="s">
        <v>2001</v>
      </c>
      <c r="J2421" s="35">
        <v>37</v>
      </c>
      <c r="K2421" s="35"/>
      <c r="L2421" s="35">
        <v>15</v>
      </c>
      <c r="M2421" s="35">
        <v>52</v>
      </c>
    </row>
    <row r="2422" spans="8:13">
      <c r="H2422" s="34">
        <v>10581</v>
      </c>
      <c r="I2422" s="30" t="s">
        <v>2002</v>
      </c>
      <c r="J2422" s="35">
        <v>48</v>
      </c>
      <c r="K2422" s="35"/>
      <c r="L2422" s="35">
        <v>20</v>
      </c>
      <c r="M2422" s="35">
        <v>68</v>
      </c>
    </row>
    <row r="2423" spans="8:13">
      <c r="H2423" s="34">
        <v>10582</v>
      </c>
      <c r="I2423" s="30" t="s">
        <v>973</v>
      </c>
      <c r="J2423" s="35">
        <v>81</v>
      </c>
      <c r="K2423" s="35">
        <v>2</v>
      </c>
      <c r="L2423" s="35">
        <v>1</v>
      </c>
      <c r="M2423" s="35">
        <v>84</v>
      </c>
    </row>
    <row r="2424" spans="8:13">
      <c r="H2424" s="34">
        <v>10583</v>
      </c>
      <c r="I2424" s="30" t="s">
        <v>2003</v>
      </c>
      <c r="J2424" s="35">
        <v>38</v>
      </c>
      <c r="K2424" s="35"/>
      <c r="L2424" s="35">
        <v>60</v>
      </c>
      <c r="M2424" s="35">
        <v>98</v>
      </c>
    </row>
    <row r="2425" spans="8:13">
      <c r="H2425" s="34">
        <v>10584</v>
      </c>
      <c r="I2425" s="30" t="s">
        <v>2004</v>
      </c>
      <c r="J2425" s="35">
        <v>4</v>
      </c>
      <c r="K2425" s="35"/>
      <c r="L2425" s="35">
        <v>8</v>
      </c>
      <c r="M2425" s="35">
        <v>12</v>
      </c>
    </row>
    <row r="2426" spans="8:13">
      <c r="H2426" s="34">
        <v>10585</v>
      </c>
      <c r="I2426" s="30" t="s">
        <v>2005</v>
      </c>
      <c r="J2426" s="35"/>
      <c r="K2426" s="35"/>
      <c r="L2426" s="35">
        <v>1</v>
      </c>
      <c r="M2426" s="35">
        <v>1</v>
      </c>
    </row>
    <row r="2427" spans="8:13">
      <c r="H2427" s="34">
        <v>10586</v>
      </c>
      <c r="I2427" s="30" t="s">
        <v>856</v>
      </c>
      <c r="J2427" s="35">
        <v>4</v>
      </c>
      <c r="K2427" s="35">
        <v>3</v>
      </c>
      <c r="L2427" s="35">
        <v>2</v>
      </c>
      <c r="M2427" s="35">
        <v>9</v>
      </c>
    </row>
    <row r="2428" spans="8:13">
      <c r="H2428" s="34">
        <v>10587</v>
      </c>
      <c r="I2428" s="30" t="s">
        <v>2604</v>
      </c>
      <c r="J2428" s="35">
        <v>12</v>
      </c>
      <c r="K2428" s="35"/>
      <c r="L2428" s="35"/>
      <c r="M2428" s="35">
        <v>12</v>
      </c>
    </row>
    <row r="2429" spans="8:13">
      <c r="H2429" s="34">
        <v>10589</v>
      </c>
      <c r="I2429" s="30" t="s">
        <v>2605</v>
      </c>
      <c r="J2429" s="35">
        <v>7</v>
      </c>
      <c r="K2429" s="35"/>
      <c r="L2429" s="35"/>
      <c r="M2429" s="35">
        <v>7</v>
      </c>
    </row>
    <row r="2430" spans="8:13">
      <c r="H2430" s="34">
        <v>10590</v>
      </c>
      <c r="I2430" s="30" t="s">
        <v>2006</v>
      </c>
      <c r="J2430" s="35">
        <v>5</v>
      </c>
      <c r="K2430" s="35"/>
      <c r="L2430" s="35">
        <v>1</v>
      </c>
      <c r="M2430" s="35">
        <v>6</v>
      </c>
    </row>
    <row r="2431" spans="8:13">
      <c r="H2431" s="34">
        <v>10591</v>
      </c>
      <c r="I2431" s="30" t="s">
        <v>945</v>
      </c>
      <c r="J2431" s="35">
        <v>8</v>
      </c>
      <c r="K2431" s="35">
        <v>2</v>
      </c>
      <c r="L2431" s="35">
        <v>1</v>
      </c>
      <c r="M2431" s="35">
        <v>11</v>
      </c>
    </row>
    <row r="2432" spans="8:13">
      <c r="H2432" s="34">
        <v>10592</v>
      </c>
      <c r="I2432" s="30" t="s">
        <v>2007</v>
      </c>
      <c r="J2432" s="35">
        <v>5</v>
      </c>
      <c r="K2432" s="35"/>
      <c r="L2432" s="35">
        <v>1</v>
      </c>
      <c r="M2432" s="35">
        <v>6</v>
      </c>
    </row>
    <row r="2433" spans="8:13">
      <c r="H2433" s="34">
        <v>10593</v>
      </c>
      <c r="I2433" s="30" t="s">
        <v>938</v>
      </c>
      <c r="J2433" s="35">
        <v>7</v>
      </c>
      <c r="K2433" s="35">
        <v>1</v>
      </c>
      <c r="L2433" s="35">
        <v>1</v>
      </c>
      <c r="M2433" s="35">
        <v>9</v>
      </c>
    </row>
    <row r="2434" spans="8:13">
      <c r="H2434" s="34">
        <v>10594</v>
      </c>
      <c r="I2434" s="30" t="s">
        <v>1070</v>
      </c>
      <c r="J2434" s="35">
        <v>8</v>
      </c>
      <c r="K2434" s="35">
        <v>2</v>
      </c>
      <c r="L2434" s="35">
        <v>1</v>
      </c>
      <c r="M2434" s="35">
        <v>11</v>
      </c>
    </row>
    <row r="2435" spans="8:13">
      <c r="H2435" s="34">
        <v>10595</v>
      </c>
      <c r="I2435" s="30" t="s">
        <v>1069</v>
      </c>
      <c r="J2435" s="35">
        <v>8</v>
      </c>
      <c r="K2435" s="35">
        <v>2</v>
      </c>
      <c r="L2435" s="35">
        <v>2</v>
      </c>
      <c r="M2435" s="35">
        <v>12</v>
      </c>
    </row>
    <row r="2436" spans="8:13">
      <c r="H2436" s="34">
        <v>10596</v>
      </c>
      <c r="I2436" s="30" t="s">
        <v>1016</v>
      </c>
      <c r="J2436" s="35">
        <v>18</v>
      </c>
      <c r="K2436" s="35">
        <v>1</v>
      </c>
      <c r="L2436" s="35">
        <v>13</v>
      </c>
      <c r="M2436" s="35">
        <v>32</v>
      </c>
    </row>
    <row r="2437" spans="8:13">
      <c r="H2437" s="34">
        <v>10597</v>
      </c>
      <c r="I2437" s="30" t="s">
        <v>854</v>
      </c>
      <c r="J2437" s="35">
        <v>8</v>
      </c>
      <c r="K2437" s="35">
        <v>8</v>
      </c>
      <c r="L2437" s="35">
        <v>8</v>
      </c>
      <c r="M2437" s="35">
        <v>24</v>
      </c>
    </row>
    <row r="2438" spans="8:13">
      <c r="H2438" s="34">
        <v>10598</v>
      </c>
      <c r="I2438" s="30" t="s">
        <v>2008</v>
      </c>
      <c r="J2438" s="35">
        <v>4</v>
      </c>
      <c r="K2438" s="35"/>
      <c r="L2438" s="35">
        <v>10</v>
      </c>
      <c r="M2438" s="35">
        <v>14</v>
      </c>
    </row>
    <row r="2439" spans="8:13">
      <c r="H2439" s="34">
        <v>10600</v>
      </c>
      <c r="I2439" s="30" t="s">
        <v>2009</v>
      </c>
      <c r="J2439" s="35"/>
      <c r="K2439" s="35"/>
      <c r="L2439" s="35">
        <v>7</v>
      </c>
      <c r="M2439" s="35">
        <v>7</v>
      </c>
    </row>
    <row r="2440" spans="8:13">
      <c r="H2440" s="34">
        <v>10602</v>
      </c>
      <c r="I2440" s="30" t="s">
        <v>779</v>
      </c>
      <c r="J2440" s="35">
        <v>65</v>
      </c>
      <c r="K2440" s="35">
        <v>2</v>
      </c>
      <c r="L2440" s="35">
        <v>11</v>
      </c>
      <c r="M2440" s="35">
        <v>78</v>
      </c>
    </row>
    <row r="2441" spans="8:13">
      <c r="H2441" s="34">
        <v>10603</v>
      </c>
      <c r="I2441" s="30" t="s">
        <v>2606</v>
      </c>
      <c r="J2441" s="35">
        <v>9</v>
      </c>
      <c r="K2441" s="35"/>
      <c r="L2441" s="35"/>
      <c r="M2441" s="35">
        <v>9</v>
      </c>
    </row>
    <row r="2442" spans="8:13">
      <c r="H2442" s="34">
        <v>10606</v>
      </c>
      <c r="I2442" s="30" t="s">
        <v>929</v>
      </c>
      <c r="J2442" s="35">
        <v>90</v>
      </c>
      <c r="K2442" s="35">
        <v>4</v>
      </c>
      <c r="L2442" s="35">
        <v>21</v>
      </c>
      <c r="M2442" s="35">
        <v>115</v>
      </c>
    </row>
    <row r="2443" spans="8:13">
      <c r="H2443" s="34">
        <v>10608</v>
      </c>
      <c r="I2443" s="30" t="s">
        <v>792</v>
      </c>
      <c r="J2443" s="35">
        <v>100</v>
      </c>
      <c r="K2443" s="35">
        <v>16</v>
      </c>
      <c r="L2443" s="35">
        <v>8</v>
      </c>
      <c r="M2443" s="35">
        <v>124</v>
      </c>
    </row>
    <row r="2444" spans="8:13">
      <c r="H2444" s="34">
        <v>10609</v>
      </c>
      <c r="I2444" s="30" t="s">
        <v>869</v>
      </c>
      <c r="J2444" s="35">
        <v>8</v>
      </c>
      <c r="K2444" s="35">
        <v>7</v>
      </c>
      <c r="L2444" s="35">
        <v>3</v>
      </c>
      <c r="M2444" s="35">
        <v>18</v>
      </c>
    </row>
    <row r="2445" spans="8:13">
      <c r="H2445" s="34">
        <v>10610</v>
      </c>
      <c r="I2445" s="30" t="s">
        <v>878</v>
      </c>
      <c r="J2445" s="35">
        <v>24</v>
      </c>
      <c r="K2445" s="35">
        <v>3</v>
      </c>
      <c r="L2445" s="35">
        <v>18</v>
      </c>
      <c r="M2445" s="35">
        <v>45</v>
      </c>
    </row>
    <row r="2446" spans="8:13">
      <c r="H2446" s="34">
        <v>10611</v>
      </c>
      <c r="I2446" s="30" t="s">
        <v>740</v>
      </c>
      <c r="J2446" s="35">
        <v>58</v>
      </c>
      <c r="K2446" s="35">
        <v>4</v>
      </c>
      <c r="L2446" s="35">
        <v>32</v>
      </c>
      <c r="M2446" s="35">
        <v>94</v>
      </c>
    </row>
    <row r="2447" spans="8:13">
      <c r="H2447" s="34">
        <v>10613</v>
      </c>
      <c r="I2447" s="30" t="s">
        <v>1032</v>
      </c>
      <c r="J2447" s="35">
        <v>110</v>
      </c>
      <c r="K2447" s="35">
        <v>14</v>
      </c>
      <c r="L2447" s="35">
        <v>27</v>
      </c>
      <c r="M2447" s="35">
        <v>151</v>
      </c>
    </row>
    <row r="2448" spans="8:13">
      <c r="H2448" s="34">
        <v>10618</v>
      </c>
      <c r="I2448" s="30" t="s">
        <v>2010</v>
      </c>
      <c r="J2448" s="35">
        <v>3</v>
      </c>
      <c r="K2448" s="35"/>
      <c r="L2448" s="35">
        <v>4</v>
      </c>
      <c r="M2448" s="35">
        <v>7</v>
      </c>
    </row>
    <row r="2449" spans="8:13">
      <c r="H2449" s="34">
        <v>10619</v>
      </c>
      <c r="I2449" s="30" t="s">
        <v>2011</v>
      </c>
      <c r="J2449" s="35">
        <v>38</v>
      </c>
      <c r="K2449" s="35"/>
      <c r="L2449" s="35">
        <v>10</v>
      </c>
      <c r="M2449" s="35">
        <v>48</v>
      </c>
    </row>
    <row r="2450" spans="8:13">
      <c r="H2450" s="34">
        <v>10620</v>
      </c>
      <c r="I2450" s="30" t="s">
        <v>2607</v>
      </c>
      <c r="J2450" s="35">
        <v>1</v>
      </c>
      <c r="K2450" s="35"/>
      <c r="L2450" s="35"/>
      <c r="M2450" s="35">
        <v>1</v>
      </c>
    </row>
    <row r="2451" spans="8:13">
      <c r="H2451" s="34">
        <v>10621</v>
      </c>
      <c r="I2451" s="30" t="s">
        <v>2608</v>
      </c>
      <c r="J2451" s="35">
        <v>6</v>
      </c>
      <c r="K2451" s="35"/>
      <c r="L2451" s="35"/>
      <c r="M2451" s="35">
        <v>6</v>
      </c>
    </row>
    <row r="2452" spans="8:13">
      <c r="H2452" s="34">
        <v>10623</v>
      </c>
      <c r="I2452" s="30" t="s">
        <v>2609</v>
      </c>
      <c r="J2452" s="35">
        <v>4</v>
      </c>
      <c r="K2452" s="35"/>
      <c r="L2452" s="35"/>
      <c r="M2452" s="35">
        <v>4</v>
      </c>
    </row>
    <row r="2453" spans="8:13">
      <c r="H2453" s="34">
        <v>10624</v>
      </c>
      <c r="I2453" s="30" t="s">
        <v>2610</v>
      </c>
      <c r="J2453" s="35">
        <v>6</v>
      </c>
      <c r="K2453" s="35"/>
      <c r="L2453" s="35"/>
      <c r="M2453" s="35">
        <v>6</v>
      </c>
    </row>
    <row r="2454" spans="8:13">
      <c r="H2454" s="34">
        <v>10626</v>
      </c>
      <c r="I2454" s="30" t="s">
        <v>2611</v>
      </c>
      <c r="J2454" s="35">
        <v>2</v>
      </c>
      <c r="K2454" s="35"/>
      <c r="L2454" s="35"/>
      <c r="M2454" s="35">
        <v>2</v>
      </c>
    </row>
    <row r="2455" spans="8:13">
      <c r="H2455" s="34">
        <v>10627</v>
      </c>
      <c r="I2455" s="30" t="s">
        <v>2612</v>
      </c>
      <c r="J2455" s="35">
        <v>1</v>
      </c>
      <c r="K2455" s="35"/>
      <c r="L2455" s="35"/>
      <c r="M2455" s="35">
        <v>1</v>
      </c>
    </row>
    <row r="2456" spans="8:13">
      <c r="H2456" s="34">
        <v>10628</v>
      </c>
      <c r="I2456" s="30" t="s">
        <v>2613</v>
      </c>
      <c r="J2456" s="35">
        <v>3</v>
      </c>
      <c r="K2456" s="35"/>
      <c r="L2456" s="35"/>
      <c r="M2456" s="35">
        <v>3</v>
      </c>
    </row>
    <row r="2457" spans="8:13">
      <c r="H2457" s="34">
        <v>10632</v>
      </c>
      <c r="I2457" s="30" t="s">
        <v>2614</v>
      </c>
      <c r="J2457" s="35">
        <v>2</v>
      </c>
      <c r="K2457" s="35"/>
      <c r="L2457" s="35"/>
      <c r="M2457" s="35">
        <v>2</v>
      </c>
    </row>
    <row r="2458" spans="8:13">
      <c r="H2458" s="34">
        <v>10635</v>
      </c>
      <c r="I2458" s="30" t="s">
        <v>2615</v>
      </c>
      <c r="J2458" s="35">
        <v>1</v>
      </c>
      <c r="K2458" s="35"/>
      <c r="L2458" s="35"/>
      <c r="M2458" s="35">
        <v>1</v>
      </c>
    </row>
    <row r="2459" spans="8:13">
      <c r="H2459" s="34">
        <v>10636</v>
      </c>
      <c r="I2459" s="30" t="s">
        <v>1267</v>
      </c>
      <c r="J2459" s="35"/>
      <c r="K2459" s="35">
        <v>1</v>
      </c>
      <c r="L2459" s="35"/>
      <c r="M2459" s="35">
        <v>1</v>
      </c>
    </row>
    <row r="2460" spans="8:13">
      <c r="H2460" s="34">
        <v>10638</v>
      </c>
      <c r="I2460" s="30" t="s">
        <v>2616</v>
      </c>
      <c r="J2460" s="35">
        <v>2</v>
      </c>
      <c r="K2460" s="35"/>
      <c r="L2460" s="35"/>
      <c r="M2460" s="35">
        <v>2</v>
      </c>
    </row>
    <row r="2461" spans="8:13">
      <c r="H2461" s="34">
        <v>10639</v>
      </c>
      <c r="I2461" s="30" t="s">
        <v>2617</v>
      </c>
      <c r="J2461" s="35">
        <v>2</v>
      </c>
      <c r="K2461" s="35"/>
      <c r="L2461" s="35"/>
      <c r="M2461" s="35">
        <v>2</v>
      </c>
    </row>
    <row r="2462" spans="8:13">
      <c r="H2462" s="34">
        <v>10644</v>
      </c>
      <c r="I2462" s="30" t="s">
        <v>2618</v>
      </c>
      <c r="J2462" s="35">
        <v>8</v>
      </c>
      <c r="K2462" s="35"/>
      <c r="L2462" s="35"/>
      <c r="M2462" s="35">
        <v>8</v>
      </c>
    </row>
    <row r="2463" spans="8:13">
      <c r="H2463" s="34">
        <v>10645</v>
      </c>
      <c r="I2463" s="30" t="s">
        <v>2619</v>
      </c>
      <c r="J2463" s="35">
        <v>3</v>
      </c>
      <c r="K2463" s="35"/>
      <c r="L2463" s="35"/>
      <c r="M2463" s="35">
        <v>3</v>
      </c>
    </row>
    <row r="2464" spans="8:13">
      <c r="H2464" s="34">
        <v>10646</v>
      </c>
      <c r="I2464" s="30" t="s">
        <v>2620</v>
      </c>
      <c r="J2464" s="35">
        <v>8</v>
      </c>
      <c r="K2464" s="35"/>
      <c r="L2464" s="35"/>
      <c r="M2464" s="35">
        <v>8</v>
      </c>
    </row>
    <row r="2465" spans="8:13">
      <c r="H2465" s="34">
        <v>10650</v>
      </c>
      <c r="I2465" s="30" t="s">
        <v>1150</v>
      </c>
      <c r="J2465" s="35">
        <v>1</v>
      </c>
      <c r="K2465" s="35">
        <v>1</v>
      </c>
      <c r="L2465" s="35"/>
      <c r="M2465" s="35">
        <v>2</v>
      </c>
    </row>
    <row r="2466" spans="8:13">
      <c r="H2466" s="34">
        <v>10652</v>
      </c>
      <c r="I2466" s="30" t="s">
        <v>2621</v>
      </c>
      <c r="J2466" s="35">
        <v>1</v>
      </c>
      <c r="K2466" s="35"/>
      <c r="L2466" s="35"/>
      <c r="M2466" s="35">
        <v>1</v>
      </c>
    </row>
    <row r="2467" spans="8:13">
      <c r="H2467" s="34">
        <v>10654</v>
      </c>
      <c r="I2467" s="30" t="s">
        <v>2622</v>
      </c>
      <c r="J2467" s="35">
        <v>1</v>
      </c>
      <c r="K2467" s="35"/>
      <c r="L2467" s="35"/>
      <c r="M2467" s="35">
        <v>1</v>
      </c>
    </row>
    <row r="2468" spans="8:13">
      <c r="H2468" s="34">
        <v>10655</v>
      </c>
      <c r="I2468" s="30" t="s">
        <v>1030</v>
      </c>
      <c r="J2468" s="35">
        <v>4</v>
      </c>
      <c r="K2468" s="35">
        <v>8</v>
      </c>
      <c r="L2468" s="35"/>
      <c r="M2468" s="35">
        <v>12</v>
      </c>
    </row>
    <row r="2469" spans="8:13">
      <c r="H2469" s="34">
        <v>10656</v>
      </c>
      <c r="I2469" s="30" t="s">
        <v>2623</v>
      </c>
      <c r="J2469" s="35">
        <v>6</v>
      </c>
      <c r="K2469" s="35"/>
      <c r="L2469" s="35"/>
      <c r="M2469" s="35">
        <v>6</v>
      </c>
    </row>
    <row r="2470" spans="8:13">
      <c r="H2470" s="34">
        <v>10658</v>
      </c>
      <c r="I2470" s="30" t="s">
        <v>2624</v>
      </c>
      <c r="J2470" s="35">
        <v>6</v>
      </c>
      <c r="K2470" s="35"/>
      <c r="L2470" s="35"/>
      <c r="M2470" s="35">
        <v>6</v>
      </c>
    </row>
    <row r="2471" spans="8:13">
      <c r="H2471" s="34">
        <v>10660</v>
      </c>
      <c r="I2471" s="30" t="s">
        <v>2625</v>
      </c>
      <c r="J2471" s="35">
        <v>6</v>
      </c>
      <c r="K2471" s="35"/>
      <c r="L2471" s="35"/>
      <c r="M2471" s="35">
        <v>6</v>
      </c>
    </row>
    <row r="2472" spans="8:13">
      <c r="H2472" s="34">
        <v>10662</v>
      </c>
      <c r="I2472" s="30" t="s">
        <v>2626</v>
      </c>
      <c r="J2472" s="35">
        <v>1</v>
      </c>
      <c r="K2472" s="35"/>
      <c r="L2472" s="35"/>
      <c r="M2472" s="35">
        <v>1</v>
      </c>
    </row>
    <row r="2473" spans="8:13">
      <c r="H2473" s="34">
        <v>10664</v>
      </c>
      <c r="I2473" s="30" t="s">
        <v>1360</v>
      </c>
      <c r="J2473" s="35">
        <v>6</v>
      </c>
      <c r="K2473" s="35"/>
      <c r="L2473" s="35">
        <v>1</v>
      </c>
      <c r="M2473" s="35">
        <v>7</v>
      </c>
    </row>
    <row r="2474" spans="8:13">
      <c r="H2474" s="34">
        <v>10665</v>
      </c>
      <c r="I2474" s="30" t="s">
        <v>1311</v>
      </c>
      <c r="J2474" s="35">
        <v>7</v>
      </c>
      <c r="K2474" s="35"/>
      <c r="L2474" s="35">
        <v>1</v>
      </c>
      <c r="M2474" s="35">
        <v>8</v>
      </c>
    </row>
    <row r="2475" spans="8:13">
      <c r="H2475" s="34">
        <v>10668</v>
      </c>
      <c r="I2475" s="30" t="s">
        <v>2627</v>
      </c>
      <c r="J2475" s="35">
        <v>1</v>
      </c>
      <c r="K2475" s="35"/>
      <c r="L2475" s="35"/>
      <c r="M2475" s="35">
        <v>1</v>
      </c>
    </row>
    <row r="2476" spans="8:13">
      <c r="H2476" s="34">
        <v>10669</v>
      </c>
      <c r="I2476" s="30" t="s">
        <v>2628</v>
      </c>
      <c r="J2476" s="35">
        <v>1</v>
      </c>
      <c r="K2476" s="35"/>
      <c r="L2476" s="35"/>
      <c r="M2476" s="35">
        <v>1</v>
      </c>
    </row>
    <row r="2477" spans="8:13">
      <c r="H2477" s="34">
        <v>10670</v>
      </c>
      <c r="I2477" s="30" t="s">
        <v>2629</v>
      </c>
      <c r="J2477" s="35">
        <v>1</v>
      </c>
      <c r="K2477" s="35"/>
      <c r="L2477" s="35"/>
      <c r="M2477" s="35">
        <v>1</v>
      </c>
    </row>
    <row r="2478" spans="8:13">
      <c r="H2478" s="34">
        <v>10671</v>
      </c>
      <c r="I2478" s="30" t="s">
        <v>2630</v>
      </c>
      <c r="J2478" s="35">
        <v>1</v>
      </c>
      <c r="K2478" s="35"/>
      <c r="L2478" s="35"/>
      <c r="M2478" s="35">
        <v>1</v>
      </c>
    </row>
    <row r="2479" spans="8:13">
      <c r="H2479" s="34">
        <v>10672</v>
      </c>
      <c r="I2479" s="30" t="s">
        <v>2631</v>
      </c>
      <c r="J2479" s="35">
        <v>1</v>
      </c>
      <c r="K2479" s="35"/>
      <c r="L2479" s="35"/>
      <c r="M2479" s="35">
        <v>1</v>
      </c>
    </row>
    <row r="2480" spans="8:13">
      <c r="H2480" s="34">
        <v>10673</v>
      </c>
      <c r="I2480" s="30" t="s">
        <v>2632</v>
      </c>
      <c r="J2480" s="35">
        <v>1</v>
      </c>
      <c r="K2480" s="35"/>
      <c r="L2480" s="35"/>
      <c r="M2480" s="35">
        <v>1</v>
      </c>
    </row>
    <row r="2481" spans="8:13">
      <c r="H2481" s="34">
        <v>10675</v>
      </c>
      <c r="I2481" s="30" t="s">
        <v>2633</v>
      </c>
      <c r="J2481" s="35">
        <v>2</v>
      </c>
      <c r="K2481" s="35"/>
      <c r="L2481" s="35"/>
      <c r="M2481" s="35">
        <v>2</v>
      </c>
    </row>
    <row r="2482" spans="8:13">
      <c r="H2482" s="34">
        <v>10676</v>
      </c>
      <c r="I2482" s="30" t="s">
        <v>1204</v>
      </c>
      <c r="J2482" s="35">
        <v>37</v>
      </c>
      <c r="K2482" s="35">
        <v>1</v>
      </c>
      <c r="L2482" s="35"/>
      <c r="M2482" s="35">
        <v>38</v>
      </c>
    </row>
    <row r="2483" spans="8:13">
      <c r="H2483" s="34">
        <v>10677</v>
      </c>
      <c r="I2483" s="30" t="s">
        <v>1354</v>
      </c>
      <c r="J2483" s="35">
        <v>3</v>
      </c>
      <c r="K2483" s="35"/>
      <c r="L2483" s="35"/>
      <c r="M2483" s="35">
        <v>3</v>
      </c>
    </row>
    <row r="2484" spans="8:13">
      <c r="H2484" s="34">
        <v>10678</v>
      </c>
      <c r="I2484" s="30" t="s">
        <v>2634</v>
      </c>
      <c r="J2484" s="35">
        <v>3</v>
      </c>
      <c r="K2484" s="35"/>
      <c r="L2484" s="35"/>
      <c r="M2484" s="35">
        <v>3</v>
      </c>
    </row>
    <row r="2485" spans="8:13">
      <c r="H2485" s="34">
        <v>10679</v>
      </c>
      <c r="I2485" s="30" t="s">
        <v>2635</v>
      </c>
      <c r="J2485" s="35">
        <v>2</v>
      </c>
      <c r="K2485" s="35"/>
      <c r="L2485" s="35"/>
      <c r="M2485" s="35">
        <v>2</v>
      </c>
    </row>
    <row r="2486" spans="8:13">
      <c r="H2486" s="34">
        <v>10680</v>
      </c>
      <c r="I2486" s="30" t="s">
        <v>935</v>
      </c>
      <c r="J2486" s="35">
        <v>296</v>
      </c>
      <c r="K2486" s="35">
        <v>152</v>
      </c>
      <c r="L2486" s="35">
        <v>291</v>
      </c>
      <c r="M2486" s="35">
        <v>739</v>
      </c>
    </row>
    <row r="2487" spans="8:13">
      <c r="H2487" s="34">
        <v>10682</v>
      </c>
      <c r="I2487" s="30" t="s">
        <v>2636</v>
      </c>
      <c r="J2487" s="35">
        <v>3</v>
      </c>
      <c r="K2487" s="35"/>
      <c r="L2487" s="35"/>
      <c r="M2487" s="35">
        <v>3</v>
      </c>
    </row>
    <row r="2488" spans="8:13">
      <c r="H2488" s="34">
        <v>10683</v>
      </c>
      <c r="I2488" s="30" t="s">
        <v>2637</v>
      </c>
      <c r="J2488" s="35">
        <v>1</v>
      </c>
      <c r="K2488" s="35"/>
      <c r="L2488" s="35"/>
      <c r="M2488" s="35">
        <v>1</v>
      </c>
    </row>
    <row r="2489" spans="8:13">
      <c r="H2489" s="34">
        <v>10684</v>
      </c>
      <c r="I2489" s="30" t="s">
        <v>2638</v>
      </c>
      <c r="J2489" s="35">
        <v>3</v>
      </c>
      <c r="K2489" s="35"/>
      <c r="L2489" s="35"/>
      <c r="M2489" s="35">
        <v>3</v>
      </c>
    </row>
    <row r="2490" spans="8:13">
      <c r="H2490" s="34">
        <v>10685</v>
      </c>
      <c r="I2490" s="30" t="s">
        <v>2639</v>
      </c>
      <c r="J2490" s="35">
        <v>1</v>
      </c>
      <c r="K2490" s="35"/>
      <c r="L2490" s="35"/>
      <c r="M2490" s="35">
        <v>1</v>
      </c>
    </row>
    <row r="2491" spans="8:13">
      <c r="H2491" s="34">
        <v>10686</v>
      </c>
      <c r="I2491" s="30" t="s">
        <v>2640</v>
      </c>
      <c r="J2491" s="35">
        <v>1</v>
      </c>
      <c r="K2491" s="35"/>
      <c r="L2491" s="35"/>
      <c r="M2491" s="35">
        <v>1</v>
      </c>
    </row>
    <row r="2492" spans="8:13">
      <c r="H2492" s="34">
        <v>10687</v>
      </c>
      <c r="I2492" s="30" t="s">
        <v>2641</v>
      </c>
      <c r="J2492" s="35">
        <v>2</v>
      </c>
      <c r="K2492" s="35"/>
      <c r="L2492" s="35"/>
      <c r="M2492" s="35">
        <v>2</v>
      </c>
    </row>
    <row r="2493" spans="8:13">
      <c r="H2493" s="34">
        <v>10688</v>
      </c>
      <c r="I2493" s="30" t="s">
        <v>2642</v>
      </c>
      <c r="J2493" s="35">
        <v>3</v>
      </c>
      <c r="K2493" s="35"/>
      <c r="L2493" s="35"/>
      <c r="M2493" s="35">
        <v>3</v>
      </c>
    </row>
    <row r="2494" spans="8:13">
      <c r="H2494" s="34">
        <v>10689</v>
      </c>
      <c r="I2494" s="30" t="s">
        <v>2643</v>
      </c>
      <c r="J2494" s="35">
        <v>1</v>
      </c>
      <c r="K2494" s="35"/>
      <c r="L2494" s="35"/>
      <c r="M2494" s="35">
        <v>1</v>
      </c>
    </row>
    <row r="2495" spans="8:13">
      <c r="H2495" s="34">
        <v>10690</v>
      </c>
      <c r="I2495" s="30" t="s">
        <v>2644</v>
      </c>
      <c r="J2495" s="35">
        <v>1</v>
      </c>
      <c r="K2495" s="35"/>
      <c r="L2495" s="35"/>
      <c r="M2495" s="35">
        <v>1</v>
      </c>
    </row>
    <row r="2496" spans="8:13">
      <c r="H2496" s="34">
        <v>10691</v>
      </c>
      <c r="I2496" s="30" t="s">
        <v>2645</v>
      </c>
      <c r="J2496" s="35">
        <v>1</v>
      </c>
      <c r="K2496" s="35"/>
      <c r="L2496" s="35"/>
      <c r="M2496" s="35">
        <v>1</v>
      </c>
    </row>
    <row r="2497" spans="8:13">
      <c r="H2497" s="34">
        <v>10692</v>
      </c>
      <c r="I2497" s="30" t="s">
        <v>2646</v>
      </c>
      <c r="J2497" s="35">
        <v>1</v>
      </c>
      <c r="K2497" s="35"/>
      <c r="L2497" s="35"/>
      <c r="M2497" s="35">
        <v>1</v>
      </c>
    </row>
    <row r="2498" spans="8:13">
      <c r="H2498" s="34">
        <v>10693</v>
      </c>
      <c r="I2498" s="30" t="s">
        <v>2647</v>
      </c>
      <c r="J2498" s="35">
        <v>1</v>
      </c>
      <c r="K2498" s="35"/>
      <c r="L2498" s="35"/>
      <c r="M2498" s="35">
        <v>1</v>
      </c>
    </row>
    <row r="2499" spans="8:13">
      <c r="H2499" s="34">
        <v>10694</v>
      </c>
      <c r="I2499" s="30" t="s">
        <v>2648</v>
      </c>
      <c r="J2499" s="35">
        <v>1</v>
      </c>
      <c r="K2499" s="35"/>
      <c r="L2499" s="35"/>
      <c r="M2499" s="35">
        <v>1</v>
      </c>
    </row>
    <row r="2500" spans="8:13">
      <c r="H2500" s="34">
        <v>10695</v>
      </c>
      <c r="I2500" s="30" t="s">
        <v>2649</v>
      </c>
      <c r="J2500" s="35">
        <v>6</v>
      </c>
      <c r="K2500" s="35"/>
      <c r="L2500" s="35"/>
      <c r="M2500" s="35">
        <v>6</v>
      </c>
    </row>
    <row r="2501" spans="8:13">
      <c r="H2501" s="34">
        <v>10697</v>
      </c>
      <c r="I2501" s="30" t="s">
        <v>2650</v>
      </c>
      <c r="J2501" s="35">
        <v>2</v>
      </c>
      <c r="K2501" s="35"/>
      <c r="L2501" s="35"/>
      <c r="M2501" s="35">
        <v>2</v>
      </c>
    </row>
    <row r="2502" spans="8:13">
      <c r="H2502" s="34">
        <v>10698</v>
      </c>
      <c r="I2502" s="30" t="s">
        <v>1055</v>
      </c>
      <c r="J2502" s="35">
        <v>159</v>
      </c>
      <c r="K2502" s="35">
        <v>2</v>
      </c>
      <c r="L2502" s="35">
        <v>21</v>
      </c>
      <c r="M2502" s="35">
        <v>182</v>
      </c>
    </row>
    <row r="2503" spans="8:13">
      <c r="H2503" s="34">
        <v>10700</v>
      </c>
      <c r="I2503" s="30" t="s">
        <v>2651</v>
      </c>
      <c r="J2503" s="35">
        <v>48</v>
      </c>
      <c r="K2503" s="35"/>
      <c r="L2503" s="35"/>
      <c r="M2503" s="35">
        <v>48</v>
      </c>
    </row>
    <row r="2504" spans="8:13">
      <c r="H2504" s="34">
        <v>10701</v>
      </c>
      <c r="I2504" s="30" t="s">
        <v>2012</v>
      </c>
      <c r="J2504" s="35">
        <v>71</v>
      </c>
      <c r="K2504" s="35"/>
      <c r="L2504" s="35">
        <v>38</v>
      </c>
      <c r="M2504" s="35">
        <v>109</v>
      </c>
    </row>
    <row r="2505" spans="8:13">
      <c r="H2505" s="34">
        <v>10702</v>
      </c>
      <c r="I2505" s="30" t="s">
        <v>1101</v>
      </c>
      <c r="J2505" s="35">
        <v>227</v>
      </c>
      <c r="K2505" s="35">
        <v>23</v>
      </c>
      <c r="L2505" s="35">
        <v>52</v>
      </c>
      <c r="M2505" s="35">
        <v>302</v>
      </c>
    </row>
    <row r="2506" spans="8:13">
      <c r="H2506" s="34">
        <v>10703</v>
      </c>
      <c r="I2506" s="30" t="s">
        <v>1100</v>
      </c>
      <c r="J2506" s="35">
        <v>88</v>
      </c>
      <c r="K2506" s="35">
        <v>8</v>
      </c>
      <c r="L2506" s="35">
        <v>17</v>
      </c>
      <c r="M2506" s="35">
        <v>113</v>
      </c>
    </row>
    <row r="2507" spans="8:13">
      <c r="H2507" s="34">
        <v>10704</v>
      </c>
      <c r="I2507" s="30" t="s">
        <v>1089</v>
      </c>
      <c r="J2507" s="35">
        <v>165</v>
      </c>
      <c r="K2507" s="35">
        <v>15</v>
      </c>
      <c r="L2507" s="35">
        <v>23</v>
      </c>
      <c r="M2507" s="35">
        <v>203</v>
      </c>
    </row>
    <row r="2508" spans="8:13">
      <c r="H2508" s="34">
        <v>10705</v>
      </c>
      <c r="I2508" s="30" t="s">
        <v>2013</v>
      </c>
      <c r="J2508" s="35">
        <v>10</v>
      </c>
      <c r="K2508" s="35"/>
      <c r="L2508" s="35">
        <v>2</v>
      </c>
      <c r="M2508" s="35">
        <v>12</v>
      </c>
    </row>
    <row r="2509" spans="8:13">
      <c r="H2509" s="34">
        <v>10706</v>
      </c>
      <c r="I2509" s="30" t="s">
        <v>2652</v>
      </c>
      <c r="J2509" s="35">
        <v>13</v>
      </c>
      <c r="K2509" s="35"/>
      <c r="L2509" s="35"/>
      <c r="M2509" s="35">
        <v>13</v>
      </c>
    </row>
    <row r="2510" spans="8:13">
      <c r="H2510" s="34">
        <v>10707</v>
      </c>
      <c r="I2510" s="30" t="s">
        <v>2653</v>
      </c>
      <c r="J2510" s="35">
        <v>18</v>
      </c>
      <c r="K2510" s="35"/>
      <c r="L2510" s="35"/>
      <c r="M2510" s="35">
        <v>18</v>
      </c>
    </row>
    <row r="2511" spans="8:13">
      <c r="H2511" s="34">
        <v>10708</v>
      </c>
      <c r="I2511" s="30" t="s">
        <v>2654</v>
      </c>
      <c r="J2511" s="35">
        <v>10</v>
      </c>
      <c r="K2511" s="35"/>
      <c r="L2511" s="35"/>
      <c r="M2511" s="35">
        <v>10</v>
      </c>
    </row>
    <row r="2512" spans="8:13">
      <c r="H2512" s="34">
        <v>10709</v>
      </c>
      <c r="I2512" s="30" t="s">
        <v>2014</v>
      </c>
      <c r="J2512" s="35">
        <v>44</v>
      </c>
      <c r="K2512" s="35"/>
      <c r="L2512" s="35">
        <v>30</v>
      </c>
      <c r="M2512" s="35">
        <v>74</v>
      </c>
    </row>
    <row r="2513" spans="8:13">
      <c r="H2513" s="34">
        <v>10711</v>
      </c>
      <c r="I2513" s="30" t="s">
        <v>1298</v>
      </c>
      <c r="J2513" s="35"/>
      <c r="K2513" s="35"/>
      <c r="L2513" s="35">
        <v>2</v>
      </c>
      <c r="M2513" s="35">
        <v>2</v>
      </c>
    </row>
    <row r="2514" spans="8:13">
      <c r="H2514" s="34">
        <v>10713</v>
      </c>
      <c r="I2514" s="30" t="s">
        <v>1260</v>
      </c>
      <c r="J2514" s="35">
        <v>14</v>
      </c>
      <c r="K2514" s="35">
        <v>1</v>
      </c>
      <c r="L2514" s="35">
        <v>39</v>
      </c>
      <c r="M2514" s="35">
        <v>54</v>
      </c>
    </row>
    <row r="2515" spans="8:13">
      <c r="H2515" s="34">
        <v>10714</v>
      </c>
      <c r="I2515" s="30" t="s">
        <v>1243</v>
      </c>
      <c r="J2515" s="35">
        <v>3</v>
      </c>
      <c r="K2515" s="35">
        <v>2</v>
      </c>
      <c r="L2515" s="35">
        <v>31</v>
      </c>
      <c r="M2515" s="35">
        <v>36</v>
      </c>
    </row>
    <row r="2516" spans="8:13">
      <c r="H2516" s="34">
        <v>10715</v>
      </c>
      <c r="I2516" s="30" t="s">
        <v>1295</v>
      </c>
      <c r="J2516" s="35">
        <v>1</v>
      </c>
      <c r="K2516" s="35"/>
      <c r="L2516" s="35"/>
      <c r="M2516" s="35">
        <v>1</v>
      </c>
    </row>
    <row r="2517" spans="8:13">
      <c r="H2517" s="34">
        <v>10716</v>
      </c>
      <c r="I2517" s="30" t="s">
        <v>2655</v>
      </c>
      <c r="J2517" s="35">
        <v>14</v>
      </c>
      <c r="K2517" s="35"/>
      <c r="L2517" s="35"/>
      <c r="M2517" s="35">
        <v>14</v>
      </c>
    </row>
    <row r="2518" spans="8:13">
      <c r="H2518" s="34">
        <v>10717</v>
      </c>
      <c r="I2518" s="30" t="s">
        <v>1214</v>
      </c>
      <c r="J2518" s="35">
        <v>21</v>
      </c>
      <c r="K2518" s="35">
        <v>6</v>
      </c>
      <c r="L2518" s="35">
        <v>1</v>
      </c>
      <c r="M2518" s="35">
        <v>28</v>
      </c>
    </row>
    <row r="2519" spans="8:13">
      <c r="H2519" s="34">
        <v>10718</v>
      </c>
      <c r="I2519" s="30" t="s">
        <v>1213</v>
      </c>
      <c r="J2519" s="35">
        <v>22</v>
      </c>
      <c r="K2519" s="35">
        <v>6</v>
      </c>
      <c r="L2519" s="35">
        <v>1</v>
      </c>
      <c r="M2519" s="35">
        <v>29</v>
      </c>
    </row>
    <row r="2520" spans="8:13">
      <c r="H2520" s="34">
        <v>10719</v>
      </c>
      <c r="I2520" s="30" t="s">
        <v>1217</v>
      </c>
      <c r="J2520" s="35">
        <v>41</v>
      </c>
      <c r="K2520" s="35">
        <v>16</v>
      </c>
      <c r="L2520" s="35">
        <v>1</v>
      </c>
      <c r="M2520" s="35">
        <v>58</v>
      </c>
    </row>
    <row r="2521" spans="8:13">
      <c r="H2521" s="34">
        <v>10720</v>
      </c>
      <c r="I2521" s="30" t="s">
        <v>1205</v>
      </c>
      <c r="J2521" s="35">
        <v>23</v>
      </c>
      <c r="K2521" s="35">
        <v>6</v>
      </c>
      <c r="L2521" s="35"/>
      <c r="M2521" s="35">
        <v>29</v>
      </c>
    </row>
    <row r="2522" spans="8:13">
      <c r="H2522" s="34">
        <v>10721</v>
      </c>
      <c r="I2522" s="30" t="s">
        <v>1208</v>
      </c>
      <c r="J2522" s="35">
        <v>18</v>
      </c>
      <c r="K2522" s="35">
        <v>13</v>
      </c>
      <c r="L2522" s="35">
        <v>3</v>
      </c>
      <c r="M2522" s="35">
        <v>34</v>
      </c>
    </row>
    <row r="2523" spans="8:13">
      <c r="H2523" s="34">
        <v>10722</v>
      </c>
      <c r="I2523" s="30" t="s">
        <v>1212</v>
      </c>
      <c r="J2523" s="35">
        <v>22</v>
      </c>
      <c r="K2523" s="35">
        <v>6</v>
      </c>
      <c r="L2523" s="35">
        <v>2</v>
      </c>
      <c r="M2523" s="35">
        <v>30</v>
      </c>
    </row>
    <row r="2524" spans="8:13">
      <c r="H2524" s="34">
        <v>10723</v>
      </c>
      <c r="I2524" s="30" t="s">
        <v>2656</v>
      </c>
      <c r="J2524" s="35">
        <v>3</v>
      </c>
      <c r="K2524" s="35"/>
      <c r="L2524" s="35"/>
      <c r="M2524" s="35">
        <v>3</v>
      </c>
    </row>
    <row r="2525" spans="8:13">
      <c r="H2525" s="34">
        <v>10724</v>
      </c>
      <c r="I2525" s="30" t="s">
        <v>2657</v>
      </c>
      <c r="J2525" s="35">
        <v>4</v>
      </c>
      <c r="K2525" s="35"/>
      <c r="L2525" s="35"/>
      <c r="M2525" s="35">
        <v>4</v>
      </c>
    </row>
    <row r="2526" spans="8:13">
      <c r="H2526" s="34">
        <v>10725</v>
      </c>
      <c r="I2526" s="30" t="s">
        <v>2658</v>
      </c>
      <c r="J2526" s="35">
        <v>6</v>
      </c>
      <c r="K2526" s="35"/>
      <c r="L2526" s="35"/>
      <c r="M2526" s="35">
        <v>6</v>
      </c>
    </row>
    <row r="2527" spans="8:13">
      <c r="H2527" s="34">
        <v>10726</v>
      </c>
      <c r="I2527" s="30" t="s">
        <v>2659</v>
      </c>
      <c r="J2527" s="35">
        <v>6</v>
      </c>
      <c r="K2527" s="35"/>
      <c r="L2527" s="35"/>
      <c r="M2527" s="35">
        <v>6</v>
      </c>
    </row>
    <row r="2528" spans="8:13">
      <c r="H2528" s="34">
        <v>10727</v>
      </c>
      <c r="I2528" s="30" t="s">
        <v>2660</v>
      </c>
      <c r="J2528" s="35">
        <v>10</v>
      </c>
      <c r="K2528" s="35"/>
      <c r="L2528" s="35"/>
      <c r="M2528" s="35">
        <v>10</v>
      </c>
    </row>
    <row r="2529" spans="8:13">
      <c r="H2529" s="34">
        <v>10728</v>
      </c>
      <c r="I2529" s="30" t="s">
        <v>2661</v>
      </c>
      <c r="J2529" s="35">
        <v>17</v>
      </c>
      <c r="K2529" s="35"/>
      <c r="L2529" s="35"/>
      <c r="M2529" s="35">
        <v>17</v>
      </c>
    </row>
    <row r="2530" spans="8:13">
      <c r="H2530" s="34">
        <v>10730</v>
      </c>
      <c r="I2530" s="30" t="s">
        <v>2662</v>
      </c>
      <c r="J2530" s="35">
        <v>13</v>
      </c>
      <c r="K2530" s="35"/>
      <c r="L2530" s="35"/>
      <c r="M2530" s="35">
        <v>13</v>
      </c>
    </row>
    <row r="2531" spans="8:13">
      <c r="H2531" s="34">
        <v>10731</v>
      </c>
      <c r="I2531" s="30" t="s">
        <v>2015</v>
      </c>
      <c r="J2531" s="35"/>
      <c r="K2531" s="35"/>
      <c r="L2531" s="35">
        <v>1</v>
      </c>
      <c r="M2531" s="35">
        <v>1</v>
      </c>
    </row>
    <row r="2532" spans="8:13">
      <c r="H2532" s="34">
        <v>10734</v>
      </c>
      <c r="I2532" s="30" t="s">
        <v>2016</v>
      </c>
      <c r="J2532" s="35">
        <v>3</v>
      </c>
      <c r="K2532" s="35"/>
      <c r="L2532" s="35">
        <v>1</v>
      </c>
      <c r="M2532" s="35">
        <v>4</v>
      </c>
    </row>
    <row r="2533" spans="8:13">
      <c r="H2533" s="34">
        <v>10735</v>
      </c>
      <c r="I2533" s="30" t="s">
        <v>2017</v>
      </c>
      <c r="J2533" s="35">
        <v>2</v>
      </c>
      <c r="K2533" s="35"/>
      <c r="L2533" s="35">
        <v>5</v>
      </c>
      <c r="M2533" s="35">
        <v>7</v>
      </c>
    </row>
    <row r="2534" spans="8:13">
      <c r="H2534" s="34">
        <v>10736</v>
      </c>
      <c r="I2534" s="30" t="s">
        <v>2018</v>
      </c>
      <c r="J2534" s="35"/>
      <c r="K2534" s="35"/>
      <c r="L2534" s="35">
        <v>1</v>
      </c>
      <c r="M2534" s="35">
        <v>1</v>
      </c>
    </row>
    <row r="2535" spans="8:13">
      <c r="H2535" s="34">
        <v>10737</v>
      </c>
      <c r="I2535" s="30" t="s">
        <v>2019</v>
      </c>
      <c r="J2535" s="35"/>
      <c r="K2535" s="35"/>
      <c r="L2535" s="35">
        <v>2</v>
      </c>
      <c r="M2535" s="35">
        <v>2</v>
      </c>
    </row>
    <row r="2536" spans="8:13">
      <c r="H2536" s="34">
        <v>10738</v>
      </c>
      <c r="I2536" s="30" t="s">
        <v>2663</v>
      </c>
      <c r="J2536" s="35">
        <v>12</v>
      </c>
      <c r="K2536" s="35"/>
      <c r="L2536" s="35"/>
      <c r="M2536" s="35">
        <v>12</v>
      </c>
    </row>
    <row r="2537" spans="8:13">
      <c r="H2537" s="34">
        <v>10739</v>
      </c>
      <c r="I2537" s="30" t="s">
        <v>2664</v>
      </c>
      <c r="J2537" s="35">
        <v>8</v>
      </c>
      <c r="K2537" s="35"/>
      <c r="L2537" s="35"/>
      <c r="M2537" s="35">
        <v>8</v>
      </c>
    </row>
    <row r="2538" spans="8:13">
      <c r="H2538" s="34">
        <v>10740</v>
      </c>
      <c r="I2538" s="30" t="s">
        <v>2665</v>
      </c>
      <c r="J2538" s="35">
        <v>3</v>
      </c>
      <c r="K2538" s="35"/>
      <c r="L2538" s="35"/>
      <c r="M2538" s="35">
        <v>3</v>
      </c>
    </row>
    <row r="2539" spans="8:13">
      <c r="H2539" s="34">
        <v>10742</v>
      </c>
      <c r="I2539" s="30" t="s">
        <v>2666</v>
      </c>
      <c r="J2539" s="35">
        <v>6</v>
      </c>
      <c r="K2539" s="35"/>
      <c r="L2539" s="35"/>
      <c r="M2539" s="35">
        <v>6</v>
      </c>
    </row>
    <row r="2540" spans="8:13">
      <c r="H2540" s="34">
        <v>10743</v>
      </c>
      <c r="I2540" s="30" t="s">
        <v>2667</v>
      </c>
      <c r="J2540" s="35">
        <v>23</v>
      </c>
      <c r="K2540" s="35"/>
      <c r="L2540" s="35"/>
      <c r="M2540" s="35">
        <v>23</v>
      </c>
    </row>
    <row r="2541" spans="8:13">
      <c r="H2541" s="34">
        <v>10751</v>
      </c>
      <c r="I2541" s="30" t="s">
        <v>2020</v>
      </c>
      <c r="J2541" s="35"/>
      <c r="K2541" s="35"/>
      <c r="L2541" s="35">
        <v>20</v>
      </c>
      <c r="M2541" s="35">
        <v>20</v>
      </c>
    </row>
    <row r="2542" spans="8:13">
      <c r="H2542" s="34">
        <v>10752</v>
      </c>
      <c r="I2542" s="30" t="s">
        <v>2021</v>
      </c>
      <c r="J2542" s="35"/>
      <c r="K2542" s="35"/>
      <c r="L2542" s="35">
        <v>15</v>
      </c>
      <c r="M2542" s="35">
        <v>15</v>
      </c>
    </row>
    <row r="2543" spans="8:13">
      <c r="H2543" s="34">
        <v>10753</v>
      </c>
      <c r="I2543" s="30" t="s">
        <v>2022</v>
      </c>
      <c r="J2543" s="35"/>
      <c r="K2543" s="35"/>
      <c r="L2543" s="35">
        <v>20</v>
      </c>
      <c r="M2543" s="35">
        <v>20</v>
      </c>
    </row>
    <row r="2544" spans="8:13">
      <c r="H2544" s="34">
        <v>10754</v>
      </c>
      <c r="I2544" s="30" t="s">
        <v>2023</v>
      </c>
      <c r="J2544" s="35"/>
      <c r="K2544" s="35"/>
      <c r="L2544" s="35">
        <v>15</v>
      </c>
      <c r="M2544" s="35">
        <v>15</v>
      </c>
    </row>
  </sheetData>
  <autoFilter ref="A2:U195"/>
  <pageMargins left="0.70866141732283472" right="0.70866141732283472" top="0.74803149606299213" bottom="0.74803149606299213" header="0.31496062992125984" footer="0.31496062992125984"/>
  <pageSetup orientation="portrait" horizontalDpi="360" verticalDpi="360" r:id="rId1"/>
</worksheet>
</file>

<file path=xl/worksheets/sheet5.xml><?xml version="1.0" encoding="utf-8"?>
<worksheet xmlns="http://schemas.openxmlformats.org/spreadsheetml/2006/main" xmlns:r="http://schemas.openxmlformats.org/officeDocument/2006/relationships">
  <dimension ref="A1:BX2468"/>
  <sheetViews>
    <sheetView topLeftCell="A151" workbookViewId="0">
      <selection activeCell="BL172" sqref="BL172"/>
    </sheetView>
  </sheetViews>
  <sheetFormatPr baseColWidth="10" defaultRowHeight="15"/>
  <cols>
    <col min="1" max="1" width="6.42578125" style="33" customWidth="1"/>
    <col min="2" max="2" width="56" style="33" customWidth="1"/>
    <col min="3" max="3" width="9.28515625" style="33" hidden="1" customWidth="1"/>
    <col min="4" max="4" width="11.42578125" style="33" hidden="1" customWidth="1"/>
    <col min="5" max="5" width="8.85546875" style="33" hidden="1" customWidth="1"/>
    <col min="6" max="6" width="12.140625" style="33" hidden="1" customWidth="1"/>
    <col min="7" max="7" width="11.5703125" style="33" hidden="1" customWidth="1"/>
    <col min="8" max="8" width="6.140625" style="33" hidden="1" customWidth="1"/>
    <col min="9" max="9" width="13.28515625" style="33" hidden="1" customWidth="1"/>
    <col min="10" max="10" width="11.42578125" style="33" hidden="1" customWidth="1"/>
    <col min="11" max="11" width="7" style="33" hidden="1" customWidth="1"/>
    <col min="12" max="12" width="6.42578125" style="33" hidden="1" customWidth="1"/>
    <col min="13" max="14" width="11.42578125" style="33" hidden="1" customWidth="1"/>
    <col min="15" max="15" width="7.85546875" style="33" hidden="1" customWidth="1"/>
    <col min="16" max="16" width="0.140625" style="33" customWidth="1"/>
    <col min="17" max="17" width="10" style="102" customWidth="1"/>
    <col min="18" max="18" width="7" style="33" hidden="1" customWidth="1"/>
    <col min="19" max="19" width="0.140625" style="33" hidden="1" customWidth="1"/>
    <col min="20" max="20" width="9.28515625" style="33" hidden="1" customWidth="1"/>
    <col min="21" max="21" width="8.85546875" style="109" customWidth="1"/>
    <col min="22" max="22" width="9.85546875" style="33" hidden="1" customWidth="1"/>
    <col min="23" max="23" width="16.85546875" style="33" customWidth="1"/>
    <col min="24" max="25" width="10.7109375" style="30" hidden="1" customWidth="1"/>
    <col min="26" max="26" width="10.7109375" style="33" hidden="1" customWidth="1"/>
    <col min="27" max="28" width="11.42578125" style="33" hidden="1" customWidth="1"/>
    <col min="29" max="29" width="28.28515625" style="33" hidden="1" customWidth="1"/>
    <col min="30" max="30" width="14.28515625" style="33" hidden="1" customWidth="1"/>
    <col min="31" max="31" width="15" style="33" hidden="1" customWidth="1"/>
    <col min="32" max="36" width="11.42578125" style="33" hidden="1" customWidth="1"/>
    <col min="37" max="37" width="47.85546875" style="33" hidden="1" customWidth="1"/>
    <col min="38" max="38" width="11.42578125" style="33" hidden="1" customWidth="1"/>
    <col min="39" max="39" width="12.42578125" style="33" hidden="1" customWidth="1"/>
    <col min="40" max="40" width="11.42578125" style="33" hidden="1" customWidth="1"/>
    <col min="41" max="41" width="14.7109375" style="33" hidden="1" customWidth="1"/>
    <col min="42" max="45" width="11.42578125" style="33" hidden="1" customWidth="1"/>
    <col min="46" max="47" width="11.42578125" style="109" hidden="1" customWidth="1"/>
    <col min="48" max="63" width="11.42578125" style="33" hidden="1" customWidth="1"/>
    <col min="64" max="74" width="11.42578125" style="33" customWidth="1"/>
    <col min="75" max="75" width="11.28515625" style="33" customWidth="1"/>
    <col min="76" max="16384" width="11.42578125" style="33"/>
  </cols>
  <sheetData>
    <row r="1" spans="1:76">
      <c r="B1" s="33" t="s">
        <v>2770</v>
      </c>
      <c r="X1" s="36"/>
      <c r="Y1" s="36"/>
      <c r="AC1" s="33" t="s">
        <v>2</v>
      </c>
      <c r="AL1" s="43" t="s">
        <v>2690</v>
      </c>
    </row>
    <row r="2" spans="1:76" ht="29.25" customHeight="1">
      <c r="A2" s="36" t="s">
        <v>1282</v>
      </c>
      <c r="B2" s="64" t="s">
        <v>1283</v>
      </c>
      <c r="C2" s="30" t="s">
        <v>2024</v>
      </c>
      <c r="D2" s="30" t="s">
        <v>1284</v>
      </c>
      <c r="E2" s="30" t="s">
        <v>2700</v>
      </c>
      <c r="F2" s="30" t="s">
        <v>2701</v>
      </c>
      <c r="G2" s="30" t="s">
        <v>1285</v>
      </c>
      <c r="H2" s="39" t="s">
        <v>2694</v>
      </c>
      <c r="I2" s="30" t="s">
        <v>2671</v>
      </c>
      <c r="J2" s="74" t="s">
        <v>1286</v>
      </c>
      <c r="K2" s="74" t="s">
        <v>2695</v>
      </c>
      <c r="L2" s="74" t="s">
        <v>2696</v>
      </c>
      <c r="M2" s="39" t="s">
        <v>2674</v>
      </c>
      <c r="N2" s="39" t="s">
        <v>2672</v>
      </c>
      <c r="O2" s="39" t="s">
        <v>2673</v>
      </c>
      <c r="P2" s="39" t="s">
        <v>2691</v>
      </c>
      <c r="Q2" s="75" t="s">
        <v>2697</v>
      </c>
      <c r="R2" s="39" t="s">
        <v>2704</v>
      </c>
      <c r="S2" s="39" t="s">
        <v>2692</v>
      </c>
      <c r="T2" s="39" t="s">
        <v>2693</v>
      </c>
      <c r="U2" s="74" t="s">
        <v>2698</v>
      </c>
      <c r="V2" s="39" t="s">
        <v>2741</v>
      </c>
      <c r="W2" s="39" t="s">
        <v>2705</v>
      </c>
      <c r="X2" s="39"/>
      <c r="Y2" s="39"/>
      <c r="Z2" s="39"/>
      <c r="AA2" s="30"/>
      <c r="AB2" s="34" t="s">
        <v>0</v>
      </c>
      <c r="AC2" s="34" t="s">
        <v>1</v>
      </c>
      <c r="AD2" s="34" t="s">
        <v>2668</v>
      </c>
      <c r="AE2" s="34" t="s">
        <v>2670</v>
      </c>
      <c r="AF2" s="34" t="s">
        <v>2024</v>
      </c>
      <c r="AG2" s="34" t="s">
        <v>2669</v>
      </c>
      <c r="AH2" s="30"/>
      <c r="AI2" s="30"/>
      <c r="AJ2" s="30" t="s">
        <v>2675</v>
      </c>
      <c r="AK2" s="30" t="s">
        <v>1</v>
      </c>
      <c r="AL2" s="30" t="s">
        <v>2668</v>
      </c>
      <c r="AM2" s="30" t="s">
        <v>2689</v>
      </c>
      <c r="AN2" s="30" t="s">
        <v>2024</v>
      </c>
      <c r="AO2" s="30" t="s">
        <v>2669</v>
      </c>
      <c r="AP2" s="30"/>
      <c r="AQ2" s="30"/>
      <c r="AR2" s="30"/>
      <c r="AS2" s="30"/>
      <c r="AT2" s="110" t="s">
        <v>2784</v>
      </c>
      <c r="AU2" s="110" t="s">
        <v>2785</v>
      </c>
      <c r="AV2" s="30"/>
      <c r="AW2" s="30"/>
      <c r="AX2" s="30"/>
      <c r="AY2" s="30"/>
      <c r="AZ2" s="30"/>
      <c r="BE2" s="30"/>
      <c r="BF2" s="30"/>
      <c r="BG2" s="30"/>
      <c r="BH2" s="30"/>
      <c r="BI2" s="30"/>
      <c r="BJ2" s="30"/>
      <c r="BK2" s="30"/>
      <c r="BX2" s="30"/>
    </row>
    <row r="3" spans="1:76">
      <c r="A3" s="30">
        <v>9632</v>
      </c>
      <c r="B3" s="64" t="s">
        <v>1322</v>
      </c>
      <c r="C3" s="30"/>
      <c r="D3" s="30" t="s">
        <v>1288</v>
      </c>
      <c r="E3" s="30" t="s">
        <v>1289</v>
      </c>
      <c r="F3" s="30"/>
      <c r="G3" s="30" t="s">
        <v>1323</v>
      </c>
      <c r="H3" s="30">
        <v>6</v>
      </c>
      <c r="I3" s="30">
        <f t="shared" ref="I3:I34" si="0">IFERROR(VLOOKUP(A3,AB$3:AG$2468,5,0),0)</f>
        <v>0</v>
      </c>
      <c r="J3" s="31">
        <f>+I3/30</f>
        <v>0</v>
      </c>
      <c r="K3" s="31">
        <v>6</v>
      </c>
      <c r="L3" s="31">
        <v>12</v>
      </c>
      <c r="M3" s="32">
        <f t="shared" ref="M3:M19" si="1">+J3*2</f>
        <v>0</v>
      </c>
      <c r="N3" s="32">
        <f t="shared" ref="N3:N19" si="2">+M3+((3-2)*J3)</f>
        <v>0</v>
      </c>
      <c r="O3" s="32">
        <f t="shared" ref="O3:O19" si="3">+M3*2</f>
        <v>0</v>
      </c>
      <c r="P3" s="31">
        <f>+IFERROR(VLOOKUP(A3,AJ$3:AO$2468,5,0),0)</f>
        <v>0</v>
      </c>
      <c r="Q3" s="103">
        <v>0</v>
      </c>
      <c r="R3" s="31">
        <f>+Q3-P3</f>
        <v>0</v>
      </c>
      <c r="S3" s="32">
        <f t="shared" ref="S3:S19" si="4">+N3</f>
        <v>0</v>
      </c>
      <c r="T3" s="32">
        <f>+K3-Q3</f>
        <v>6</v>
      </c>
      <c r="U3" s="101">
        <f>IFERROR(IF(T3&gt;0.1,(T3/H3),"NO COMPRAR"),0)</f>
        <v>1</v>
      </c>
      <c r="V3" s="31"/>
      <c r="W3" s="31" t="s">
        <v>1878</v>
      </c>
      <c r="X3" s="31"/>
      <c r="Y3" s="31"/>
      <c r="Z3" s="31"/>
      <c r="AA3" s="30"/>
      <c r="AB3" s="34">
        <v>1</v>
      </c>
      <c r="AC3" s="30" t="s">
        <v>279</v>
      </c>
      <c r="AD3" s="35">
        <v>536.29999999999961</v>
      </c>
      <c r="AE3" s="35">
        <v>18.87</v>
      </c>
      <c r="AF3" s="35">
        <v>50.134999999999998</v>
      </c>
      <c r="AG3" s="35">
        <v>605.30499999999961</v>
      </c>
      <c r="AH3" s="30"/>
      <c r="AI3" s="30"/>
      <c r="AJ3" s="30">
        <v>765</v>
      </c>
      <c r="AK3" s="30" t="s">
        <v>1418</v>
      </c>
      <c r="AL3" s="35"/>
      <c r="AM3" s="35"/>
      <c r="AN3" s="35">
        <v>15</v>
      </c>
      <c r="AO3" s="35">
        <v>15</v>
      </c>
      <c r="AP3" s="30"/>
      <c r="AQ3" s="30"/>
      <c r="AR3" s="30"/>
      <c r="AS3" s="30"/>
      <c r="AT3" s="111">
        <v>2.35</v>
      </c>
      <c r="AU3" s="113">
        <v>2.8</v>
      </c>
      <c r="AV3" s="30"/>
      <c r="AW3" s="30"/>
      <c r="AX3" s="30"/>
      <c r="AY3" s="30"/>
      <c r="AZ3" s="30"/>
      <c r="BE3" s="30"/>
      <c r="BF3" s="30"/>
      <c r="BG3" s="30"/>
      <c r="BH3" s="30"/>
      <c r="BI3" s="30"/>
      <c r="BJ3" s="30"/>
      <c r="BK3" s="30"/>
      <c r="BX3" s="30"/>
    </row>
    <row r="4" spans="1:76">
      <c r="A4" s="30">
        <v>9591</v>
      </c>
      <c r="B4" s="64" t="s">
        <v>1335</v>
      </c>
      <c r="C4" s="30"/>
      <c r="D4" s="30" t="s">
        <v>1288</v>
      </c>
      <c r="E4" s="30" t="s">
        <v>1289</v>
      </c>
      <c r="F4" s="30"/>
      <c r="G4" s="30" t="s">
        <v>1336</v>
      </c>
      <c r="H4" s="30">
        <v>24</v>
      </c>
      <c r="I4" s="30">
        <f t="shared" si="0"/>
        <v>0</v>
      </c>
      <c r="J4" s="31">
        <f>+I4/30</f>
        <v>0</v>
      </c>
      <c r="K4" s="31">
        <v>24</v>
      </c>
      <c r="L4" s="31">
        <v>36</v>
      </c>
      <c r="M4" s="32">
        <f t="shared" si="1"/>
        <v>0</v>
      </c>
      <c r="N4" s="32">
        <f t="shared" si="2"/>
        <v>0</v>
      </c>
      <c r="O4" s="32">
        <f t="shared" si="3"/>
        <v>0</v>
      </c>
      <c r="P4" s="31">
        <f>+IFERROR(VLOOKUP(A4,AJ$3:AO$2468,5,0),0)</f>
        <v>0</v>
      </c>
      <c r="Q4" s="103">
        <v>0</v>
      </c>
      <c r="R4" s="31">
        <f t="shared" ref="R4:R40" si="5">+Q4-P4</f>
        <v>0</v>
      </c>
      <c r="S4" s="32">
        <f t="shared" si="4"/>
        <v>0</v>
      </c>
      <c r="T4" s="32">
        <f t="shared" ref="T4:T40" si="6">+K4-Q4</f>
        <v>24</v>
      </c>
      <c r="U4" s="101">
        <f t="shared" ref="U4:U38" si="7">IFERROR(IF(T4&gt;0.1,(T4/H4),"NO COMPRAR"),0)</f>
        <v>1</v>
      </c>
      <c r="V4" s="31"/>
      <c r="W4" s="31" t="s">
        <v>1878</v>
      </c>
      <c r="X4" s="31"/>
      <c r="Y4" s="31"/>
      <c r="Z4" s="31"/>
      <c r="AA4" s="30"/>
      <c r="AB4" s="34">
        <v>2</v>
      </c>
      <c r="AC4" s="30" t="s">
        <v>7</v>
      </c>
      <c r="AD4" s="35">
        <v>31.015000000000004</v>
      </c>
      <c r="AE4" s="35">
        <v>4.7899999999999991</v>
      </c>
      <c r="AF4" s="35">
        <v>6.2769999999999992</v>
      </c>
      <c r="AG4" s="35">
        <v>42.082000000000008</v>
      </c>
      <c r="AH4" s="30"/>
      <c r="AI4" s="30"/>
      <c r="AJ4" s="30">
        <v>774</v>
      </c>
      <c r="AK4" s="30" t="s">
        <v>390</v>
      </c>
      <c r="AL4" s="35">
        <v>1</v>
      </c>
      <c r="AM4" s="35"/>
      <c r="AN4" s="35"/>
      <c r="AO4" s="35">
        <v>1</v>
      </c>
      <c r="AP4" s="30"/>
      <c r="AQ4" s="30"/>
      <c r="AR4" s="30"/>
      <c r="AS4" s="30"/>
      <c r="AT4" s="111" t="s">
        <v>2783</v>
      </c>
      <c r="AU4" s="111"/>
      <c r="AV4" s="30"/>
      <c r="AW4" s="30"/>
      <c r="AX4" s="30"/>
      <c r="AY4" s="30"/>
      <c r="AZ4" s="30"/>
      <c r="BE4" s="30"/>
      <c r="BF4" s="30"/>
      <c r="BG4" s="30"/>
      <c r="BH4" s="30"/>
      <c r="BI4" s="30"/>
      <c r="BJ4" s="30"/>
      <c r="BK4" s="30"/>
      <c r="BX4" s="30"/>
    </row>
    <row r="5" spans="1:76">
      <c r="A5" s="30">
        <v>9629</v>
      </c>
      <c r="B5" s="64" t="s">
        <v>983</v>
      </c>
      <c r="C5" s="30"/>
      <c r="D5" s="30" t="s">
        <v>1288</v>
      </c>
      <c r="E5" s="30" t="s">
        <v>1289</v>
      </c>
      <c r="F5" s="30"/>
      <c r="G5" s="30" t="s">
        <v>1336</v>
      </c>
      <c r="H5" s="30">
        <v>24</v>
      </c>
      <c r="I5" s="30">
        <f t="shared" si="0"/>
        <v>0</v>
      </c>
      <c r="J5" s="31">
        <f t="shared" ref="J5:J21" si="8">+I5/30</f>
        <v>0</v>
      </c>
      <c r="K5" s="31">
        <v>24</v>
      </c>
      <c r="L5" s="31">
        <v>36</v>
      </c>
      <c r="M5" s="32">
        <f t="shared" si="1"/>
        <v>0</v>
      </c>
      <c r="N5" s="32">
        <f t="shared" si="2"/>
        <v>0</v>
      </c>
      <c r="O5" s="32">
        <f t="shared" si="3"/>
        <v>0</v>
      </c>
      <c r="P5" s="31">
        <f>+IFERROR(VLOOKUP(A5,AJ$3:AO$2468,5,0),0)</f>
        <v>0</v>
      </c>
      <c r="Q5" s="103">
        <v>12</v>
      </c>
      <c r="R5" s="31">
        <f t="shared" si="5"/>
        <v>12</v>
      </c>
      <c r="S5" s="32">
        <f t="shared" si="4"/>
        <v>0</v>
      </c>
      <c r="T5" s="32">
        <f t="shared" si="6"/>
        <v>12</v>
      </c>
      <c r="U5" s="101">
        <f t="shared" si="7"/>
        <v>0.5</v>
      </c>
      <c r="V5" s="31"/>
      <c r="W5" s="31" t="s">
        <v>1878</v>
      </c>
      <c r="X5" s="31"/>
      <c r="Y5" s="31"/>
      <c r="Z5" s="31"/>
      <c r="AA5" s="30"/>
      <c r="AB5" s="34">
        <v>4</v>
      </c>
      <c r="AC5" s="30" t="s">
        <v>66</v>
      </c>
      <c r="AD5" s="35">
        <v>86.70999999999998</v>
      </c>
      <c r="AE5" s="35">
        <v>2.5999999999999996</v>
      </c>
      <c r="AF5" s="35">
        <v>16.784999999999997</v>
      </c>
      <c r="AG5" s="35">
        <v>106.09499999999997</v>
      </c>
      <c r="AH5" s="30"/>
      <c r="AI5" s="30"/>
      <c r="AJ5" s="30">
        <v>786</v>
      </c>
      <c r="AK5" s="30" t="s">
        <v>246</v>
      </c>
      <c r="AL5" s="35">
        <v>0</v>
      </c>
      <c r="AM5" s="35">
        <v>25</v>
      </c>
      <c r="AN5" s="35"/>
      <c r="AO5" s="35">
        <v>25</v>
      </c>
      <c r="AP5" s="30"/>
      <c r="AQ5" s="30"/>
      <c r="AR5" s="30"/>
      <c r="AS5" s="30"/>
      <c r="AT5" s="111" t="s">
        <v>2783</v>
      </c>
      <c r="AU5" s="111"/>
      <c r="AV5" s="30"/>
      <c r="AW5" s="30"/>
      <c r="AX5" s="30"/>
      <c r="AY5" s="30"/>
      <c r="AZ5" s="30"/>
      <c r="BE5" s="30"/>
      <c r="BF5" s="30"/>
      <c r="BG5" s="30"/>
      <c r="BH5" s="30"/>
      <c r="BI5" s="30"/>
      <c r="BJ5" s="30"/>
      <c r="BK5" s="30"/>
      <c r="BX5" s="30"/>
    </row>
    <row r="6" spans="1:76">
      <c r="A6" s="30">
        <v>6400</v>
      </c>
      <c r="B6" s="64" t="s">
        <v>751</v>
      </c>
      <c r="C6" s="30"/>
      <c r="D6" s="30" t="s">
        <v>1288</v>
      </c>
      <c r="E6" s="30" t="s">
        <v>1289</v>
      </c>
      <c r="F6" s="30"/>
      <c r="G6" s="30" t="s">
        <v>1336</v>
      </c>
      <c r="H6" s="30">
        <v>24</v>
      </c>
      <c r="I6" s="30">
        <f t="shared" si="0"/>
        <v>17</v>
      </c>
      <c r="J6" s="31">
        <f t="shared" si="8"/>
        <v>0.56666666666666665</v>
      </c>
      <c r="K6" s="31">
        <v>36</v>
      </c>
      <c r="L6" s="31">
        <v>48</v>
      </c>
      <c r="M6" s="32">
        <f t="shared" si="1"/>
        <v>1.1333333333333333</v>
      </c>
      <c r="N6" s="32">
        <f t="shared" si="2"/>
        <v>1.7</v>
      </c>
      <c r="O6" s="32">
        <f t="shared" si="3"/>
        <v>2.2666666666666666</v>
      </c>
      <c r="P6" s="31">
        <v>45</v>
      </c>
      <c r="Q6" s="103">
        <v>11</v>
      </c>
      <c r="R6" s="31">
        <f t="shared" si="5"/>
        <v>-34</v>
      </c>
      <c r="S6" s="32">
        <f t="shared" si="4"/>
        <v>1.7</v>
      </c>
      <c r="T6" s="32">
        <f t="shared" si="6"/>
        <v>25</v>
      </c>
      <c r="U6" s="101">
        <v>1</v>
      </c>
      <c r="V6" s="31"/>
      <c r="W6" s="31" t="str">
        <f>VLOOKUP(A6,'ANALISIS FRANCYS'!A$3:C$195,3,0)</f>
        <v>DISPONIBLE</v>
      </c>
      <c r="X6" s="31"/>
      <c r="Y6" s="31"/>
      <c r="Z6" s="31"/>
      <c r="AA6" s="30"/>
      <c r="AB6" s="34">
        <v>6</v>
      </c>
      <c r="AC6" s="30" t="s">
        <v>299</v>
      </c>
      <c r="AD6" s="35">
        <v>39.479999999999997</v>
      </c>
      <c r="AE6" s="35">
        <v>2.9250000000000003</v>
      </c>
      <c r="AF6" s="35">
        <v>6.6449999999999987</v>
      </c>
      <c r="AG6" s="35">
        <v>49.04999999999999</v>
      </c>
      <c r="AH6" s="30"/>
      <c r="AI6" s="30"/>
      <c r="AJ6" s="30">
        <v>822</v>
      </c>
      <c r="AK6" s="30" t="s">
        <v>1356</v>
      </c>
      <c r="AL6" s="35">
        <v>26</v>
      </c>
      <c r="AM6" s="35"/>
      <c r="AN6" s="35"/>
      <c r="AO6" s="35">
        <v>26</v>
      </c>
      <c r="AP6" s="30"/>
      <c r="AQ6" s="30"/>
      <c r="AR6" s="30"/>
      <c r="AS6" s="30"/>
      <c r="AT6" s="111" t="s">
        <v>2783</v>
      </c>
      <c r="AU6" s="111"/>
      <c r="AV6" s="30"/>
      <c r="AW6" s="30"/>
      <c r="AX6" s="30"/>
      <c r="AY6" s="30"/>
      <c r="AZ6" s="30"/>
      <c r="BE6" s="30"/>
      <c r="BF6" s="30"/>
      <c r="BG6" s="30"/>
      <c r="BH6" s="30"/>
      <c r="BI6" s="30"/>
      <c r="BJ6" s="30"/>
      <c r="BK6" s="30"/>
      <c r="BX6" s="30"/>
    </row>
    <row r="7" spans="1:76">
      <c r="A7" s="30">
        <v>9589</v>
      </c>
      <c r="B7" s="64" t="s">
        <v>1138</v>
      </c>
      <c r="C7" s="64"/>
      <c r="D7" s="64" t="s">
        <v>1288</v>
      </c>
      <c r="E7" s="64" t="s">
        <v>1289</v>
      </c>
      <c r="F7" s="64"/>
      <c r="G7" s="64" t="s">
        <v>1336</v>
      </c>
      <c r="H7" s="64">
        <v>24</v>
      </c>
      <c r="I7" s="64">
        <f t="shared" si="0"/>
        <v>18</v>
      </c>
      <c r="J7" s="78">
        <f t="shared" si="8"/>
        <v>0.6</v>
      </c>
      <c r="K7" s="78">
        <v>24</v>
      </c>
      <c r="L7" s="78">
        <v>36</v>
      </c>
      <c r="M7" s="79">
        <f t="shared" si="1"/>
        <v>1.2</v>
      </c>
      <c r="N7" s="79">
        <f t="shared" si="2"/>
        <v>1.7999999999999998</v>
      </c>
      <c r="O7" s="79">
        <f t="shared" si="3"/>
        <v>2.4</v>
      </c>
      <c r="P7" s="78">
        <v>23</v>
      </c>
      <c r="Q7" s="103">
        <v>34</v>
      </c>
      <c r="R7" s="78">
        <f t="shared" si="5"/>
        <v>11</v>
      </c>
      <c r="S7" s="79">
        <f t="shared" si="4"/>
        <v>1.7999999999999998</v>
      </c>
      <c r="T7" s="79">
        <f t="shared" si="6"/>
        <v>-10</v>
      </c>
      <c r="U7" s="131" t="str">
        <f t="shared" si="7"/>
        <v>NO COMPRAR</v>
      </c>
      <c r="V7" s="78"/>
      <c r="W7" s="78" t="str">
        <f>VLOOKUP(A7,'ANALISIS FRANCYS'!A$3:C$195,3,0)</f>
        <v>NO DISPONIBLE</v>
      </c>
      <c r="X7" s="78"/>
      <c r="Y7" s="78"/>
      <c r="Z7" s="78"/>
      <c r="AA7" s="64"/>
      <c r="AB7" s="80">
        <v>7</v>
      </c>
      <c r="AC7" s="64" t="s">
        <v>19</v>
      </c>
      <c r="AD7" s="81">
        <v>204.83500000000004</v>
      </c>
      <c r="AE7" s="81">
        <v>20.484999999999999</v>
      </c>
      <c r="AF7" s="81">
        <v>32.074000000000005</v>
      </c>
      <c r="AG7" s="81">
        <v>257.39400000000006</v>
      </c>
      <c r="AH7" s="64"/>
      <c r="AI7" s="64"/>
      <c r="AJ7" s="64">
        <v>898</v>
      </c>
      <c r="AK7" s="64" t="s">
        <v>1242</v>
      </c>
      <c r="AL7" s="81">
        <v>3</v>
      </c>
      <c r="AM7" s="81"/>
      <c r="AN7" s="81"/>
      <c r="AO7" s="81">
        <v>3</v>
      </c>
      <c r="AP7" s="64"/>
      <c r="AQ7" s="64"/>
      <c r="AR7" s="64"/>
      <c r="AS7" s="64"/>
      <c r="AT7" s="112" t="s">
        <v>2783</v>
      </c>
      <c r="AU7" s="112"/>
      <c r="AV7" s="64"/>
      <c r="AW7" s="64"/>
      <c r="AX7" s="64"/>
      <c r="AY7" s="64"/>
      <c r="AZ7" s="64"/>
      <c r="BA7" s="82"/>
      <c r="BB7" s="82"/>
      <c r="BC7" s="82"/>
      <c r="BD7" s="82"/>
      <c r="BE7" s="64"/>
      <c r="BF7" s="64"/>
      <c r="BG7" s="64"/>
      <c r="BH7" s="64"/>
      <c r="BI7" s="64"/>
      <c r="BJ7" s="30"/>
      <c r="BK7" s="30"/>
      <c r="BX7" s="30"/>
    </row>
    <row r="8" spans="1:76">
      <c r="A8" s="30">
        <v>9588</v>
      </c>
      <c r="B8" s="64" t="s">
        <v>703</v>
      </c>
      <c r="C8" s="64"/>
      <c r="D8" s="64" t="s">
        <v>1288</v>
      </c>
      <c r="E8" s="64" t="s">
        <v>1289</v>
      </c>
      <c r="F8" s="64"/>
      <c r="G8" s="64" t="s">
        <v>1336</v>
      </c>
      <c r="H8" s="64">
        <v>24</v>
      </c>
      <c r="I8" s="64">
        <f t="shared" si="0"/>
        <v>4</v>
      </c>
      <c r="J8" s="78">
        <f t="shared" si="8"/>
        <v>0.13333333333333333</v>
      </c>
      <c r="K8" s="78">
        <v>24</v>
      </c>
      <c r="L8" s="78">
        <v>36</v>
      </c>
      <c r="M8" s="79">
        <f t="shared" si="1"/>
        <v>0.26666666666666666</v>
      </c>
      <c r="N8" s="79">
        <f t="shared" si="2"/>
        <v>0.4</v>
      </c>
      <c r="O8" s="79">
        <f t="shared" si="3"/>
        <v>0.53333333333333333</v>
      </c>
      <c r="P8" s="78">
        <v>15</v>
      </c>
      <c r="Q8" s="103">
        <v>40</v>
      </c>
      <c r="R8" s="78">
        <f t="shared" si="5"/>
        <v>25</v>
      </c>
      <c r="S8" s="79">
        <f t="shared" si="4"/>
        <v>0.4</v>
      </c>
      <c r="T8" s="79">
        <f t="shared" si="6"/>
        <v>-16</v>
      </c>
      <c r="U8" s="131">
        <v>1</v>
      </c>
      <c r="V8" s="78" t="s">
        <v>2743</v>
      </c>
      <c r="W8" s="78" t="s">
        <v>1878</v>
      </c>
      <c r="X8" s="78"/>
      <c r="Y8" s="78"/>
      <c r="Z8" s="78"/>
      <c r="AA8" s="64"/>
      <c r="AB8" s="80">
        <v>61</v>
      </c>
      <c r="AC8" s="64" t="s">
        <v>1116</v>
      </c>
      <c r="AD8" s="81">
        <v>331.02500000000009</v>
      </c>
      <c r="AE8" s="81">
        <v>20.529999999999998</v>
      </c>
      <c r="AF8" s="81">
        <v>59.360000000000007</v>
      </c>
      <c r="AG8" s="81">
        <v>410.91500000000008</v>
      </c>
      <c r="AH8" s="64"/>
      <c r="AI8" s="64"/>
      <c r="AJ8" s="64">
        <v>6454</v>
      </c>
      <c r="AK8" s="64" t="s">
        <v>1390</v>
      </c>
      <c r="AL8" s="81"/>
      <c r="AM8" s="81"/>
      <c r="AN8" s="81">
        <v>0</v>
      </c>
      <c r="AO8" s="81">
        <v>0</v>
      </c>
      <c r="AP8" s="64"/>
      <c r="AQ8" s="64"/>
      <c r="AR8" s="64"/>
      <c r="AS8" s="64"/>
      <c r="AT8" s="112" t="s">
        <v>2783</v>
      </c>
      <c r="AU8" s="112"/>
      <c r="AV8" s="64"/>
      <c r="AW8" s="64"/>
      <c r="AX8" s="64"/>
      <c r="AY8" s="64"/>
      <c r="AZ8" s="64"/>
      <c r="BA8" s="82"/>
      <c r="BB8" s="82"/>
      <c r="BC8" s="82"/>
      <c r="BD8" s="82"/>
      <c r="BE8" s="64"/>
      <c r="BF8" s="64"/>
      <c r="BG8" s="64"/>
      <c r="BH8" s="64"/>
      <c r="BI8" s="64"/>
      <c r="BJ8" s="30"/>
      <c r="BK8" s="30"/>
      <c r="BX8" s="30"/>
    </row>
    <row r="9" spans="1:76">
      <c r="A9" s="30">
        <v>6748</v>
      </c>
      <c r="B9" s="64" t="s">
        <v>551</v>
      </c>
      <c r="C9" s="64"/>
      <c r="D9" s="64" t="s">
        <v>1288</v>
      </c>
      <c r="E9" s="64" t="s">
        <v>1289</v>
      </c>
      <c r="F9" s="64"/>
      <c r="G9" s="64" t="s">
        <v>1336</v>
      </c>
      <c r="H9" s="64">
        <v>24</v>
      </c>
      <c r="I9" s="64">
        <f t="shared" si="0"/>
        <v>34</v>
      </c>
      <c r="J9" s="78">
        <f t="shared" si="8"/>
        <v>1.1333333333333333</v>
      </c>
      <c r="K9" s="78">
        <v>36</v>
      </c>
      <c r="L9" s="78">
        <v>48</v>
      </c>
      <c r="M9" s="79">
        <f t="shared" si="1"/>
        <v>2.2666666666666666</v>
      </c>
      <c r="N9" s="79">
        <f t="shared" si="2"/>
        <v>3.4</v>
      </c>
      <c r="O9" s="79">
        <f t="shared" si="3"/>
        <v>4.5333333333333332</v>
      </c>
      <c r="P9" s="78">
        <v>24</v>
      </c>
      <c r="Q9" s="103">
        <v>4</v>
      </c>
      <c r="R9" s="78">
        <f t="shared" si="5"/>
        <v>-20</v>
      </c>
      <c r="S9" s="79">
        <f t="shared" si="4"/>
        <v>3.4</v>
      </c>
      <c r="T9" s="79">
        <f t="shared" si="6"/>
        <v>32</v>
      </c>
      <c r="U9" s="131">
        <f t="shared" si="7"/>
        <v>1.3333333333333333</v>
      </c>
      <c r="V9" s="78" t="s">
        <v>2743</v>
      </c>
      <c r="W9" s="78" t="str">
        <f>VLOOKUP(A9,'ANALISIS FRANCYS'!A$3:C$195,3,0)</f>
        <v>DISPONIBLE</v>
      </c>
      <c r="X9" s="78"/>
      <c r="Y9" s="78"/>
      <c r="Z9" s="78"/>
      <c r="AA9" s="64"/>
      <c r="AB9" s="80">
        <v>63</v>
      </c>
      <c r="AC9" s="64" t="s">
        <v>287</v>
      </c>
      <c r="AD9" s="81">
        <v>164.36</v>
      </c>
      <c r="AE9" s="81">
        <v>7.69</v>
      </c>
      <c r="AF9" s="81">
        <v>22.5</v>
      </c>
      <c r="AG9" s="81">
        <v>194.55</v>
      </c>
      <c r="AH9" s="64"/>
      <c r="AI9" s="64"/>
      <c r="AJ9" s="64">
        <v>6591</v>
      </c>
      <c r="AK9" s="64" t="s">
        <v>2680</v>
      </c>
      <c r="AL9" s="81"/>
      <c r="AM9" s="81"/>
      <c r="AN9" s="81">
        <v>0</v>
      </c>
      <c r="AO9" s="81">
        <v>0</v>
      </c>
      <c r="AP9" s="64"/>
      <c r="AQ9" s="64"/>
      <c r="AR9" s="64"/>
      <c r="AS9" s="64"/>
      <c r="AT9" s="112" t="s">
        <v>2783</v>
      </c>
      <c r="AU9" s="112"/>
      <c r="AV9" s="64"/>
      <c r="AW9" s="64"/>
      <c r="AX9" s="64"/>
      <c r="AY9" s="64"/>
      <c r="AZ9" s="64"/>
      <c r="BA9" s="82"/>
      <c r="BB9" s="82"/>
      <c r="BC9" s="82"/>
      <c r="BD9" s="82"/>
      <c r="BE9" s="64"/>
      <c r="BF9" s="64"/>
      <c r="BG9" s="64"/>
      <c r="BH9" s="64"/>
      <c r="BI9" s="64"/>
      <c r="BJ9" s="30"/>
      <c r="BK9" s="30"/>
      <c r="BX9" s="30"/>
    </row>
    <row r="10" spans="1:76">
      <c r="A10" s="30">
        <v>9587</v>
      </c>
      <c r="B10" s="64" t="s">
        <v>940</v>
      </c>
      <c r="C10" s="64"/>
      <c r="D10" s="64" t="s">
        <v>1288</v>
      </c>
      <c r="E10" s="64" t="s">
        <v>1289</v>
      </c>
      <c r="F10" s="64"/>
      <c r="G10" s="64" t="s">
        <v>1336</v>
      </c>
      <c r="H10" s="64">
        <v>24</v>
      </c>
      <c r="I10" s="64">
        <f t="shared" si="0"/>
        <v>5</v>
      </c>
      <c r="J10" s="78">
        <f t="shared" si="8"/>
        <v>0.16666666666666666</v>
      </c>
      <c r="K10" s="78">
        <v>24</v>
      </c>
      <c r="L10" s="78">
        <v>36</v>
      </c>
      <c r="M10" s="79">
        <f t="shared" si="1"/>
        <v>0.33333333333333331</v>
      </c>
      <c r="N10" s="79">
        <f t="shared" si="2"/>
        <v>0.5</v>
      </c>
      <c r="O10" s="79">
        <f t="shared" si="3"/>
        <v>0.66666666666666663</v>
      </c>
      <c r="P10" s="78">
        <v>15</v>
      </c>
      <c r="Q10" s="103">
        <v>37</v>
      </c>
      <c r="R10" s="78">
        <f t="shared" si="5"/>
        <v>22</v>
      </c>
      <c r="S10" s="79">
        <f t="shared" si="4"/>
        <v>0.5</v>
      </c>
      <c r="T10" s="79">
        <f t="shared" si="6"/>
        <v>-13</v>
      </c>
      <c r="U10" s="131" t="str">
        <f t="shared" si="7"/>
        <v>NO COMPRAR</v>
      </c>
      <c r="V10" s="78"/>
      <c r="W10" s="78" t="str">
        <f>VLOOKUP(A10,'ANALISIS FRANCYS'!A$3:C$195,3,0)</f>
        <v>DISPONIBLE</v>
      </c>
      <c r="X10" s="78"/>
      <c r="Y10" s="78"/>
      <c r="Z10" s="78"/>
      <c r="AA10" s="64"/>
      <c r="AB10" s="80">
        <v>64</v>
      </c>
      <c r="AC10" s="64" t="s">
        <v>2030</v>
      </c>
      <c r="AD10" s="81">
        <v>5.84</v>
      </c>
      <c r="AE10" s="81"/>
      <c r="AF10" s="81"/>
      <c r="AG10" s="81">
        <v>5.84</v>
      </c>
      <c r="AH10" s="64"/>
      <c r="AI10" s="64"/>
      <c r="AJ10" s="64">
        <v>6747</v>
      </c>
      <c r="AK10" s="64" t="s">
        <v>2681</v>
      </c>
      <c r="AL10" s="81"/>
      <c r="AM10" s="81">
        <v>0</v>
      </c>
      <c r="AN10" s="81"/>
      <c r="AO10" s="81">
        <v>0</v>
      </c>
      <c r="AP10" s="64"/>
      <c r="AQ10" s="64"/>
      <c r="AR10" s="64"/>
      <c r="AS10" s="64"/>
      <c r="AT10" s="112" t="s">
        <v>2783</v>
      </c>
      <c r="AU10" s="112"/>
      <c r="AV10" s="64"/>
      <c r="AW10" s="64"/>
      <c r="AX10" s="64"/>
      <c r="AY10" s="64"/>
      <c r="AZ10" s="64"/>
      <c r="BA10" s="82"/>
      <c r="BB10" s="82"/>
      <c r="BC10" s="82"/>
      <c r="BD10" s="82"/>
      <c r="BE10" s="64"/>
      <c r="BF10" s="64"/>
      <c r="BG10" s="64"/>
      <c r="BH10" s="64"/>
      <c r="BI10" s="64"/>
      <c r="BJ10" s="30"/>
      <c r="BK10" s="30"/>
      <c r="BX10" s="30"/>
    </row>
    <row r="11" spans="1:76">
      <c r="A11" s="30">
        <v>8720</v>
      </c>
      <c r="B11" s="64" t="s">
        <v>1337</v>
      </c>
      <c r="C11" s="64"/>
      <c r="D11" s="64" t="s">
        <v>1288</v>
      </c>
      <c r="E11" s="64" t="s">
        <v>1289</v>
      </c>
      <c r="F11" s="64"/>
      <c r="G11" s="64" t="s">
        <v>1336</v>
      </c>
      <c r="H11" s="64">
        <v>24</v>
      </c>
      <c r="I11" s="64">
        <f t="shared" si="0"/>
        <v>0</v>
      </c>
      <c r="J11" s="78">
        <f t="shared" si="8"/>
        <v>0</v>
      </c>
      <c r="K11" s="78">
        <v>24</v>
      </c>
      <c r="L11" s="78">
        <v>36</v>
      </c>
      <c r="M11" s="79">
        <f t="shared" si="1"/>
        <v>0</v>
      </c>
      <c r="N11" s="79">
        <f t="shared" si="2"/>
        <v>0</v>
      </c>
      <c r="O11" s="79">
        <f t="shared" si="3"/>
        <v>0</v>
      </c>
      <c r="P11" s="78">
        <f>+IFERROR(VLOOKUP(A11,AJ$3:AO$2468,5,0),0)</f>
        <v>0</v>
      </c>
      <c r="Q11" s="103">
        <v>0</v>
      </c>
      <c r="R11" s="78">
        <f t="shared" si="5"/>
        <v>0</v>
      </c>
      <c r="S11" s="79">
        <f t="shared" si="4"/>
        <v>0</v>
      </c>
      <c r="T11" s="79">
        <f t="shared" si="6"/>
        <v>24</v>
      </c>
      <c r="U11" s="131">
        <f t="shared" si="7"/>
        <v>1</v>
      </c>
      <c r="V11" s="78"/>
      <c r="W11" s="78" t="str">
        <f>VLOOKUP(A11,'ANALISIS FRANCYS'!A$3:C$195,3,0)</f>
        <v>NO DISPONIBLE</v>
      </c>
      <c r="X11" s="78"/>
      <c r="Y11" s="78"/>
      <c r="Z11" s="78"/>
      <c r="AA11" s="64"/>
      <c r="AB11" s="80">
        <v>251</v>
      </c>
      <c r="AC11" s="64" t="s">
        <v>1169</v>
      </c>
      <c r="AD11" s="81">
        <v>5</v>
      </c>
      <c r="AE11" s="81">
        <v>1</v>
      </c>
      <c r="AF11" s="81"/>
      <c r="AG11" s="81">
        <v>6</v>
      </c>
      <c r="AH11" s="64"/>
      <c r="AI11" s="64"/>
      <c r="AJ11" s="64"/>
      <c r="AK11" s="64"/>
      <c r="AL11" s="64"/>
      <c r="AM11" s="64"/>
      <c r="AN11" s="64"/>
      <c r="AO11" s="64"/>
      <c r="AP11" s="64"/>
      <c r="AQ11" s="64"/>
      <c r="AR11" s="64"/>
      <c r="AS11" s="64"/>
      <c r="AT11" s="112" t="s">
        <v>2783</v>
      </c>
      <c r="AU11" s="112"/>
      <c r="AV11" s="64"/>
      <c r="AW11" s="64"/>
      <c r="AX11" s="64"/>
      <c r="AY11" s="64"/>
      <c r="AZ11" s="64"/>
      <c r="BA11" s="82"/>
      <c r="BB11" s="82"/>
      <c r="BC11" s="82"/>
      <c r="BD11" s="82"/>
      <c r="BE11" s="64"/>
      <c r="BF11" s="64"/>
      <c r="BG11" s="64"/>
      <c r="BH11" s="64"/>
      <c r="BI11" s="64"/>
      <c r="BJ11" s="30"/>
      <c r="BK11" s="30"/>
      <c r="BX11" s="30"/>
    </row>
    <row r="12" spans="1:76">
      <c r="A12" s="30">
        <v>7028</v>
      </c>
      <c r="B12" s="64" t="s">
        <v>1403</v>
      </c>
      <c r="C12" s="64"/>
      <c r="D12" s="64" t="s">
        <v>1288</v>
      </c>
      <c r="E12" s="64" t="s">
        <v>1289</v>
      </c>
      <c r="F12" s="64"/>
      <c r="G12" s="64" t="s">
        <v>1404</v>
      </c>
      <c r="H12" s="64">
        <v>8</v>
      </c>
      <c r="I12" s="64">
        <f t="shared" si="0"/>
        <v>0</v>
      </c>
      <c r="J12" s="78">
        <f t="shared" si="8"/>
        <v>0</v>
      </c>
      <c r="K12" s="78">
        <v>16</v>
      </c>
      <c r="L12" s="78">
        <v>24</v>
      </c>
      <c r="M12" s="79">
        <f t="shared" si="1"/>
        <v>0</v>
      </c>
      <c r="N12" s="79">
        <f t="shared" si="2"/>
        <v>0</v>
      </c>
      <c r="O12" s="79">
        <f t="shared" si="3"/>
        <v>0</v>
      </c>
      <c r="P12" s="78">
        <v>0</v>
      </c>
      <c r="Q12" s="103">
        <v>8</v>
      </c>
      <c r="R12" s="78">
        <f t="shared" si="5"/>
        <v>8</v>
      </c>
      <c r="S12" s="79">
        <f t="shared" si="4"/>
        <v>0</v>
      </c>
      <c r="T12" s="79">
        <f t="shared" si="6"/>
        <v>8</v>
      </c>
      <c r="U12" s="131">
        <f t="shared" si="7"/>
        <v>1</v>
      </c>
      <c r="V12" s="78"/>
      <c r="W12" s="78" t="s">
        <v>1878</v>
      </c>
      <c r="X12" s="78"/>
      <c r="Y12" s="78"/>
      <c r="Z12" s="78"/>
      <c r="AA12" s="64"/>
      <c r="AB12" s="80">
        <v>55</v>
      </c>
      <c r="AC12" s="64" t="s">
        <v>430</v>
      </c>
      <c r="AD12" s="81">
        <v>305.80000000000007</v>
      </c>
      <c r="AE12" s="81">
        <v>12.959999999999999</v>
      </c>
      <c r="AF12" s="81">
        <v>40.491999999999997</v>
      </c>
      <c r="AG12" s="81">
        <v>359.25200000000007</v>
      </c>
      <c r="AH12" s="64"/>
      <c r="AI12" s="64"/>
      <c r="AJ12" s="64">
        <v>6400</v>
      </c>
      <c r="AK12" s="64" t="s">
        <v>751</v>
      </c>
      <c r="AL12" s="81"/>
      <c r="AM12" s="81">
        <v>25</v>
      </c>
      <c r="AN12" s="81"/>
      <c r="AO12" s="81">
        <v>25</v>
      </c>
      <c r="AP12" s="64"/>
      <c r="AQ12" s="64"/>
      <c r="AR12" s="64"/>
      <c r="AS12" s="64"/>
      <c r="AT12" s="112" t="s">
        <v>2783</v>
      </c>
      <c r="AU12" s="112"/>
      <c r="AV12" s="64"/>
      <c r="AW12" s="64"/>
      <c r="AX12" s="64"/>
      <c r="AY12" s="64"/>
      <c r="AZ12" s="64"/>
      <c r="BA12" s="82"/>
      <c r="BB12" s="82"/>
      <c r="BC12" s="82"/>
      <c r="BD12" s="82"/>
      <c r="BE12" s="64"/>
      <c r="BF12" s="64"/>
      <c r="BG12" s="64"/>
      <c r="BH12" s="64"/>
      <c r="BI12" s="64"/>
      <c r="BJ12" s="30"/>
      <c r="BK12" s="30"/>
      <c r="BX12" s="30"/>
    </row>
    <row r="13" spans="1:76">
      <c r="A13" s="30">
        <v>952</v>
      </c>
      <c r="B13" s="64" t="s">
        <v>203</v>
      </c>
      <c r="C13" s="64"/>
      <c r="D13" s="64" t="s">
        <v>1288</v>
      </c>
      <c r="E13" s="64" t="s">
        <v>1409</v>
      </c>
      <c r="F13" s="64"/>
      <c r="G13" s="64" t="s">
        <v>1410</v>
      </c>
      <c r="H13" s="64">
        <v>12</v>
      </c>
      <c r="I13" s="64">
        <f t="shared" si="0"/>
        <v>8</v>
      </c>
      <c r="J13" s="78">
        <f t="shared" si="8"/>
        <v>0.26666666666666666</v>
      </c>
      <c r="K13" s="78">
        <v>12</v>
      </c>
      <c r="L13" s="78">
        <v>24</v>
      </c>
      <c r="M13" s="79">
        <f t="shared" si="1"/>
        <v>0.53333333333333333</v>
      </c>
      <c r="N13" s="79">
        <f t="shared" si="2"/>
        <v>0.8</v>
      </c>
      <c r="O13" s="79">
        <f t="shared" si="3"/>
        <v>1.0666666666666667</v>
      </c>
      <c r="P13" s="78">
        <f>+IFERROR(VLOOKUP(A13,AJ$3:AO$2468,5,0),0)</f>
        <v>0</v>
      </c>
      <c r="Q13" s="103">
        <v>33</v>
      </c>
      <c r="R13" s="78">
        <f t="shared" si="5"/>
        <v>33</v>
      </c>
      <c r="S13" s="79">
        <f t="shared" si="4"/>
        <v>0.8</v>
      </c>
      <c r="T13" s="79">
        <f t="shared" si="6"/>
        <v>-21</v>
      </c>
      <c r="U13" s="131">
        <v>2</v>
      </c>
      <c r="V13" s="78"/>
      <c r="W13" s="78" t="s">
        <v>1878</v>
      </c>
      <c r="X13" s="78"/>
      <c r="Y13" s="78"/>
      <c r="Z13" s="78"/>
      <c r="AA13" s="64"/>
      <c r="AB13" s="80">
        <v>58</v>
      </c>
      <c r="AC13" s="64" t="s">
        <v>786</v>
      </c>
      <c r="AD13" s="81">
        <v>111.82499999999997</v>
      </c>
      <c r="AE13" s="81">
        <v>0.63</v>
      </c>
      <c r="AF13" s="81">
        <v>9.9499999999999993</v>
      </c>
      <c r="AG13" s="81">
        <v>122.40499999999997</v>
      </c>
      <c r="AH13" s="64"/>
      <c r="AI13" s="64"/>
      <c r="AJ13" s="64">
        <v>6401</v>
      </c>
      <c r="AK13" s="64" t="s">
        <v>948</v>
      </c>
      <c r="AL13" s="81"/>
      <c r="AM13" s="81">
        <v>2</v>
      </c>
      <c r="AN13" s="81">
        <v>0</v>
      </c>
      <c r="AO13" s="81">
        <v>2</v>
      </c>
      <c r="AP13" s="64"/>
      <c r="AQ13" s="64"/>
      <c r="AR13" s="64"/>
      <c r="AS13" s="64"/>
      <c r="AT13" s="112">
        <v>0.23100000000000001</v>
      </c>
      <c r="AU13" s="112">
        <v>0.27500000000000002</v>
      </c>
      <c r="AV13" s="64"/>
      <c r="AW13" s="64"/>
      <c r="AX13" s="64"/>
      <c r="AY13" s="64"/>
      <c r="AZ13" s="64"/>
      <c r="BA13" s="82"/>
      <c r="BB13" s="82"/>
      <c r="BC13" s="82"/>
      <c r="BD13" s="82"/>
      <c r="BE13" s="64"/>
      <c r="BF13" s="64"/>
      <c r="BG13" s="64"/>
      <c r="BH13" s="64"/>
      <c r="BI13" s="64"/>
      <c r="BJ13" s="30"/>
      <c r="BK13" s="30"/>
      <c r="BX13" s="30"/>
    </row>
    <row r="14" spans="1:76">
      <c r="A14" s="30">
        <v>9087</v>
      </c>
      <c r="B14" s="64" t="s">
        <v>312</v>
      </c>
      <c r="C14" s="64"/>
      <c r="D14" s="64" t="s">
        <v>1288</v>
      </c>
      <c r="E14" s="64" t="s">
        <v>1409</v>
      </c>
      <c r="F14" s="64"/>
      <c r="G14" s="64" t="s">
        <v>1410</v>
      </c>
      <c r="H14" s="64">
        <v>12</v>
      </c>
      <c r="I14" s="64">
        <f t="shared" si="0"/>
        <v>0</v>
      </c>
      <c r="J14" s="78">
        <f t="shared" si="8"/>
        <v>0</v>
      </c>
      <c r="K14" s="78">
        <v>12</v>
      </c>
      <c r="L14" s="78">
        <v>24</v>
      </c>
      <c r="M14" s="79">
        <f t="shared" si="1"/>
        <v>0</v>
      </c>
      <c r="N14" s="79">
        <f t="shared" si="2"/>
        <v>0</v>
      </c>
      <c r="O14" s="79">
        <f t="shared" si="3"/>
        <v>0</v>
      </c>
      <c r="P14" s="78">
        <f>+IFERROR(VLOOKUP(A14,AJ$3:AO$2468,5,0),0)</f>
        <v>0</v>
      </c>
      <c r="Q14" s="103">
        <v>1</v>
      </c>
      <c r="R14" s="78">
        <f t="shared" si="5"/>
        <v>1</v>
      </c>
      <c r="S14" s="79">
        <f t="shared" si="4"/>
        <v>0</v>
      </c>
      <c r="T14" s="79">
        <f t="shared" si="6"/>
        <v>11</v>
      </c>
      <c r="U14" s="131">
        <v>1</v>
      </c>
      <c r="V14" s="78"/>
      <c r="W14" s="78" t="s">
        <v>1878</v>
      </c>
      <c r="X14" s="78"/>
      <c r="Y14" s="78"/>
      <c r="Z14" s="78"/>
      <c r="AA14" s="64"/>
      <c r="AB14" s="80">
        <v>59</v>
      </c>
      <c r="AC14" s="64" t="s">
        <v>266</v>
      </c>
      <c r="AD14" s="81">
        <v>28.77</v>
      </c>
      <c r="AE14" s="81">
        <v>1.45</v>
      </c>
      <c r="AF14" s="81">
        <v>7.1550000000000002</v>
      </c>
      <c r="AG14" s="81">
        <v>37.375</v>
      </c>
      <c r="AH14" s="64"/>
      <c r="AI14" s="64"/>
      <c r="AJ14" s="64">
        <v>6402</v>
      </c>
      <c r="AK14" s="64" t="s">
        <v>2679</v>
      </c>
      <c r="AL14" s="81"/>
      <c r="AM14" s="81"/>
      <c r="AN14" s="81">
        <v>0</v>
      </c>
      <c r="AO14" s="81">
        <v>0</v>
      </c>
      <c r="AP14" s="64"/>
      <c r="AQ14" s="64"/>
      <c r="AR14" s="64"/>
      <c r="AS14" s="64"/>
      <c r="AT14" s="112">
        <v>0.23100000000000001</v>
      </c>
      <c r="AU14" s="112">
        <v>0.27500000000000002</v>
      </c>
      <c r="AV14" s="64"/>
      <c r="AW14" s="64"/>
      <c r="AX14" s="64"/>
      <c r="AY14" s="64"/>
      <c r="AZ14" s="64"/>
      <c r="BA14" s="82"/>
      <c r="BB14" s="82"/>
      <c r="BC14" s="82"/>
      <c r="BD14" s="82"/>
      <c r="BE14" s="64"/>
      <c r="BF14" s="64"/>
      <c r="BG14" s="64"/>
      <c r="BH14" s="64"/>
      <c r="BI14" s="64"/>
      <c r="BJ14" s="30"/>
      <c r="BK14" s="30"/>
      <c r="BX14" s="30"/>
    </row>
    <row r="15" spans="1:76">
      <c r="A15" s="30">
        <v>8600</v>
      </c>
      <c r="B15" s="64" t="s">
        <v>1140</v>
      </c>
      <c r="C15" s="64"/>
      <c r="D15" s="64" t="s">
        <v>1288</v>
      </c>
      <c r="E15" s="64" t="s">
        <v>1409</v>
      </c>
      <c r="F15" s="64"/>
      <c r="G15" s="64" t="s">
        <v>1410</v>
      </c>
      <c r="H15" s="64">
        <v>12</v>
      </c>
      <c r="I15" s="64">
        <f t="shared" si="0"/>
        <v>10</v>
      </c>
      <c r="J15" s="78">
        <f t="shared" si="8"/>
        <v>0.33333333333333331</v>
      </c>
      <c r="K15" s="78">
        <v>12</v>
      </c>
      <c r="L15" s="78">
        <v>24</v>
      </c>
      <c r="M15" s="79">
        <f t="shared" si="1"/>
        <v>0.66666666666666663</v>
      </c>
      <c r="N15" s="79">
        <f t="shared" si="2"/>
        <v>1</v>
      </c>
      <c r="O15" s="79">
        <f t="shared" si="3"/>
        <v>1.3333333333333333</v>
      </c>
      <c r="P15" s="78">
        <f>+IFERROR(VLOOKUP(A15,AJ$3:AO$2468,5,0),0)</f>
        <v>50</v>
      </c>
      <c r="Q15" s="103">
        <v>19</v>
      </c>
      <c r="R15" s="78">
        <f t="shared" si="5"/>
        <v>-31</v>
      </c>
      <c r="S15" s="79">
        <f t="shared" si="4"/>
        <v>1</v>
      </c>
      <c r="T15" s="79">
        <f t="shared" si="6"/>
        <v>-7</v>
      </c>
      <c r="U15" s="131">
        <v>1</v>
      </c>
      <c r="V15" s="78"/>
      <c r="W15" s="78" t="s">
        <v>1878</v>
      </c>
      <c r="X15" s="78"/>
      <c r="Y15" s="78"/>
      <c r="Z15" s="78"/>
      <c r="AA15" s="64"/>
      <c r="AB15" s="80">
        <v>60</v>
      </c>
      <c r="AC15" s="64" t="s">
        <v>477</v>
      </c>
      <c r="AD15" s="81">
        <v>108.30000000000001</v>
      </c>
      <c r="AE15" s="81">
        <v>8.3550000000000004</v>
      </c>
      <c r="AF15" s="81">
        <v>17.400000000000002</v>
      </c>
      <c r="AG15" s="81">
        <v>134.05500000000001</v>
      </c>
      <c r="AH15" s="64"/>
      <c r="AI15" s="64"/>
      <c r="AJ15" s="64">
        <v>6441</v>
      </c>
      <c r="AK15" s="64" t="s">
        <v>411</v>
      </c>
      <c r="AL15" s="81">
        <v>59</v>
      </c>
      <c r="AM15" s="81"/>
      <c r="AN15" s="81"/>
      <c r="AO15" s="81">
        <v>59</v>
      </c>
      <c r="AP15" s="64"/>
      <c r="AQ15" s="64"/>
      <c r="AR15" s="64"/>
      <c r="AS15" s="64"/>
      <c r="AT15" s="112">
        <v>0.23100000000000001</v>
      </c>
      <c r="AU15" s="112">
        <v>0.27500000000000002</v>
      </c>
      <c r="AV15" s="64"/>
      <c r="AW15" s="64"/>
      <c r="AX15" s="64"/>
      <c r="AY15" s="64"/>
      <c r="AZ15" s="64"/>
      <c r="BA15" s="82"/>
      <c r="BB15" s="82"/>
      <c r="BC15" s="82"/>
      <c r="BD15" s="82"/>
      <c r="BE15" s="64"/>
      <c r="BF15" s="64"/>
      <c r="BG15" s="64"/>
      <c r="BH15" s="64"/>
      <c r="BI15" s="64"/>
      <c r="BJ15" s="30"/>
      <c r="BK15" s="30"/>
      <c r="BX15" s="30"/>
    </row>
    <row r="16" spans="1:76">
      <c r="A16" s="30">
        <v>4072</v>
      </c>
      <c r="B16" s="64" t="s">
        <v>1411</v>
      </c>
      <c r="C16" s="64"/>
      <c r="D16" s="64" t="s">
        <v>1288</v>
      </c>
      <c r="E16" s="64" t="s">
        <v>1409</v>
      </c>
      <c r="F16" s="64"/>
      <c r="G16" s="64" t="s">
        <v>1410</v>
      </c>
      <c r="H16" s="64">
        <v>12</v>
      </c>
      <c r="I16" s="64">
        <f t="shared" si="0"/>
        <v>0</v>
      </c>
      <c r="J16" s="78">
        <f t="shared" si="8"/>
        <v>0</v>
      </c>
      <c r="K16" s="78">
        <v>12</v>
      </c>
      <c r="L16" s="78">
        <v>24</v>
      </c>
      <c r="M16" s="79">
        <f t="shared" si="1"/>
        <v>0</v>
      </c>
      <c r="N16" s="79">
        <f t="shared" si="2"/>
        <v>0</v>
      </c>
      <c r="O16" s="79">
        <f t="shared" si="3"/>
        <v>0</v>
      </c>
      <c r="P16" s="78">
        <f>+IFERROR(VLOOKUP(A16,AJ$3:AO$2468,5,0),0)</f>
        <v>0</v>
      </c>
      <c r="Q16" s="103">
        <v>2</v>
      </c>
      <c r="R16" s="78">
        <f t="shared" si="5"/>
        <v>2</v>
      </c>
      <c r="S16" s="79">
        <f t="shared" si="4"/>
        <v>0</v>
      </c>
      <c r="T16" s="79">
        <f t="shared" si="6"/>
        <v>10</v>
      </c>
      <c r="U16" s="131">
        <v>1</v>
      </c>
      <c r="V16" s="78"/>
      <c r="W16" s="78" t="s">
        <v>1878</v>
      </c>
      <c r="X16" s="78"/>
      <c r="Y16" s="78"/>
      <c r="Z16" s="78"/>
      <c r="AA16" s="64"/>
      <c r="AB16" s="80">
        <v>13</v>
      </c>
      <c r="AC16" s="64" t="s">
        <v>794</v>
      </c>
      <c r="AD16" s="81">
        <v>149.48000000000005</v>
      </c>
      <c r="AE16" s="81">
        <v>3.7900000000000005</v>
      </c>
      <c r="AF16" s="81">
        <v>25.605</v>
      </c>
      <c r="AG16" s="81">
        <v>178.87500000000003</v>
      </c>
      <c r="AH16" s="64"/>
      <c r="AI16" s="64"/>
      <c r="AJ16" s="64">
        <v>1320</v>
      </c>
      <c r="AK16" s="64" t="s">
        <v>615</v>
      </c>
      <c r="AL16" s="81">
        <v>8</v>
      </c>
      <c r="AM16" s="81"/>
      <c r="AN16" s="81"/>
      <c r="AO16" s="81">
        <v>8</v>
      </c>
      <c r="AP16" s="64"/>
      <c r="AQ16" s="64"/>
      <c r="AR16" s="64"/>
      <c r="AS16" s="64"/>
      <c r="AT16" s="112">
        <v>0.23100000000000001</v>
      </c>
      <c r="AU16" s="112">
        <v>0.27500000000000002</v>
      </c>
      <c r="AV16" s="64"/>
      <c r="AW16" s="64"/>
      <c r="AX16" s="64"/>
      <c r="AY16" s="64"/>
      <c r="AZ16" s="64"/>
      <c r="BA16" s="82"/>
      <c r="BB16" s="82"/>
      <c r="BC16" s="82"/>
      <c r="BD16" s="82"/>
      <c r="BE16" s="64"/>
      <c r="BF16" s="64"/>
      <c r="BG16" s="64"/>
      <c r="BH16" s="64"/>
      <c r="BI16" s="64"/>
      <c r="BJ16" s="30"/>
      <c r="BK16" s="30"/>
      <c r="BX16" s="30"/>
    </row>
    <row r="17" spans="1:76">
      <c r="A17" s="30">
        <v>3582</v>
      </c>
      <c r="B17" s="64" t="s">
        <v>1412</v>
      </c>
      <c r="C17" s="64"/>
      <c r="D17" s="64" t="s">
        <v>1288</v>
      </c>
      <c r="E17" s="64" t="s">
        <v>1409</v>
      </c>
      <c r="F17" s="64"/>
      <c r="G17" s="64" t="s">
        <v>1410</v>
      </c>
      <c r="H17" s="64">
        <v>12</v>
      </c>
      <c r="I17" s="64">
        <f t="shared" si="0"/>
        <v>14</v>
      </c>
      <c r="J17" s="78">
        <f t="shared" si="8"/>
        <v>0.46666666666666667</v>
      </c>
      <c r="K17" s="78">
        <v>12</v>
      </c>
      <c r="L17" s="78">
        <v>24</v>
      </c>
      <c r="M17" s="79">
        <f t="shared" si="1"/>
        <v>0.93333333333333335</v>
      </c>
      <c r="N17" s="79">
        <f t="shared" si="2"/>
        <v>1.4</v>
      </c>
      <c r="O17" s="79">
        <f t="shared" si="3"/>
        <v>1.8666666666666667</v>
      </c>
      <c r="P17" s="78">
        <v>22</v>
      </c>
      <c r="Q17" s="103">
        <v>1</v>
      </c>
      <c r="R17" s="78">
        <f t="shared" si="5"/>
        <v>-21</v>
      </c>
      <c r="S17" s="79">
        <f t="shared" si="4"/>
        <v>1.4</v>
      </c>
      <c r="T17" s="79">
        <f t="shared" si="6"/>
        <v>11</v>
      </c>
      <c r="U17" s="131">
        <v>2</v>
      </c>
      <c r="V17" s="78"/>
      <c r="W17" s="78" t="str">
        <f>VLOOKUP(A17,'ANALISIS FRANCYS'!A$3:C$195,3,0)</f>
        <v>DISPONIBLE</v>
      </c>
      <c r="X17" s="78"/>
      <c r="Y17" s="78"/>
      <c r="Z17" s="78"/>
      <c r="AA17" s="64"/>
      <c r="AB17" s="80">
        <v>14</v>
      </c>
      <c r="AC17" s="64" t="s">
        <v>602</v>
      </c>
      <c r="AD17" s="81">
        <v>104.41</v>
      </c>
      <c r="AE17" s="81">
        <v>3.2749999999999999</v>
      </c>
      <c r="AF17" s="81">
        <v>8.2100000000000009</v>
      </c>
      <c r="AG17" s="81">
        <v>115.89500000000001</v>
      </c>
      <c r="AH17" s="64"/>
      <c r="AI17" s="64"/>
      <c r="AJ17" s="64">
        <v>1391</v>
      </c>
      <c r="AK17" s="64" t="s">
        <v>1370</v>
      </c>
      <c r="AL17" s="81">
        <v>17</v>
      </c>
      <c r="AM17" s="81">
        <v>1</v>
      </c>
      <c r="AN17" s="81"/>
      <c r="AO17" s="81">
        <v>18</v>
      </c>
      <c r="AP17" s="64"/>
      <c r="AQ17" s="64"/>
      <c r="AR17" s="64"/>
      <c r="AS17" s="64"/>
      <c r="AT17" s="112">
        <v>0.23100000000000001</v>
      </c>
      <c r="AU17" s="112">
        <v>0.27500000000000002</v>
      </c>
      <c r="AV17" s="64"/>
      <c r="AW17" s="64"/>
      <c r="AX17" s="64"/>
      <c r="AY17" s="64"/>
      <c r="AZ17" s="64"/>
      <c r="BA17" s="82"/>
      <c r="BB17" s="82"/>
      <c r="BC17" s="82"/>
      <c r="BD17" s="82"/>
      <c r="BE17" s="64"/>
      <c r="BF17" s="64"/>
      <c r="BG17" s="64"/>
      <c r="BH17" s="64"/>
      <c r="BI17" s="64"/>
      <c r="BJ17" s="30"/>
      <c r="BK17" s="30"/>
      <c r="BX17" s="30"/>
    </row>
    <row r="18" spans="1:76">
      <c r="A18" s="30">
        <v>9970</v>
      </c>
      <c r="B18" s="64" t="s">
        <v>1328</v>
      </c>
      <c r="C18" s="64"/>
      <c r="D18" s="64" t="s">
        <v>1288</v>
      </c>
      <c r="E18" s="64" t="s">
        <v>1292</v>
      </c>
      <c r="F18" s="64"/>
      <c r="G18" s="64" t="s">
        <v>1329</v>
      </c>
      <c r="H18" s="64">
        <v>24</v>
      </c>
      <c r="I18" s="64">
        <f t="shared" si="0"/>
        <v>0</v>
      </c>
      <c r="J18" s="78">
        <f t="shared" si="8"/>
        <v>0</v>
      </c>
      <c r="K18" s="78">
        <v>6</v>
      </c>
      <c r="L18" s="78">
        <v>12</v>
      </c>
      <c r="M18" s="79">
        <f t="shared" si="1"/>
        <v>0</v>
      </c>
      <c r="N18" s="79">
        <f t="shared" si="2"/>
        <v>0</v>
      </c>
      <c r="O18" s="79">
        <f t="shared" si="3"/>
        <v>0</v>
      </c>
      <c r="P18" s="78">
        <v>21</v>
      </c>
      <c r="Q18" s="103">
        <v>23</v>
      </c>
      <c r="R18" s="78">
        <f t="shared" si="5"/>
        <v>2</v>
      </c>
      <c r="S18" s="79">
        <f t="shared" si="4"/>
        <v>0</v>
      </c>
      <c r="T18" s="79">
        <f t="shared" si="6"/>
        <v>-17</v>
      </c>
      <c r="U18" s="131">
        <v>1</v>
      </c>
      <c r="V18" s="78"/>
      <c r="W18" s="78" t="str">
        <f>VLOOKUP(A18,'ANALISIS FRANCYS'!A$3:C$195,3,0)</f>
        <v>DISPONIBLE</v>
      </c>
      <c r="X18" s="78"/>
      <c r="Y18" s="78"/>
      <c r="Z18" s="78"/>
      <c r="AA18" s="64"/>
      <c r="AB18" s="80">
        <v>26</v>
      </c>
      <c r="AC18" s="64" t="s">
        <v>75</v>
      </c>
      <c r="AD18" s="81">
        <v>2669.9099999999994</v>
      </c>
      <c r="AE18" s="81">
        <v>506.60000000000008</v>
      </c>
      <c r="AF18" s="81">
        <v>929.803</v>
      </c>
      <c r="AG18" s="81">
        <v>4106.3129999999992</v>
      </c>
      <c r="AH18" s="64"/>
      <c r="AI18" s="64"/>
      <c r="AJ18" s="64">
        <v>4979</v>
      </c>
      <c r="AK18" s="64" t="s">
        <v>1301</v>
      </c>
      <c r="AL18" s="81">
        <v>0</v>
      </c>
      <c r="AM18" s="81"/>
      <c r="AN18" s="81"/>
      <c r="AO18" s="81">
        <v>0</v>
      </c>
      <c r="AP18" s="64"/>
      <c r="AQ18" s="64"/>
      <c r="AR18" s="64"/>
      <c r="AS18" s="64"/>
      <c r="AT18" s="150">
        <v>0.8</v>
      </c>
      <c r="AU18" s="112">
        <v>0.95299999999999996</v>
      </c>
      <c r="AV18" s="64"/>
      <c r="AW18" s="64"/>
      <c r="AX18" s="64"/>
      <c r="AY18" s="64"/>
      <c r="AZ18" s="64"/>
      <c r="BA18" s="82"/>
      <c r="BB18" s="82"/>
      <c r="BC18" s="82"/>
      <c r="BD18" s="82"/>
      <c r="BE18" s="64"/>
      <c r="BF18" s="64"/>
      <c r="BG18" s="64"/>
      <c r="BH18" s="64"/>
      <c r="BI18" s="64"/>
      <c r="BJ18" s="30"/>
      <c r="BK18" s="30"/>
      <c r="BX18" s="30"/>
    </row>
    <row r="19" spans="1:76">
      <c r="A19" s="30">
        <v>10225</v>
      </c>
      <c r="B19" s="64" t="s">
        <v>1330</v>
      </c>
      <c r="C19" s="64"/>
      <c r="D19" s="64" t="s">
        <v>1288</v>
      </c>
      <c r="E19" s="64" t="s">
        <v>1292</v>
      </c>
      <c r="F19" s="64"/>
      <c r="G19" s="64" t="s">
        <v>1329</v>
      </c>
      <c r="H19" s="64">
        <v>24</v>
      </c>
      <c r="I19" s="64">
        <f t="shared" si="0"/>
        <v>0</v>
      </c>
      <c r="J19" s="78">
        <f t="shared" si="8"/>
        <v>0</v>
      </c>
      <c r="K19" s="78">
        <v>6</v>
      </c>
      <c r="L19" s="78">
        <v>12</v>
      </c>
      <c r="M19" s="79">
        <f t="shared" si="1"/>
        <v>0</v>
      </c>
      <c r="N19" s="79">
        <f t="shared" si="2"/>
        <v>0</v>
      </c>
      <c r="O19" s="79">
        <f t="shared" si="3"/>
        <v>0</v>
      </c>
      <c r="P19" s="78">
        <v>23</v>
      </c>
      <c r="Q19" s="103">
        <v>8</v>
      </c>
      <c r="R19" s="78">
        <f t="shared" si="5"/>
        <v>-15</v>
      </c>
      <c r="S19" s="79">
        <f t="shared" si="4"/>
        <v>0</v>
      </c>
      <c r="T19" s="79">
        <f t="shared" si="6"/>
        <v>-2</v>
      </c>
      <c r="U19" s="131">
        <v>1</v>
      </c>
      <c r="V19" s="78"/>
      <c r="W19" s="78" t="s">
        <v>1878</v>
      </c>
      <c r="X19" s="78"/>
      <c r="Y19" s="78"/>
      <c r="Z19" s="78"/>
      <c r="AA19" s="64"/>
      <c r="AB19" s="80">
        <v>28</v>
      </c>
      <c r="AC19" s="64" t="s">
        <v>447</v>
      </c>
      <c r="AD19" s="81">
        <v>257.04000000000013</v>
      </c>
      <c r="AE19" s="81">
        <v>10.68</v>
      </c>
      <c r="AF19" s="81">
        <v>23.959999999999994</v>
      </c>
      <c r="AG19" s="81">
        <v>291.68000000000012</v>
      </c>
      <c r="AH19" s="64"/>
      <c r="AI19" s="64"/>
      <c r="AJ19" s="64">
        <v>5083</v>
      </c>
      <c r="AK19" s="64" t="s">
        <v>1421</v>
      </c>
      <c r="AL19" s="81">
        <v>0</v>
      </c>
      <c r="AM19" s="81">
        <v>0</v>
      </c>
      <c r="AN19" s="81"/>
      <c r="AO19" s="81">
        <v>0</v>
      </c>
      <c r="AP19" s="64"/>
      <c r="AQ19" s="64"/>
      <c r="AR19" s="64"/>
      <c r="AS19" s="64"/>
      <c r="AT19" s="112">
        <v>1.0580000000000001</v>
      </c>
      <c r="AU19" s="112">
        <v>1.26</v>
      </c>
      <c r="AV19" s="64"/>
      <c r="AW19" s="64"/>
      <c r="AX19" s="64"/>
      <c r="AY19" s="64"/>
      <c r="AZ19" s="64"/>
      <c r="BA19" s="82"/>
      <c r="BB19" s="82"/>
      <c r="BC19" s="82"/>
      <c r="BD19" s="82"/>
      <c r="BE19" s="64"/>
      <c r="BF19" s="64"/>
      <c r="BG19" s="64"/>
      <c r="BH19" s="64"/>
      <c r="BI19" s="64"/>
      <c r="BJ19" s="30"/>
      <c r="BK19" s="30"/>
      <c r="BX19" s="30"/>
    </row>
    <row r="20" spans="1:76">
      <c r="A20" s="30">
        <v>10322</v>
      </c>
      <c r="B20" s="64" t="s">
        <v>1349</v>
      </c>
      <c r="C20" s="64"/>
      <c r="D20" s="64" t="s">
        <v>1288</v>
      </c>
      <c r="E20" s="64" t="s">
        <v>1292</v>
      </c>
      <c r="F20" s="64"/>
      <c r="G20" s="64" t="s">
        <v>1350</v>
      </c>
      <c r="H20" s="64">
        <v>12</v>
      </c>
      <c r="I20" s="64">
        <f t="shared" si="0"/>
        <v>2</v>
      </c>
      <c r="J20" s="78">
        <f t="shared" si="8"/>
        <v>6.6666666666666666E-2</v>
      </c>
      <c r="K20" s="78">
        <v>12</v>
      </c>
      <c r="L20" s="78">
        <v>24</v>
      </c>
      <c r="M20" s="79">
        <f t="shared" ref="M20:M39" si="9">+J20*2</f>
        <v>0.13333333333333333</v>
      </c>
      <c r="N20" s="79">
        <f t="shared" ref="N20:N39" si="10">+M20+((3-2)*J20)</f>
        <v>0.2</v>
      </c>
      <c r="O20" s="79">
        <f t="shared" ref="O20:O39" si="11">+M20*2</f>
        <v>0.26666666666666666</v>
      </c>
      <c r="P20" s="78">
        <v>22</v>
      </c>
      <c r="Q20" s="103">
        <v>0</v>
      </c>
      <c r="R20" s="78">
        <f t="shared" si="5"/>
        <v>-22</v>
      </c>
      <c r="S20" s="79">
        <f t="shared" ref="S20:S39" si="12">+N20</f>
        <v>0.2</v>
      </c>
      <c r="T20" s="79">
        <f t="shared" si="6"/>
        <v>12</v>
      </c>
      <c r="U20" s="131">
        <f t="shared" si="7"/>
        <v>1</v>
      </c>
      <c r="V20" s="78"/>
      <c r="W20" s="78" t="str">
        <f>VLOOKUP(A20,'ANALISIS FRANCYS'!A$3:C$195,3,0)</f>
        <v>DISPONIBLE</v>
      </c>
      <c r="X20" s="78"/>
      <c r="Y20" s="78"/>
      <c r="Z20" s="78"/>
      <c r="AA20" s="64"/>
      <c r="AB20" s="80">
        <v>33</v>
      </c>
      <c r="AC20" s="64" t="s">
        <v>1424</v>
      </c>
      <c r="AD20" s="81">
        <v>49.234999999999992</v>
      </c>
      <c r="AE20" s="81"/>
      <c r="AF20" s="81">
        <v>2.86</v>
      </c>
      <c r="AG20" s="81">
        <v>52.094999999999992</v>
      </c>
      <c r="AH20" s="64"/>
      <c r="AI20" s="64"/>
      <c r="AJ20" s="64">
        <v>5729</v>
      </c>
      <c r="AK20" s="64" t="s">
        <v>1189</v>
      </c>
      <c r="AL20" s="81">
        <v>16</v>
      </c>
      <c r="AM20" s="81">
        <v>9</v>
      </c>
      <c r="AN20" s="81"/>
      <c r="AO20" s="81">
        <v>25</v>
      </c>
      <c r="AP20" s="64"/>
      <c r="AQ20" s="64"/>
      <c r="AR20" s="64"/>
      <c r="AS20" s="64"/>
      <c r="AT20" s="112">
        <v>0.432</v>
      </c>
      <c r="AU20" s="112">
        <v>0.51500000000000001</v>
      </c>
      <c r="AV20" s="64"/>
      <c r="AW20" s="64"/>
      <c r="AX20" s="64"/>
      <c r="AY20" s="64"/>
      <c r="AZ20" s="64"/>
      <c r="BA20" s="82"/>
      <c r="BB20" s="82"/>
      <c r="BC20" s="82"/>
      <c r="BD20" s="82"/>
      <c r="BE20" s="64"/>
      <c r="BF20" s="64"/>
      <c r="BG20" s="64"/>
      <c r="BH20" s="64"/>
      <c r="BI20" s="64"/>
      <c r="BJ20" s="30"/>
      <c r="BK20" s="30"/>
      <c r="BX20" s="30"/>
    </row>
    <row r="21" spans="1:76">
      <c r="A21" s="30">
        <v>10519</v>
      </c>
      <c r="B21" s="64" t="s">
        <v>1351</v>
      </c>
      <c r="C21" s="64"/>
      <c r="D21" s="64" t="s">
        <v>1288</v>
      </c>
      <c r="E21" s="64" t="s">
        <v>1292</v>
      </c>
      <c r="F21" s="64"/>
      <c r="G21" s="64" t="s">
        <v>1350</v>
      </c>
      <c r="H21" s="64">
        <v>12</v>
      </c>
      <c r="I21" s="64">
        <f t="shared" si="0"/>
        <v>7</v>
      </c>
      <c r="J21" s="78">
        <f t="shared" si="8"/>
        <v>0.23333333333333334</v>
      </c>
      <c r="K21" s="78">
        <v>12</v>
      </c>
      <c r="L21" s="78">
        <v>24</v>
      </c>
      <c r="M21" s="79">
        <f t="shared" si="9"/>
        <v>0.46666666666666667</v>
      </c>
      <c r="N21" s="79">
        <f t="shared" si="10"/>
        <v>0.7</v>
      </c>
      <c r="O21" s="79">
        <f t="shared" si="11"/>
        <v>0.93333333333333335</v>
      </c>
      <c r="P21" s="78">
        <f>+IFERROR(VLOOKUP(A21,AJ$3:AO$2468,5,0),0)</f>
        <v>0</v>
      </c>
      <c r="Q21" s="103">
        <v>10</v>
      </c>
      <c r="R21" s="78">
        <f t="shared" si="5"/>
        <v>10</v>
      </c>
      <c r="S21" s="79">
        <f t="shared" si="12"/>
        <v>0.7</v>
      </c>
      <c r="T21" s="79">
        <f t="shared" si="6"/>
        <v>2</v>
      </c>
      <c r="U21" s="131">
        <f t="shared" si="7"/>
        <v>0.16666666666666666</v>
      </c>
      <c r="V21" s="78"/>
      <c r="W21" s="78" t="str">
        <f>VLOOKUP(A21,'ANALISIS FRANCYS'!A$3:C$195,3,0)</f>
        <v>DISPONIBLE</v>
      </c>
      <c r="X21" s="78"/>
      <c r="Y21" s="78"/>
      <c r="Z21" s="78"/>
      <c r="AA21" s="64"/>
      <c r="AB21" s="80">
        <v>37</v>
      </c>
      <c r="AC21" s="64" t="s">
        <v>2028</v>
      </c>
      <c r="AD21" s="81">
        <v>24</v>
      </c>
      <c r="AE21" s="81"/>
      <c r="AF21" s="81"/>
      <c r="AG21" s="81">
        <v>24</v>
      </c>
      <c r="AH21" s="64"/>
      <c r="AI21" s="64"/>
      <c r="AJ21" s="64">
        <v>5730</v>
      </c>
      <c r="AK21" s="64" t="s">
        <v>1315</v>
      </c>
      <c r="AL21" s="81">
        <v>23</v>
      </c>
      <c r="AM21" s="81"/>
      <c r="AN21" s="81"/>
      <c r="AO21" s="81">
        <v>23</v>
      </c>
      <c r="AP21" s="64"/>
      <c r="AQ21" s="64"/>
      <c r="AR21" s="64"/>
      <c r="AS21" s="64"/>
      <c r="AT21" s="112">
        <v>0.432</v>
      </c>
      <c r="AU21" s="112">
        <v>0.51500000000000001</v>
      </c>
      <c r="AV21" s="64"/>
      <c r="AW21" s="64"/>
      <c r="AX21" s="64"/>
      <c r="AY21" s="64"/>
      <c r="AZ21" s="64"/>
      <c r="BA21" s="82"/>
      <c r="BB21" s="82"/>
      <c r="BC21" s="82"/>
      <c r="BD21" s="82"/>
      <c r="BE21" s="64"/>
      <c r="BF21" s="64"/>
      <c r="BG21" s="64"/>
      <c r="BH21" s="64"/>
      <c r="BI21" s="64"/>
      <c r="BJ21" s="64"/>
      <c r="BK21" s="64"/>
      <c r="BL21" s="82"/>
      <c r="BM21" s="82"/>
      <c r="BN21" s="82"/>
      <c r="BO21" s="82"/>
      <c r="BP21" s="82"/>
      <c r="BQ21" s="82"/>
      <c r="BR21" s="82"/>
      <c r="BS21" s="82"/>
      <c r="BT21" s="82"/>
      <c r="BU21" s="82"/>
      <c r="BV21" s="82"/>
      <c r="BW21" s="82"/>
      <c r="BX21" s="64"/>
    </row>
    <row r="22" spans="1:76">
      <c r="A22" s="30">
        <v>10345</v>
      </c>
      <c r="B22" s="64" t="s">
        <v>510</v>
      </c>
      <c r="C22" s="64"/>
      <c r="D22" s="64" t="s">
        <v>1288</v>
      </c>
      <c r="E22" s="64" t="s">
        <v>1292</v>
      </c>
      <c r="F22" s="64"/>
      <c r="G22" s="64" t="s">
        <v>1377</v>
      </c>
      <c r="H22" s="64">
        <v>6</v>
      </c>
      <c r="I22" s="64">
        <f t="shared" si="0"/>
        <v>1</v>
      </c>
      <c r="J22" s="78">
        <f t="shared" ref="J22:J37" si="13">+I22/30</f>
        <v>3.3333333333333333E-2</v>
      </c>
      <c r="K22" s="78">
        <v>6</v>
      </c>
      <c r="L22" s="78">
        <v>12</v>
      </c>
      <c r="M22" s="79">
        <f t="shared" si="9"/>
        <v>6.6666666666666666E-2</v>
      </c>
      <c r="N22" s="79">
        <f t="shared" si="10"/>
        <v>0.1</v>
      </c>
      <c r="O22" s="79">
        <f t="shared" si="11"/>
        <v>0.13333333333333333</v>
      </c>
      <c r="P22" s="78">
        <f>+IFERROR(VLOOKUP(A22,AJ$3:AO$2468,5,0),0)</f>
        <v>5</v>
      </c>
      <c r="Q22" s="103">
        <v>3</v>
      </c>
      <c r="R22" s="78">
        <f t="shared" si="5"/>
        <v>-2</v>
      </c>
      <c r="S22" s="79">
        <f t="shared" si="12"/>
        <v>0.1</v>
      </c>
      <c r="T22" s="79">
        <f t="shared" si="6"/>
        <v>3</v>
      </c>
      <c r="U22" s="131">
        <f t="shared" si="7"/>
        <v>0.5</v>
      </c>
      <c r="V22" s="78"/>
      <c r="W22" s="78" t="str">
        <f>VLOOKUP(A22,'ANALISIS FRANCYS'!A$3:C$195,3,0)</f>
        <v>DISPONIBLE</v>
      </c>
      <c r="X22" s="78"/>
      <c r="Y22" s="78"/>
      <c r="Z22" s="78"/>
      <c r="AA22" s="64"/>
      <c r="AB22" s="80">
        <v>39</v>
      </c>
      <c r="AC22" s="64" t="s">
        <v>2029</v>
      </c>
      <c r="AD22" s="81">
        <v>22.71</v>
      </c>
      <c r="AE22" s="81"/>
      <c r="AF22" s="81"/>
      <c r="AG22" s="81">
        <v>22.71</v>
      </c>
      <c r="AH22" s="64"/>
      <c r="AI22" s="64"/>
      <c r="AJ22" s="64">
        <v>5732</v>
      </c>
      <c r="AK22" s="64" t="s">
        <v>746</v>
      </c>
      <c r="AL22" s="81"/>
      <c r="AM22" s="81">
        <v>2</v>
      </c>
      <c r="AN22" s="81"/>
      <c r="AO22" s="81">
        <v>2</v>
      </c>
      <c r="AP22" s="64"/>
      <c r="AQ22" s="64"/>
      <c r="AR22" s="64"/>
      <c r="AS22" s="64"/>
      <c r="AT22" s="112"/>
      <c r="AU22" s="112"/>
      <c r="AV22" s="64"/>
      <c r="AW22" s="64"/>
      <c r="AX22" s="64"/>
      <c r="AY22" s="64"/>
      <c r="AZ22" s="64"/>
      <c r="BA22" s="82"/>
      <c r="BB22" s="82"/>
      <c r="BC22" s="82"/>
      <c r="BD22" s="82"/>
      <c r="BE22" s="64"/>
      <c r="BF22" s="64"/>
      <c r="BG22" s="64"/>
      <c r="BH22" s="64"/>
      <c r="BI22" s="64"/>
      <c r="BJ22" s="64"/>
      <c r="BK22" s="64"/>
      <c r="BL22" s="82"/>
      <c r="BM22" s="82"/>
      <c r="BN22" s="82"/>
      <c r="BO22" s="82"/>
      <c r="BP22" s="82"/>
      <c r="BQ22" s="82"/>
      <c r="BR22" s="82"/>
      <c r="BS22" s="82"/>
      <c r="BT22" s="82"/>
      <c r="BU22" s="82"/>
      <c r="BV22" s="82"/>
      <c r="BW22" s="82"/>
      <c r="BX22" s="64"/>
    </row>
    <row r="23" spans="1:76">
      <c r="A23" s="30">
        <v>9969</v>
      </c>
      <c r="B23" s="64" t="s">
        <v>425</v>
      </c>
      <c r="C23" s="64"/>
      <c r="D23" s="64" t="s">
        <v>1288</v>
      </c>
      <c r="E23" s="64" t="s">
        <v>1292</v>
      </c>
      <c r="F23" s="64"/>
      <c r="G23" s="64" t="s">
        <v>1350</v>
      </c>
      <c r="H23" s="64">
        <v>12</v>
      </c>
      <c r="I23" s="64">
        <f t="shared" si="0"/>
        <v>7</v>
      </c>
      <c r="J23" s="78">
        <f t="shared" si="13"/>
        <v>0.23333333333333334</v>
      </c>
      <c r="K23" s="78">
        <v>6</v>
      </c>
      <c r="L23" s="78">
        <v>12</v>
      </c>
      <c r="M23" s="79">
        <f t="shared" si="9"/>
        <v>0.46666666666666667</v>
      </c>
      <c r="N23" s="79">
        <f t="shared" si="10"/>
        <v>0.7</v>
      </c>
      <c r="O23" s="79">
        <f t="shared" si="11"/>
        <v>0.93333333333333335</v>
      </c>
      <c r="P23" s="78">
        <f>+IFERROR(VLOOKUP(A23,AJ$3:AO$2468,5,0),0)</f>
        <v>26</v>
      </c>
      <c r="Q23" s="103">
        <v>45</v>
      </c>
      <c r="R23" s="78">
        <f t="shared" si="5"/>
        <v>19</v>
      </c>
      <c r="S23" s="79">
        <f t="shared" si="12"/>
        <v>0.7</v>
      </c>
      <c r="T23" s="79">
        <f t="shared" si="6"/>
        <v>-39</v>
      </c>
      <c r="U23" s="131">
        <v>1</v>
      </c>
      <c r="V23" s="78"/>
      <c r="W23" s="78" t="str">
        <f>VLOOKUP(A23,'ANALISIS FRANCYS'!A$3:C$195,3,0)</f>
        <v>DISPONIBLE</v>
      </c>
      <c r="X23" s="78"/>
      <c r="Y23" s="78"/>
      <c r="Z23" s="78"/>
      <c r="AA23" s="64"/>
      <c r="AB23" s="80">
        <v>46</v>
      </c>
      <c r="AC23" s="64" t="s">
        <v>1426</v>
      </c>
      <c r="AD23" s="81">
        <v>53.275000000000006</v>
      </c>
      <c r="AE23" s="81"/>
      <c r="AF23" s="81">
        <v>18.764999999999997</v>
      </c>
      <c r="AG23" s="81">
        <v>72.040000000000006</v>
      </c>
      <c r="AH23" s="64"/>
      <c r="AI23" s="64"/>
      <c r="AJ23" s="64">
        <v>5740</v>
      </c>
      <c r="AK23" s="64" t="s">
        <v>1379</v>
      </c>
      <c r="AL23" s="81"/>
      <c r="AM23" s="81">
        <v>0</v>
      </c>
      <c r="AN23" s="81"/>
      <c r="AO23" s="81">
        <v>0</v>
      </c>
      <c r="AP23" s="64"/>
      <c r="AQ23" s="64"/>
      <c r="AR23" s="64"/>
      <c r="AS23" s="64"/>
      <c r="AT23" s="112">
        <v>0.432</v>
      </c>
      <c r="AU23" s="112">
        <v>0.51500000000000001</v>
      </c>
      <c r="AV23" s="64"/>
      <c r="AW23" s="64"/>
      <c r="AX23" s="64"/>
      <c r="AY23" s="64"/>
      <c r="AZ23" s="64"/>
      <c r="BA23" s="82"/>
      <c r="BB23" s="82"/>
      <c r="BC23" s="82"/>
      <c r="BD23" s="82"/>
      <c r="BE23" s="64"/>
      <c r="BF23" s="64"/>
      <c r="BG23" s="64"/>
      <c r="BH23" s="64"/>
      <c r="BI23" s="64"/>
      <c r="BJ23" s="64"/>
      <c r="BK23" s="64"/>
      <c r="BL23" s="82"/>
      <c r="BM23" s="82"/>
      <c r="BN23" s="82"/>
      <c r="BO23" s="82"/>
      <c r="BP23" s="82"/>
      <c r="BQ23" s="82"/>
      <c r="BR23" s="82"/>
      <c r="BS23" s="82"/>
      <c r="BT23" s="82"/>
      <c r="BU23" s="82"/>
      <c r="BV23" s="82"/>
      <c r="BW23" s="82"/>
      <c r="BX23" s="64"/>
    </row>
    <row r="24" spans="1:76">
      <c r="A24" s="30">
        <v>10741</v>
      </c>
      <c r="B24" s="64" t="s">
        <v>1352</v>
      </c>
      <c r="C24" s="64"/>
      <c r="D24" s="64" t="s">
        <v>1288</v>
      </c>
      <c r="E24" s="64" t="s">
        <v>1292</v>
      </c>
      <c r="F24" s="64"/>
      <c r="G24" s="64" t="s">
        <v>1350</v>
      </c>
      <c r="H24" s="64">
        <v>24</v>
      </c>
      <c r="I24" s="64">
        <f t="shared" si="0"/>
        <v>0</v>
      </c>
      <c r="J24" s="78">
        <f t="shared" si="13"/>
        <v>0</v>
      </c>
      <c r="K24" s="78"/>
      <c r="L24" s="78"/>
      <c r="M24" s="79">
        <f t="shared" si="9"/>
        <v>0</v>
      </c>
      <c r="N24" s="79">
        <f t="shared" si="10"/>
        <v>0</v>
      </c>
      <c r="O24" s="79">
        <f t="shared" si="11"/>
        <v>0</v>
      </c>
      <c r="P24" s="78">
        <f>+IFERROR(VLOOKUP(A24,AJ$3:AO$2468,5,0),0)</f>
        <v>0</v>
      </c>
      <c r="Q24" s="103">
        <v>29</v>
      </c>
      <c r="R24" s="78">
        <f t="shared" si="5"/>
        <v>29</v>
      </c>
      <c r="S24" s="79">
        <v>1</v>
      </c>
      <c r="T24" s="79">
        <f t="shared" si="6"/>
        <v>-29</v>
      </c>
      <c r="U24" s="131">
        <v>1</v>
      </c>
      <c r="V24" s="78"/>
      <c r="W24" s="78" t="str">
        <f>VLOOKUP(A24,'ANALISIS FRANCYS'!A$3:C$195,3,0)</f>
        <v>DISPONIBLE</v>
      </c>
      <c r="X24" s="78"/>
      <c r="Y24" s="78"/>
      <c r="Z24" s="78"/>
      <c r="AA24" s="64"/>
      <c r="AB24" s="80">
        <v>48</v>
      </c>
      <c r="AC24" s="64" t="s">
        <v>1427</v>
      </c>
      <c r="AD24" s="81">
        <v>26.054999999999996</v>
      </c>
      <c r="AE24" s="81"/>
      <c r="AF24" s="81">
        <v>5.41</v>
      </c>
      <c r="AG24" s="81">
        <v>31.464999999999996</v>
      </c>
      <c r="AH24" s="64"/>
      <c r="AI24" s="64"/>
      <c r="AJ24" s="64">
        <v>5864</v>
      </c>
      <c r="AK24" s="64" t="s">
        <v>459</v>
      </c>
      <c r="AL24" s="81"/>
      <c r="AM24" s="81"/>
      <c r="AN24" s="81">
        <v>66</v>
      </c>
      <c r="AO24" s="81">
        <v>66</v>
      </c>
      <c r="AP24" s="64"/>
      <c r="AQ24" s="64"/>
      <c r="AR24" s="64"/>
      <c r="AS24" s="64"/>
      <c r="AT24" s="112"/>
      <c r="AU24" s="112"/>
      <c r="AV24" s="64"/>
      <c r="AW24" s="64"/>
      <c r="AX24" s="64"/>
      <c r="AY24" s="64"/>
      <c r="AZ24" s="64"/>
      <c r="BA24" s="82"/>
      <c r="BB24" s="82"/>
      <c r="BC24" s="82"/>
      <c r="BD24" s="82"/>
      <c r="BE24" s="64"/>
      <c r="BF24" s="64"/>
      <c r="BG24" s="64"/>
      <c r="BH24" s="64"/>
      <c r="BI24" s="64"/>
      <c r="BJ24" s="64"/>
      <c r="BK24" s="64"/>
      <c r="BL24" s="82"/>
      <c r="BM24" s="82"/>
      <c r="BN24" s="82"/>
      <c r="BO24" s="82"/>
      <c r="BP24" s="82"/>
      <c r="BQ24" s="82"/>
      <c r="BR24" s="82"/>
      <c r="BS24" s="82"/>
      <c r="BT24" s="82"/>
      <c r="BU24" s="82"/>
      <c r="BV24" s="82"/>
      <c r="BW24" s="82"/>
      <c r="BX24" s="64"/>
    </row>
    <row r="25" spans="1:76">
      <c r="A25" s="30">
        <v>10327</v>
      </c>
      <c r="B25" s="64" t="s">
        <v>1353</v>
      </c>
      <c r="C25" s="64"/>
      <c r="D25" s="64" t="s">
        <v>1288</v>
      </c>
      <c r="E25" s="64" t="s">
        <v>1292</v>
      </c>
      <c r="F25" s="64"/>
      <c r="G25" s="64" t="s">
        <v>1350</v>
      </c>
      <c r="H25" s="64">
        <v>12</v>
      </c>
      <c r="I25" s="64">
        <f t="shared" si="0"/>
        <v>0</v>
      </c>
      <c r="J25" s="78">
        <f t="shared" si="13"/>
        <v>0</v>
      </c>
      <c r="K25" s="78">
        <v>12</v>
      </c>
      <c r="L25" s="78">
        <v>24</v>
      </c>
      <c r="M25" s="79">
        <f t="shared" si="9"/>
        <v>0</v>
      </c>
      <c r="N25" s="79">
        <f t="shared" si="10"/>
        <v>0</v>
      </c>
      <c r="O25" s="79">
        <f t="shared" si="11"/>
        <v>0</v>
      </c>
      <c r="P25" s="78">
        <v>23</v>
      </c>
      <c r="Q25" s="103">
        <v>6</v>
      </c>
      <c r="R25" s="78">
        <f t="shared" si="5"/>
        <v>-17</v>
      </c>
      <c r="S25" s="79">
        <f t="shared" si="12"/>
        <v>0</v>
      </c>
      <c r="T25" s="79">
        <f t="shared" si="6"/>
        <v>6</v>
      </c>
      <c r="U25" s="131">
        <v>1</v>
      </c>
      <c r="V25" s="78"/>
      <c r="W25" s="78" t="str">
        <f>VLOOKUP(A25,'ANALISIS FRANCYS'!A$3:C$195,3,0)</f>
        <v>DISPONIBLE</v>
      </c>
      <c r="X25" s="78"/>
      <c r="Y25" s="78"/>
      <c r="Z25" s="78"/>
      <c r="AA25" s="64"/>
      <c r="AB25" s="80">
        <v>65</v>
      </c>
      <c r="AC25" s="64" t="s">
        <v>1428</v>
      </c>
      <c r="AD25" s="81">
        <v>10.295000000000007</v>
      </c>
      <c r="AE25" s="81"/>
      <c r="AF25" s="81">
        <v>1.0860000000000001</v>
      </c>
      <c r="AG25" s="81">
        <v>11.381000000000007</v>
      </c>
      <c r="AH25" s="64"/>
      <c r="AI25" s="64"/>
      <c r="AJ25" s="64">
        <v>6748</v>
      </c>
      <c r="AK25" s="64" t="s">
        <v>551</v>
      </c>
      <c r="AL25" s="81"/>
      <c r="AM25" s="81">
        <v>28</v>
      </c>
      <c r="AN25" s="81"/>
      <c r="AO25" s="81">
        <v>28</v>
      </c>
      <c r="AP25" s="64"/>
      <c r="AQ25" s="64"/>
      <c r="AR25" s="64"/>
      <c r="AS25" s="64"/>
      <c r="AT25" s="112">
        <v>0.22700000000000001</v>
      </c>
      <c r="AU25" s="150">
        <v>0.27</v>
      </c>
      <c r="AV25" s="64"/>
      <c r="AW25" s="64"/>
      <c r="AX25" s="64"/>
      <c r="AY25" s="64"/>
      <c r="AZ25" s="64"/>
      <c r="BA25" s="82"/>
      <c r="BB25" s="82"/>
      <c r="BC25" s="82"/>
      <c r="BD25" s="82"/>
      <c r="BE25" s="64"/>
      <c r="BF25" s="64"/>
      <c r="BG25" s="64"/>
      <c r="BH25" s="64"/>
      <c r="BI25" s="64"/>
      <c r="BJ25" s="64"/>
      <c r="BK25" s="64"/>
      <c r="BL25" s="82"/>
      <c r="BM25" s="82"/>
      <c r="BN25" s="82"/>
      <c r="BO25" s="82"/>
      <c r="BP25" s="82"/>
      <c r="BQ25" s="82"/>
      <c r="BR25" s="82"/>
      <c r="BS25" s="82"/>
      <c r="BT25" s="82"/>
      <c r="BU25" s="82"/>
      <c r="BV25" s="82"/>
      <c r="BW25" s="82"/>
      <c r="BX25" s="64"/>
    </row>
    <row r="26" spans="1:76">
      <c r="A26" s="30">
        <v>9630</v>
      </c>
      <c r="B26" s="64" t="s">
        <v>103</v>
      </c>
      <c r="C26" s="64"/>
      <c r="D26" s="64" t="s">
        <v>1288</v>
      </c>
      <c r="E26" s="64" t="s">
        <v>1292</v>
      </c>
      <c r="F26" s="64"/>
      <c r="G26" s="64" t="s">
        <v>1350</v>
      </c>
      <c r="H26" s="64">
        <v>12</v>
      </c>
      <c r="I26" s="64">
        <f t="shared" si="0"/>
        <v>11</v>
      </c>
      <c r="J26" s="78">
        <f t="shared" si="13"/>
        <v>0.36666666666666664</v>
      </c>
      <c r="K26" s="78">
        <v>12</v>
      </c>
      <c r="L26" s="78">
        <v>24</v>
      </c>
      <c r="M26" s="79">
        <f t="shared" si="9"/>
        <v>0.73333333333333328</v>
      </c>
      <c r="N26" s="79">
        <f t="shared" si="10"/>
        <v>1.0999999999999999</v>
      </c>
      <c r="O26" s="79">
        <f t="shared" si="11"/>
        <v>1.4666666666666666</v>
      </c>
      <c r="P26" s="78">
        <f>+IFERROR(VLOOKUP(A26,AJ$3:AO$2468,5,0),0)</f>
        <v>0</v>
      </c>
      <c r="Q26" s="103">
        <v>4</v>
      </c>
      <c r="R26" s="78">
        <f t="shared" si="5"/>
        <v>4</v>
      </c>
      <c r="S26" s="79">
        <f t="shared" si="12"/>
        <v>1.0999999999999999</v>
      </c>
      <c r="T26" s="79">
        <f t="shared" si="6"/>
        <v>8</v>
      </c>
      <c r="U26" s="131">
        <f t="shared" si="7"/>
        <v>0.66666666666666663</v>
      </c>
      <c r="V26" s="78"/>
      <c r="W26" s="78" t="s">
        <v>2808</v>
      </c>
      <c r="X26" s="78"/>
      <c r="Y26" s="78"/>
      <c r="Z26" s="78"/>
      <c r="AA26" s="64"/>
      <c r="AB26" s="80">
        <v>67</v>
      </c>
      <c r="AC26" s="64" t="s">
        <v>53</v>
      </c>
      <c r="AD26" s="81">
        <v>317.9249999999999</v>
      </c>
      <c r="AE26" s="81">
        <v>19.165000000000006</v>
      </c>
      <c r="AF26" s="81">
        <v>46.648999999999994</v>
      </c>
      <c r="AG26" s="81">
        <v>383.73899999999992</v>
      </c>
      <c r="AH26" s="64"/>
      <c r="AI26" s="64"/>
      <c r="AJ26" s="64">
        <v>6751</v>
      </c>
      <c r="AK26" s="64" t="s">
        <v>2682</v>
      </c>
      <c r="AL26" s="81"/>
      <c r="AM26" s="81">
        <v>0</v>
      </c>
      <c r="AN26" s="81"/>
      <c r="AO26" s="81">
        <v>0</v>
      </c>
      <c r="AP26" s="64"/>
      <c r="AQ26" s="64"/>
      <c r="AR26" s="64"/>
      <c r="AS26" s="64"/>
      <c r="AT26" s="112">
        <v>0.40799999999999997</v>
      </c>
      <c r="AU26" s="112">
        <v>0.48499999999999999</v>
      </c>
      <c r="AV26" s="64"/>
      <c r="AW26" s="64"/>
      <c r="AX26" s="64"/>
      <c r="AY26" s="64"/>
      <c r="AZ26" s="64"/>
      <c r="BA26" s="82"/>
      <c r="BB26" s="82"/>
      <c r="BC26" s="82"/>
      <c r="BD26" s="82"/>
      <c r="BE26" s="64"/>
      <c r="BF26" s="64"/>
      <c r="BG26" s="64"/>
      <c r="BH26" s="64"/>
      <c r="BI26" s="64"/>
      <c r="BJ26" s="64"/>
      <c r="BK26" s="64"/>
      <c r="BL26" s="82"/>
      <c r="BM26" s="82"/>
      <c r="BN26" s="82"/>
      <c r="BO26" s="82"/>
      <c r="BP26" s="82"/>
      <c r="BQ26" s="82"/>
      <c r="BR26" s="82"/>
      <c r="BS26" s="82"/>
      <c r="BT26" s="82"/>
      <c r="BU26" s="82"/>
      <c r="BV26" s="82"/>
      <c r="BW26" s="82"/>
      <c r="BX26" s="64"/>
    </row>
    <row r="27" spans="1:76" s="14" customFormat="1">
      <c r="A27" s="30">
        <v>10677</v>
      </c>
      <c r="B27" s="64" t="s">
        <v>1354</v>
      </c>
      <c r="C27" s="64"/>
      <c r="D27" s="64" t="s">
        <v>1288</v>
      </c>
      <c r="E27" s="64" t="s">
        <v>1292</v>
      </c>
      <c r="F27" s="64"/>
      <c r="G27" s="64" t="s">
        <v>1350</v>
      </c>
      <c r="H27" s="64">
        <v>24</v>
      </c>
      <c r="I27" s="64">
        <f t="shared" si="0"/>
        <v>0</v>
      </c>
      <c r="J27" s="78">
        <f t="shared" si="13"/>
        <v>0</v>
      </c>
      <c r="K27" s="78"/>
      <c r="L27" s="78"/>
      <c r="M27" s="79">
        <f t="shared" si="9"/>
        <v>0</v>
      </c>
      <c r="N27" s="79">
        <f t="shared" si="10"/>
        <v>0</v>
      </c>
      <c r="O27" s="79">
        <f t="shared" si="11"/>
        <v>0</v>
      </c>
      <c r="P27" s="78">
        <f>+IFERROR(VLOOKUP(A27,AJ$3:AO$2468,5,0),0)</f>
        <v>0</v>
      </c>
      <c r="Q27" s="103">
        <v>11</v>
      </c>
      <c r="R27" s="78">
        <f t="shared" si="5"/>
        <v>11</v>
      </c>
      <c r="S27" s="79">
        <f t="shared" si="12"/>
        <v>0</v>
      </c>
      <c r="T27" s="79">
        <f t="shared" si="6"/>
        <v>-11</v>
      </c>
      <c r="U27" s="131">
        <v>1</v>
      </c>
      <c r="V27" s="78"/>
      <c r="W27" s="78" t="str">
        <f>VLOOKUP(A27,'ANALISIS FRANCYS'!A$3:C$195,3,0)</f>
        <v>DISPONIBLE</v>
      </c>
      <c r="X27" s="78"/>
      <c r="Y27" s="78"/>
      <c r="Z27" s="78"/>
      <c r="AA27" s="64"/>
      <c r="AB27" s="80">
        <v>31</v>
      </c>
      <c r="AC27" s="64" t="s">
        <v>8</v>
      </c>
      <c r="AD27" s="81">
        <v>127.77999999999997</v>
      </c>
      <c r="AE27" s="81">
        <v>11.069999999999997</v>
      </c>
      <c r="AF27" s="81">
        <v>20.165000000000006</v>
      </c>
      <c r="AG27" s="81">
        <v>159.01499999999999</v>
      </c>
      <c r="AH27" s="64"/>
      <c r="AI27" s="64"/>
      <c r="AJ27" s="64">
        <v>5223</v>
      </c>
      <c r="AK27" s="64" t="s">
        <v>1381</v>
      </c>
      <c r="AL27" s="81">
        <v>0</v>
      </c>
      <c r="AM27" s="81"/>
      <c r="AN27" s="81">
        <v>8</v>
      </c>
      <c r="AO27" s="81">
        <v>8</v>
      </c>
      <c r="AP27" s="64"/>
      <c r="AQ27" s="64"/>
      <c r="AR27" s="64"/>
      <c r="AS27" s="64"/>
      <c r="AT27" s="112"/>
      <c r="AU27" s="112"/>
      <c r="AV27" s="64"/>
      <c r="AW27" s="64"/>
      <c r="AX27" s="64"/>
      <c r="AY27" s="64"/>
      <c r="AZ27" s="64"/>
      <c r="BA27" s="82"/>
      <c r="BB27" s="82"/>
      <c r="BC27" s="82"/>
      <c r="BD27" s="82"/>
      <c r="BE27" s="64"/>
      <c r="BF27" s="64"/>
      <c r="BG27" s="64"/>
      <c r="BH27" s="64"/>
      <c r="BI27" s="64"/>
      <c r="BJ27" s="64"/>
      <c r="BK27" s="64"/>
      <c r="BL27" s="82"/>
      <c r="BM27" s="82"/>
      <c r="BN27" s="82"/>
      <c r="BO27" s="82"/>
      <c r="BP27" s="82"/>
      <c r="BQ27" s="82"/>
      <c r="BR27" s="82"/>
      <c r="BS27" s="82"/>
      <c r="BT27" s="82"/>
      <c r="BU27" s="82"/>
      <c r="BV27" s="82"/>
      <c r="BW27" s="82"/>
      <c r="BX27" s="64"/>
    </row>
    <row r="28" spans="1:76">
      <c r="A28" s="30">
        <v>834</v>
      </c>
      <c r="B28" s="64" t="s">
        <v>1355</v>
      </c>
      <c r="C28" s="64"/>
      <c r="D28" s="64" t="s">
        <v>1288</v>
      </c>
      <c r="E28" s="64" t="s">
        <v>1292</v>
      </c>
      <c r="F28" s="64"/>
      <c r="G28" s="64" t="s">
        <v>1350</v>
      </c>
      <c r="H28" s="64">
        <v>12</v>
      </c>
      <c r="I28" s="64">
        <f t="shared" si="0"/>
        <v>1</v>
      </c>
      <c r="J28" s="78">
        <f t="shared" si="13"/>
        <v>3.3333333333333333E-2</v>
      </c>
      <c r="K28" s="78">
        <v>6</v>
      </c>
      <c r="L28" s="78">
        <v>12</v>
      </c>
      <c r="M28" s="79">
        <f t="shared" si="9"/>
        <v>6.6666666666666666E-2</v>
      </c>
      <c r="N28" s="79">
        <f t="shared" si="10"/>
        <v>0.1</v>
      </c>
      <c r="O28" s="79">
        <f t="shared" si="11"/>
        <v>0.13333333333333333</v>
      </c>
      <c r="P28" s="78">
        <v>12</v>
      </c>
      <c r="Q28" s="103">
        <v>19</v>
      </c>
      <c r="R28" s="78">
        <f t="shared" si="5"/>
        <v>7</v>
      </c>
      <c r="S28" s="79">
        <f t="shared" si="12"/>
        <v>0.1</v>
      </c>
      <c r="T28" s="79">
        <f t="shared" si="6"/>
        <v>-13</v>
      </c>
      <c r="U28" s="131">
        <v>1</v>
      </c>
      <c r="V28" s="78"/>
      <c r="W28" s="78" t="str">
        <f>VLOOKUP(A28,'ANALISIS FRANCYS'!A$3:C$195,3,0)</f>
        <v>DISPONIBLE</v>
      </c>
      <c r="X28" s="78"/>
      <c r="Y28" s="78"/>
      <c r="Z28" s="78"/>
      <c r="AA28" s="64"/>
      <c r="AB28" s="80">
        <v>44</v>
      </c>
      <c r="AC28" s="64" t="s">
        <v>534</v>
      </c>
      <c r="AD28" s="81">
        <v>511.79500000000002</v>
      </c>
      <c r="AE28" s="81">
        <v>18.844999999999999</v>
      </c>
      <c r="AF28" s="81">
        <v>81.826000000000008</v>
      </c>
      <c r="AG28" s="81">
        <v>612.46600000000001</v>
      </c>
      <c r="AH28" s="64"/>
      <c r="AI28" s="64"/>
      <c r="AJ28" s="64">
        <v>5735</v>
      </c>
      <c r="AK28" s="64" t="s">
        <v>281</v>
      </c>
      <c r="AL28" s="81">
        <v>41</v>
      </c>
      <c r="AM28" s="81"/>
      <c r="AN28" s="81"/>
      <c r="AO28" s="81">
        <v>41</v>
      </c>
      <c r="AP28" s="64"/>
      <c r="AQ28" s="64"/>
      <c r="AR28" s="64"/>
      <c r="AS28" s="64"/>
      <c r="AT28" s="112">
        <v>0.22700000000000001</v>
      </c>
      <c r="AU28" s="150">
        <v>0.27</v>
      </c>
      <c r="AV28" s="64"/>
      <c r="AW28" s="64"/>
      <c r="AX28" s="64"/>
      <c r="AY28" s="64"/>
      <c r="AZ28" s="64"/>
      <c r="BA28" s="82"/>
      <c r="BB28" s="82"/>
      <c r="BC28" s="82"/>
      <c r="BD28" s="82"/>
      <c r="BE28" s="64"/>
      <c r="BF28" s="64"/>
      <c r="BG28" s="64"/>
      <c r="BH28" s="64"/>
      <c r="BI28" s="64"/>
      <c r="BJ28" s="64"/>
      <c r="BK28" s="64"/>
      <c r="BL28" s="82"/>
      <c r="BM28" s="82"/>
      <c r="BN28" s="82"/>
      <c r="BO28" s="82"/>
      <c r="BP28" s="82"/>
      <c r="BQ28" s="82"/>
      <c r="BR28" s="82"/>
      <c r="BS28" s="82"/>
      <c r="BT28" s="82"/>
      <c r="BU28" s="82"/>
      <c r="BV28" s="82"/>
      <c r="BW28" s="82"/>
      <c r="BX28" s="64"/>
    </row>
    <row r="29" spans="1:76">
      <c r="A29" s="30">
        <v>822</v>
      </c>
      <c r="B29" s="64" t="s">
        <v>1356</v>
      </c>
      <c r="C29" s="64"/>
      <c r="D29" s="64" t="s">
        <v>1288</v>
      </c>
      <c r="E29" s="64" t="s">
        <v>1292</v>
      </c>
      <c r="F29" s="64"/>
      <c r="G29" s="64" t="s">
        <v>1350</v>
      </c>
      <c r="H29" s="64">
        <v>12</v>
      </c>
      <c r="I29" s="64">
        <f t="shared" si="0"/>
        <v>0</v>
      </c>
      <c r="J29" s="78">
        <f t="shared" si="13"/>
        <v>0</v>
      </c>
      <c r="K29" s="78">
        <v>6</v>
      </c>
      <c r="L29" s="78">
        <v>12</v>
      </c>
      <c r="M29" s="79">
        <f t="shared" si="9"/>
        <v>0</v>
      </c>
      <c r="N29" s="79">
        <f t="shared" si="10"/>
        <v>0</v>
      </c>
      <c r="O29" s="79">
        <f t="shared" si="11"/>
        <v>0</v>
      </c>
      <c r="P29" s="78">
        <v>12</v>
      </c>
      <c r="Q29" s="103">
        <v>48</v>
      </c>
      <c r="R29" s="78">
        <f t="shared" si="5"/>
        <v>36</v>
      </c>
      <c r="S29" s="79">
        <f t="shared" si="12"/>
        <v>0</v>
      </c>
      <c r="T29" s="79">
        <f t="shared" si="6"/>
        <v>-42</v>
      </c>
      <c r="U29" s="131">
        <v>1</v>
      </c>
      <c r="V29" s="78"/>
      <c r="W29" s="78" t="str">
        <f>VLOOKUP(A29,'ANALISIS FRANCYS'!A$3:C$195,3,0)</f>
        <v>DISPONIBLE</v>
      </c>
      <c r="X29" s="78"/>
      <c r="Y29" s="78"/>
      <c r="Z29" s="78"/>
      <c r="AA29" s="64"/>
      <c r="AB29" s="80">
        <v>50</v>
      </c>
      <c r="AC29" s="64" t="s">
        <v>229</v>
      </c>
      <c r="AD29" s="81">
        <v>777.77499999999998</v>
      </c>
      <c r="AE29" s="81">
        <v>43.815000000000005</v>
      </c>
      <c r="AF29" s="81">
        <v>96.024999999999963</v>
      </c>
      <c r="AG29" s="81">
        <v>917.61500000000001</v>
      </c>
      <c r="AH29" s="64"/>
      <c r="AI29" s="64"/>
      <c r="AJ29" s="64">
        <v>6272</v>
      </c>
      <c r="AK29" s="64" t="s">
        <v>571</v>
      </c>
      <c r="AL29" s="81"/>
      <c r="AM29" s="81"/>
      <c r="AN29" s="81">
        <v>37</v>
      </c>
      <c r="AO29" s="81">
        <v>37</v>
      </c>
      <c r="AP29" s="64"/>
      <c r="AQ29" s="64"/>
      <c r="AR29" s="64"/>
      <c r="AS29" s="64"/>
      <c r="AT29" s="112">
        <v>0.29199999999999998</v>
      </c>
      <c r="AU29" s="112">
        <v>0.34799999999999998</v>
      </c>
      <c r="AV29" s="64"/>
      <c r="AW29" s="64"/>
      <c r="AX29" s="64"/>
      <c r="AY29" s="64"/>
      <c r="AZ29" s="64"/>
      <c r="BA29" s="82"/>
      <c r="BB29" s="82"/>
      <c r="BC29" s="82"/>
      <c r="BD29" s="82"/>
      <c r="BE29" s="64"/>
      <c r="BF29" s="64"/>
      <c r="BG29" s="64"/>
      <c r="BH29" s="64"/>
      <c r="BI29" s="64"/>
      <c r="BJ29" s="64"/>
      <c r="BK29" s="64"/>
      <c r="BL29" s="82"/>
      <c r="BM29" s="82"/>
      <c r="BN29" s="82"/>
      <c r="BO29" s="82"/>
      <c r="BP29" s="82"/>
      <c r="BQ29" s="82"/>
      <c r="BR29" s="82"/>
      <c r="BS29" s="82"/>
      <c r="BT29" s="82"/>
      <c r="BU29" s="82"/>
      <c r="BV29" s="82"/>
      <c r="BW29" s="82"/>
      <c r="BX29" s="64"/>
    </row>
    <row r="30" spans="1:76">
      <c r="A30" s="30">
        <v>8506</v>
      </c>
      <c r="B30" s="64" t="s">
        <v>1357</v>
      </c>
      <c r="C30" s="64"/>
      <c r="D30" s="64" t="s">
        <v>1288</v>
      </c>
      <c r="E30" s="64" t="s">
        <v>1292</v>
      </c>
      <c r="F30" s="64"/>
      <c r="G30" s="64" t="s">
        <v>1350</v>
      </c>
      <c r="H30" s="64">
        <v>12</v>
      </c>
      <c r="I30" s="64">
        <f t="shared" si="0"/>
        <v>1</v>
      </c>
      <c r="J30" s="78">
        <f t="shared" si="13"/>
        <v>3.3333333333333333E-2</v>
      </c>
      <c r="K30" s="78">
        <v>6</v>
      </c>
      <c r="L30" s="78">
        <v>12</v>
      </c>
      <c r="M30" s="79">
        <f t="shared" si="9"/>
        <v>6.6666666666666666E-2</v>
      </c>
      <c r="N30" s="79">
        <f t="shared" si="10"/>
        <v>0.1</v>
      </c>
      <c r="O30" s="79">
        <f t="shared" si="11"/>
        <v>0.13333333333333333</v>
      </c>
      <c r="P30" s="78">
        <v>23</v>
      </c>
      <c r="Q30" s="103">
        <v>27</v>
      </c>
      <c r="R30" s="78">
        <f t="shared" si="5"/>
        <v>4</v>
      </c>
      <c r="S30" s="79">
        <f t="shared" si="12"/>
        <v>0.1</v>
      </c>
      <c r="T30" s="79">
        <f t="shared" si="6"/>
        <v>-21</v>
      </c>
      <c r="U30" s="131">
        <v>1</v>
      </c>
      <c r="V30" s="78"/>
      <c r="W30" s="78" t="str">
        <f>VLOOKUP(A30,'ANALISIS FRANCYS'!A$3:C$195,3,0)</f>
        <v>DISPONIBLE</v>
      </c>
      <c r="X30" s="78"/>
      <c r="Y30" s="78"/>
      <c r="Z30" s="78"/>
      <c r="AA30" s="64"/>
      <c r="AB30" s="80">
        <v>51</v>
      </c>
      <c r="AC30" s="64" t="s">
        <v>251</v>
      </c>
      <c r="AD30" s="81">
        <v>283.24000000000007</v>
      </c>
      <c r="AE30" s="81">
        <v>21.384999999999998</v>
      </c>
      <c r="AF30" s="81">
        <v>48.186999999999998</v>
      </c>
      <c r="AG30" s="81">
        <v>352.81200000000007</v>
      </c>
      <c r="AH30" s="64"/>
      <c r="AI30" s="64"/>
      <c r="AJ30" s="64">
        <v>6360</v>
      </c>
      <c r="AK30" s="64" t="s">
        <v>1333</v>
      </c>
      <c r="AL30" s="81">
        <v>26</v>
      </c>
      <c r="AM30" s="81"/>
      <c r="AN30" s="81"/>
      <c r="AO30" s="81">
        <v>26</v>
      </c>
      <c r="AP30" s="64"/>
      <c r="AQ30" s="64"/>
      <c r="AR30" s="64"/>
      <c r="AS30" s="64"/>
      <c r="AT30" s="112">
        <v>0.22700000000000001</v>
      </c>
      <c r="AU30" s="150">
        <v>0.27</v>
      </c>
      <c r="AV30" s="64"/>
      <c r="AW30" s="64"/>
      <c r="AX30" s="64"/>
      <c r="AY30" s="64"/>
      <c r="AZ30" s="64"/>
      <c r="BA30" s="82"/>
      <c r="BB30" s="82"/>
      <c r="BC30" s="82"/>
      <c r="BD30" s="82"/>
      <c r="BE30" s="64"/>
      <c r="BF30" s="64"/>
      <c r="BG30" s="64"/>
      <c r="BH30" s="64"/>
      <c r="BI30" s="64"/>
      <c r="BJ30" s="64"/>
      <c r="BK30" s="64"/>
      <c r="BL30" s="82"/>
      <c r="BM30" s="82"/>
      <c r="BN30" s="82"/>
      <c r="BO30" s="82"/>
      <c r="BP30" s="82"/>
      <c r="BQ30" s="82"/>
      <c r="BR30" s="82"/>
      <c r="BS30" s="82"/>
      <c r="BT30" s="82"/>
      <c r="BU30" s="82"/>
      <c r="BV30" s="82"/>
      <c r="BW30" s="82"/>
      <c r="BX30" s="64"/>
    </row>
    <row r="31" spans="1:76">
      <c r="A31" s="64">
        <v>826</v>
      </c>
      <c r="B31" s="64" t="s">
        <v>1358</v>
      </c>
      <c r="C31" s="64"/>
      <c r="D31" s="64" t="s">
        <v>1288</v>
      </c>
      <c r="E31" s="64" t="s">
        <v>1292</v>
      </c>
      <c r="F31" s="64"/>
      <c r="G31" s="64" t="s">
        <v>1350</v>
      </c>
      <c r="H31" s="64">
        <v>12</v>
      </c>
      <c r="I31" s="64">
        <f t="shared" si="0"/>
        <v>0</v>
      </c>
      <c r="J31" s="78">
        <f t="shared" si="13"/>
        <v>0</v>
      </c>
      <c r="K31" s="78">
        <v>6</v>
      </c>
      <c r="L31" s="78">
        <v>12</v>
      </c>
      <c r="M31" s="79">
        <f t="shared" si="9"/>
        <v>0</v>
      </c>
      <c r="N31" s="79">
        <f t="shared" si="10"/>
        <v>0</v>
      </c>
      <c r="O31" s="79">
        <f t="shared" si="11"/>
        <v>0</v>
      </c>
      <c r="P31" s="78">
        <v>16</v>
      </c>
      <c r="Q31" s="103">
        <v>16</v>
      </c>
      <c r="R31" s="78">
        <f t="shared" si="5"/>
        <v>0</v>
      </c>
      <c r="S31" s="79">
        <f t="shared" si="12"/>
        <v>0</v>
      </c>
      <c r="T31" s="79">
        <f t="shared" si="6"/>
        <v>-10</v>
      </c>
      <c r="U31" s="131" t="str">
        <f t="shared" si="7"/>
        <v>NO COMPRAR</v>
      </c>
      <c r="V31" s="78"/>
      <c r="W31" s="78" t="str">
        <f>VLOOKUP(A31,'ANALISIS FRANCYS'!A$3:C$195,3,0)</f>
        <v>DISPONIBLE</v>
      </c>
      <c r="X31" s="78"/>
      <c r="Y31" s="78"/>
      <c r="Z31" s="78"/>
      <c r="AA31" s="64"/>
      <c r="AB31" s="80">
        <v>70</v>
      </c>
      <c r="AC31" s="64" t="s">
        <v>381</v>
      </c>
      <c r="AD31" s="81">
        <v>94.675000000000054</v>
      </c>
      <c r="AE31" s="81">
        <v>1.35</v>
      </c>
      <c r="AF31" s="81">
        <v>2.0149999999999997</v>
      </c>
      <c r="AG31" s="81">
        <v>98.040000000000049</v>
      </c>
      <c r="AH31" s="64"/>
      <c r="AI31" s="64"/>
      <c r="AJ31" s="64">
        <v>7009</v>
      </c>
      <c r="AK31" s="64" t="s">
        <v>2684</v>
      </c>
      <c r="AL31" s="81">
        <v>0</v>
      </c>
      <c r="AM31" s="81"/>
      <c r="AN31" s="81"/>
      <c r="AO31" s="81">
        <v>0</v>
      </c>
      <c r="AP31" s="64"/>
      <c r="AQ31" s="64"/>
      <c r="AR31" s="64"/>
      <c r="AS31" s="64"/>
      <c r="AT31" s="112">
        <v>0.19900000000000001</v>
      </c>
      <c r="AU31" s="112">
        <v>0.23699999999999999</v>
      </c>
      <c r="AV31" s="64"/>
      <c r="AW31" s="64"/>
      <c r="AX31" s="64"/>
      <c r="AY31" s="64"/>
      <c r="AZ31" s="64"/>
      <c r="BA31" s="82"/>
      <c r="BB31" s="82"/>
      <c r="BC31" s="82"/>
      <c r="BD31" s="82"/>
      <c r="BE31" s="64"/>
      <c r="BF31" s="64"/>
      <c r="BG31" s="64"/>
      <c r="BH31" s="64"/>
      <c r="BI31" s="64"/>
      <c r="BJ31" s="64"/>
      <c r="BK31" s="64"/>
      <c r="BL31" s="82"/>
      <c r="BM31" s="82"/>
      <c r="BN31" s="82"/>
      <c r="BO31" s="82"/>
      <c r="BP31" s="82"/>
      <c r="BQ31" s="82"/>
      <c r="BR31" s="82"/>
      <c r="BS31" s="82"/>
      <c r="BT31" s="82"/>
      <c r="BU31" s="82"/>
      <c r="BV31" s="82"/>
      <c r="BW31" s="82"/>
      <c r="BX31" s="64"/>
    </row>
    <row r="32" spans="1:76">
      <c r="A32" s="64">
        <v>10517</v>
      </c>
      <c r="B32" s="64" t="s">
        <v>1359</v>
      </c>
      <c r="C32" s="64"/>
      <c r="D32" s="64" t="s">
        <v>1288</v>
      </c>
      <c r="E32" s="64" t="s">
        <v>1292</v>
      </c>
      <c r="F32" s="64"/>
      <c r="G32" s="64" t="s">
        <v>1350</v>
      </c>
      <c r="H32" s="64">
        <v>12</v>
      </c>
      <c r="I32" s="64">
        <f t="shared" si="0"/>
        <v>8</v>
      </c>
      <c r="J32" s="78">
        <f t="shared" si="13"/>
        <v>0.26666666666666666</v>
      </c>
      <c r="K32" s="78">
        <v>12</v>
      </c>
      <c r="L32" s="78">
        <v>12</v>
      </c>
      <c r="M32" s="79">
        <f t="shared" si="9"/>
        <v>0.53333333333333333</v>
      </c>
      <c r="N32" s="79">
        <f t="shared" si="10"/>
        <v>0.8</v>
      </c>
      <c r="O32" s="79">
        <f t="shared" si="11"/>
        <v>1.0666666666666667</v>
      </c>
      <c r="P32" s="78">
        <v>10</v>
      </c>
      <c r="Q32" s="103">
        <v>21</v>
      </c>
      <c r="R32" s="78">
        <f t="shared" si="5"/>
        <v>11</v>
      </c>
      <c r="S32" s="79">
        <f t="shared" si="12"/>
        <v>0.8</v>
      </c>
      <c r="T32" s="79">
        <f t="shared" si="6"/>
        <v>-9</v>
      </c>
      <c r="U32" s="131" t="str">
        <f t="shared" si="7"/>
        <v>NO COMPRAR</v>
      </c>
      <c r="V32" s="78"/>
      <c r="W32" s="78" t="str">
        <f>VLOOKUP(A32,'ANALISIS FRANCYS'!A$3:C$195,3,0)</f>
        <v>DISPONIBLE</v>
      </c>
      <c r="X32" s="78"/>
      <c r="Y32" s="78"/>
      <c r="Z32" s="78"/>
      <c r="AA32" s="64"/>
      <c r="AB32" s="80">
        <v>71</v>
      </c>
      <c r="AC32" s="64" t="s">
        <v>442</v>
      </c>
      <c r="AD32" s="81">
        <v>339.81000000000006</v>
      </c>
      <c r="AE32" s="81">
        <v>22.044999999999998</v>
      </c>
      <c r="AF32" s="81">
        <v>73.125</v>
      </c>
      <c r="AG32" s="81">
        <v>434.98000000000008</v>
      </c>
      <c r="AH32" s="64"/>
      <c r="AI32" s="64"/>
      <c r="AJ32" s="64">
        <v>7794</v>
      </c>
      <c r="AK32" s="64" t="s">
        <v>1327</v>
      </c>
      <c r="AL32" s="81">
        <v>0</v>
      </c>
      <c r="AM32" s="81">
        <v>1</v>
      </c>
      <c r="AN32" s="81"/>
      <c r="AO32" s="81">
        <v>1</v>
      </c>
      <c r="AP32" s="64"/>
      <c r="AQ32" s="64"/>
      <c r="AR32" s="64"/>
      <c r="AS32" s="64"/>
      <c r="AT32" s="112">
        <v>0.41699999999999998</v>
      </c>
      <c r="AU32" s="112">
        <v>0.497</v>
      </c>
      <c r="AV32" s="64"/>
      <c r="AW32" s="64"/>
      <c r="AX32" s="64"/>
      <c r="AY32" s="64"/>
      <c r="AZ32" s="64"/>
      <c r="BA32" s="82"/>
      <c r="BB32" s="82"/>
      <c r="BC32" s="82"/>
      <c r="BD32" s="82"/>
      <c r="BE32" s="64"/>
      <c r="BF32" s="64"/>
      <c r="BG32" s="64"/>
      <c r="BH32" s="64"/>
      <c r="BI32" s="64"/>
      <c r="BJ32" s="64"/>
      <c r="BK32" s="64"/>
      <c r="BL32" s="82"/>
      <c r="BM32" s="82"/>
      <c r="BN32" s="82"/>
      <c r="BO32" s="82"/>
      <c r="BP32" s="82"/>
      <c r="BQ32" s="82"/>
      <c r="BR32" s="82"/>
      <c r="BS32" s="82"/>
      <c r="BT32" s="82"/>
      <c r="BU32" s="82"/>
      <c r="BV32" s="82"/>
      <c r="BW32" s="82"/>
      <c r="BX32" s="64"/>
    </row>
    <row r="33" spans="1:76">
      <c r="A33" s="30">
        <v>10039</v>
      </c>
      <c r="B33" s="127" t="s">
        <v>105</v>
      </c>
      <c r="C33" s="64"/>
      <c r="D33" s="64" t="s">
        <v>1288</v>
      </c>
      <c r="E33" s="64" t="s">
        <v>1292</v>
      </c>
      <c r="F33" s="64"/>
      <c r="G33" s="64" t="s">
        <v>1380</v>
      </c>
      <c r="H33" s="64">
        <v>6</v>
      </c>
      <c r="I33" s="64">
        <f t="shared" si="0"/>
        <v>2</v>
      </c>
      <c r="J33" s="78">
        <f t="shared" si="13"/>
        <v>6.6666666666666666E-2</v>
      </c>
      <c r="K33" s="78">
        <v>4</v>
      </c>
      <c r="L33" s="78">
        <v>8</v>
      </c>
      <c r="M33" s="79">
        <f t="shared" si="9"/>
        <v>0.13333333333333333</v>
      </c>
      <c r="N33" s="79">
        <f t="shared" si="10"/>
        <v>0.2</v>
      </c>
      <c r="O33" s="79">
        <f t="shared" si="11"/>
        <v>0.26666666666666666</v>
      </c>
      <c r="P33" s="78">
        <v>3</v>
      </c>
      <c r="Q33" s="103">
        <v>33</v>
      </c>
      <c r="R33" s="78">
        <f t="shared" si="5"/>
        <v>30</v>
      </c>
      <c r="S33" s="79">
        <f t="shared" si="12"/>
        <v>0.2</v>
      </c>
      <c r="T33" s="79">
        <f t="shared" si="6"/>
        <v>-29</v>
      </c>
      <c r="U33" s="131">
        <v>1</v>
      </c>
      <c r="V33" s="78"/>
      <c r="W33" s="78" t="str">
        <f>VLOOKUP(A33,'ANALISIS FRANCYS'!A$3:C$195,3,0)</f>
        <v>DISPONIBLE</v>
      </c>
      <c r="X33" s="78"/>
      <c r="Y33" s="78"/>
      <c r="Z33" s="78"/>
      <c r="AA33" s="64"/>
      <c r="AB33" s="80">
        <v>72</v>
      </c>
      <c r="AC33" s="64" t="s">
        <v>1431</v>
      </c>
      <c r="AD33" s="81">
        <v>26.89</v>
      </c>
      <c r="AE33" s="81"/>
      <c r="AF33" s="81">
        <v>4.6899999999999995</v>
      </c>
      <c r="AG33" s="81">
        <v>31.58</v>
      </c>
      <c r="AH33" s="64"/>
      <c r="AI33" s="64"/>
      <c r="AJ33" s="64">
        <v>7886</v>
      </c>
      <c r="AK33" s="64" t="s">
        <v>982</v>
      </c>
      <c r="AL33" s="81">
        <v>78</v>
      </c>
      <c r="AM33" s="81"/>
      <c r="AN33" s="81"/>
      <c r="AO33" s="81">
        <v>78</v>
      </c>
      <c r="AP33" s="64"/>
      <c r="AQ33" s="64"/>
      <c r="AR33" s="64"/>
      <c r="AS33" s="64"/>
      <c r="AT33" s="112"/>
      <c r="AU33" s="112"/>
      <c r="AV33" s="64"/>
      <c r="AW33" s="64"/>
      <c r="AX33" s="64"/>
      <c r="AY33" s="64"/>
      <c r="AZ33" s="64"/>
      <c r="BA33" s="82"/>
      <c r="BB33" s="82"/>
      <c r="BC33" s="82"/>
      <c r="BD33" s="82"/>
      <c r="BE33" s="64"/>
      <c r="BF33" s="64"/>
      <c r="BG33" s="64"/>
      <c r="BH33" s="64"/>
      <c r="BI33" s="64"/>
      <c r="BJ33" s="64"/>
      <c r="BK33" s="64"/>
      <c r="BL33" s="82"/>
      <c r="BM33" s="82"/>
      <c r="BN33" s="82"/>
      <c r="BO33" s="82"/>
      <c r="BP33" s="82"/>
      <c r="BQ33" s="82"/>
      <c r="BR33" s="82"/>
      <c r="BS33" s="82"/>
      <c r="BT33" s="82"/>
      <c r="BU33" s="82"/>
      <c r="BV33" s="82"/>
      <c r="BW33" s="82"/>
      <c r="BX33" s="64"/>
    </row>
    <row r="34" spans="1:76">
      <c r="A34" s="30">
        <v>6073</v>
      </c>
      <c r="B34" s="127" t="s">
        <v>673</v>
      </c>
      <c r="C34" s="64"/>
      <c r="D34" s="64" t="s">
        <v>1288</v>
      </c>
      <c r="E34" s="64" t="s">
        <v>1292</v>
      </c>
      <c r="F34" s="64"/>
      <c r="G34" s="64" t="s">
        <v>1344</v>
      </c>
      <c r="H34" s="64">
        <v>24</v>
      </c>
      <c r="I34" s="64">
        <f t="shared" si="0"/>
        <v>1</v>
      </c>
      <c r="J34" s="78">
        <f t="shared" si="13"/>
        <v>3.3333333333333333E-2</v>
      </c>
      <c r="K34" s="78">
        <v>6</v>
      </c>
      <c r="L34" s="78">
        <v>24</v>
      </c>
      <c r="M34" s="79">
        <f t="shared" si="9"/>
        <v>6.6666666666666666E-2</v>
      </c>
      <c r="N34" s="79">
        <f t="shared" si="10"/>
        <v>0.1</v>
      </c>
      <c r="O34" s="79">
        <f t="shared" si="11"/>
        <v>0.13333333333333333</v>
      </c>
      <c r="P34" s="78">
        <v>26</v>
      </c>
      <c r="Q34" s="103">
        <v>0</v>
      </c>
      <c r="R34" s="78">
        <f t="shared" si="5"/>
        <v>-26</v>
      </c>
      <c r="S34" s="79">
        <f t="shared" si="12"/>
        <v>0.1</v>
      </c>
      <c r="T34" s="79">
        <f t="shared" si="6"/>
        <v>6</v>
      </c>
      <c r="U34" s="131">
        <v>1</v>
      </c>
      <c r="V34" s="78"/>
      <c r="W34" s="78" t="s">
        <v>1878</v>
      </c>
      <c r="X34" s="78"/>
      <c r="Y34" s="78"/>
      <c r="Z34" s="78"/>
      <c r="AA34" s="64"/>
      <c r="AB34" s="80">
        <v>74</v>
      </c>
      <c r="AC34" s="64" t="s">
        <v>1432</v>
      </c>
      <c r="AD34" s="81"/>
      <c r="AE34" s="81"/>
      <c r="AF34" s="81">
        <v>1.9499999999999997</v>
      </c>
      <c r="AG34" s="81">
        <v>1.9499999999999997</v>
      </c>
      <c r="AH34" s="64"/>
      <c r="AI34" s="64"/>
      <c r="AJ34" s="64">
        <v>8092</v>
      </c>
      <c r="AK34" s="64" t="s">
        <v>87</v>
      </c>
      <c r="AL34" s="81">
        <v>101</v>
      </c>
      <c r="AM34" s="81"/>
      <c r="AN34" s="81"/>
      <c r="AO34" s="81">
        <v>101</v>
      </c>
      <c r="AP34" s="64"/>
      <c r="AQ34" s="64"/>
      <c r="AR34" s="64"/>
      <c r="AS34" s="64"/>
      <c r="AT34" s="112"/>
      <c r="AU34" s="112"/>
      <c r="AV34" s="64"/>
      <c r="AW34" s="64"/>
      <c r="AX34" s="64"/>
      <c r="AY34" s="64"/>
      <c r="AZ34" s="64"/>
      <c r="BA34" s="82"/>
      <c r="BB34" s="82"/>
      <c r="BC34" s="82"/>
      <c r="BD34" s="82"/>
      <c r="BE34" s="64"/>
      <c r="BF34" s="64"/>
      <c r="BG34" s="64"/>
      <c r="BH34" s="64"/>
      <c r="BI34" s="64"/>
      <c r="BJ34" s="64"/>
      <c r="BK34" s="64"/>
      <c r="BL34" s="82"/>
      <c r="BM34" s="82"/>
      <c r="BN34" s="82"/>
      <c r="BO34" s="82"/>
      <c r="BP34" s="82"/>
      <c r="BQ34" s="82"/>
      <c r="BR34" s="82"/>
      <c r="BS34" s="82"/>
      <c r="BT34" s="82"/>
      <c r="BU34" s="82"/>
      <c r="BV34" s="82"/>
      <c r="BW34" s="82"/>
      <c r="BX34" s="64"/>
    </row>
    <row r="35" spans="1:76">
      <c r="A35" s="30">
        <v>10015</v>
      </c>
      <c r="B35" s="64" t="s">
        <v>1060</v>
      </c>
      <c r="C35" s="64"/>
      <c r="D35" s="64" t="s">
        <v>1288</v>
      </c>
      <c r="E35" s="64" t="s">
        <v>1292</v>
      </c>
      <c r="F35" s="64"/>
      <c r="G35" s="64" t="s">
        <v>1310</v>
      </c>
      <c r="H35" s="64">
        <v>8</v>
      </c>
      <c r="I35" s="64">
        <f t="shared" ref="I35:I66" si="14">IFERROR(VLOOKUP(A35,AB$3:AG$2468,5,0),0)</f>
        <v>3</v>
      </c>
      <c r="J35" s="78">
        <f t="shared" si="13"/>
        <v>0.1</v>
      </c>
      <c r="K35" s="78">
        <v>8</v>
      </c>
      <c r="L35" s="78">
        <v>12</v>
      </c>
      <c r="M35" s="79">
        <f t="shared" si="9"/>
        <v>0.2</v>
      </c>
      <c r="N35" s="79">
        <f t="shared" si="10"/>
        <v>0.30000000000000004</v>
      </c>
      <c r="O35" s="79">
        <f t="shared" si="11"/>
        <v>0.4</v>
      </c>
      <c r="P35" s="78">
        <v>5</v>
      </c>
      <c r="Q35" s="103">
        <v>8</v>
      </c>
      <c r="R35" s="78">
        <f t="shared" si="5"/>
        <v>3</v>
      </c>
      <c r="S35" s="79">
        <f t="shared" si="12"/>
        <v>0.30000000000000004</v>
      </c>
      <c r="T35" s="79">
        <f t="shared" si="6"/>
        <v>0</v>
      </c>
      <c r="U35" s="131" t="str">
        <f t="shared" si="7"/>
        <v>NO COMPRAR</v>
      </c>
      <c r="V35" s="78"/>
      <c r="W35" s="78" t="s">
        <v>1878</v>
      </c>
      <c r="X35" s="78"/>
      <c r="Y35" s="78"/>
      <c r="Z35" s="78"/>
      <c r="AA35" s="64"/>
      <c r="AB35" s="80">
        <v>75</v>
      </c>
      <c r="AC35" s="64" t="s">
        <v>1433</v>
      </c>
      <c r="AD35" s="81">
        <v>0.375</v>
      </c>
      <c r="AE35" s="81"/>
      <c r="AF35" s="81">
        <v>0.57500000000000007</v>
      </c>
      <c r="AG35" s="81">
        <v>0.95000000000000007</v>
      </c>
      <c r="AH35" s="64"/>
      <c r="AI35" s="64"/>
      <c r="AJ35" s="64">
        <v>8600</v>
      </c>
      <c r="AK35" s="64" t="s">
        <v>1140</v>
      </c>
      <c r="AL35" s="81">
        <v>2</v>
      </c>
      <c r="AM35" s="81">
        <v>29</v>
      </c>
      <c r="AN35" s="81">
        <v>50</v>
      </c>
      <c r="AO35" s="81">
        <v>81</v>
      </c>
      <c r="AP35" s="64"/>
      <c r="AQ35" s="64"/>
      <c r="AR35" s="64"/>
      <c r="AS35" s="64"/>
      <c r="AT35" s="112">
        <v>0.873</v>
      </c>
      <c r="AU35" s="150">
        <v>1.04</v>
      </c>
      <c r="AV35" s="64"/>
      <c r="AW35" s="64"/>
      <c r="AX35" s="64"/>
      <c r="AY35" s="64"/>
      <c r="AZ35" s="64"/>
      <c r="BA35" s="82"/>
      <c r="BB35" s="82"/>
      <c r="BC35" s="82"/>
      <c r="BD35" s="82"/>
      <c r="BE35" s="64"/>
      <c r="BF35" s="64"/>
      <c r="BG35" s="64"/>
      <c r="BH35" s="64"/>
      <c r="BI35" s="64"/>
      <c r="BJ35" s="64"/>
      <c r="BK35" s="64"/>
      <c r="BL35" s="82"/>
      <c r="BM35" s="82"/>
      <c r="BN35" s="82"/>
      <c r="BO35" s="82"/>
      <c r="BP35" s="82"/>
      <c r="BQ35" s="82"/>
      <c r="BR35" s="82"/>
      <c r="BS35" s="82"/>
      <c r="BT35" s="82"/>
      <c r="BU35" s="82"/>
      <c r="BV35" s="82"/>
      <c r="BW35" s="82"/>
      <c r="BX35" s="64"/>
    </row>
    <row r="36" spans="1:76">
      <c r="A36" s="30">
        <v>8208</v>
      </c>
      <c r="B36" s="64" t="s">
        <v>1363</v>
      </c>
      <c r="C36" s="64"/>
      <c r="D36" s="64" t="s">
        <v>1288</v>
      </c>
      <c r="E36" s="64" t="s">
        <v>1296</v>
      </c>
      <c r="F36" s="64"/>
      <c r="G36" s="64" t="s">
        <v>1364</v>
      </c>
      <c r="H36" s="64">
        <v>12</v>
      </c>
      <c r="I36" s="64">
        <f t="shared" si="14"/>
        <v>0</v>
      </c>
      <c r="J36" s="78">
        <f t="shared" si="13"/>
        <v>0</v>
      </c>
      <c r="K36" s="78">
        <v>12</v>
      </c>
      <c r="L36" s="78">
        <v>18</v>
      </c>
      <c r="M36" s="79">
        <f t="shared" si="9"/>
        <v>0</v>
      </c>
      <c r="N36" s="79">
        <f t="shared" si="10"/>
        <v>0</v>
      </c>
      <c r="O36" s="79">
        <f t="shared" si="11"/>
        <v>0</v>
      </c>
      <c r="P36" s="78">
        <f>+IFERROR(VLOOKUP(A36,AJ$3:AO$2468,5,0),0)</f>
        <v>0</v>
      </c>
      <c r="Q36" s="103">
        <v>12</v>
      </c>
      <c r="R36" s="78">
        <f t="shared" si="5"/>
        <v>12</v>
      </c>
      <c r="S36" s="79">
        <f t="shared" si="12"/>
        <v>0</v>
      </c>
      <c r="T36" s="79">
        <f t="shared" si="6"/>
        <v>0</v>
      </c>
      <c r="U36" s="131" t="str">
        <f t="shared" si="7"/>
        <v>NO COMPRAR</v>
      </c>
      <c r="V36" s="78" t="s">
        <v>2743</v>
      </c>
      <c r="W36" s="78" t="str">
        <f>VLOOKUP(A36,'ANALISIS FRANCYS'!A$3:C$195,3,0)</f>
        <v>DISPONIBLE</v>
      </c>
      <c r="X36" s="78"/>
      <c r="Y36" s="78"/>
      <c r="Z36" s="78"/>
      <c r="AA36" s="64"/>
      <c r="AB36" s="80">
        <v>78</v>
      </c>
      <c r="AC36" s="64" t="s">
        <v>13</v>
      </c>
      <c r="AD36" s="81">
        <v>1327.4949999999988</v>
      </c>
      <c r="AE36" s="81">
        <v>72.285000000000039</v>
      </c>
      <c r="AF36" s="81">
        <v>158.59299999999993</v>
      </c>
      <c r="AG36" s="81">
        <v>1558.3729999999987</v>
      </c>
      <c r="AH36" s="64"/>
      <c r="AI36" s="64"/>
      <c r="AJ36" s="64">
        <v>8745</v>
      </c>
      <c r="AK36" s="64" t="s">
        <v>606</v>
      </c>
      <c r="AL36" s="81">
        <v>26</v>
      </c>
      <c r="AM36" s="81">
        <v>62</v>
      </c>
      <c r="AN36" s="81"/>
      <c r="AO36" s="81">
        <v>88</v>
      </c>
      <c r="AP36" s="64"/>
      <c r="AQ36" s="64"/>
      <c r="AR36" s="64"/>
      <c r="AS36" s="64"/>
      <c r="AT36" s="112"/>
      <c r="AU36" s="112"/>
      <c r="AV36" s="64"/>
      <c r="AW36" s="64"/>
      <c r="AX36" s="64"/>
      <c r="AY36" s="64"/>
      <c r="AZ36" s="64"/>
      <c r="BA36" s="82"/>
      <c r="BB36" s="82"/>
      <c r="BC36" s="82"/>
      <c r="BD36" s="82"/>
      <c r="BE36" s="64"/>
      <c r="BF36" s="64"/>
      <c r="BG36" s="64"/>
      <c r="BH36" s="64"/>
      <c r="BI36" s="64"/>
      <c r="BJ36" s="64"/>
      <c r="BK36" s="64"/>
      <c r="BL36" s="82"/>
      <c r="BM36" s="82"/>
      <c r="BN36" s="82"/>
      <c r="BO36" s="82"/>
      <c r="BP36" s="82"/>
      <c r="BQ36" s="82"/>
      <c r="BR36" s="82"/>
      <c r="BS36" s="82"/>
      <c r="BT36" s="82"/>
      <c r="BU36" s="82"/>
      <c r="BV36" s="82"/>
      <c r="BW36" s="82"/>
      <c r="BX36" s="64"/>
    </row>
    <row r="37" spans="1:76">
      <c r="A37" s="30">
        <v>6360</v>
      </c>
      <c r="B37" s="64" t="s">
        <v>1333</v>
      </c>
      <c r="C37" s="64"/>
      <c r="D37" s="64" t="s">
        <v>1288</v>
      </c>
      <c r="E37" s="64" t="s">
        <v>1296</v>
      </c>
      <c r="F37" s="64"/>
      <c r="G37" s="64" t="s">
        <v>1334</v>
      </c>
      <c r="H37" s="64">
        <v>12</v>
      </c>
      <c r="I37" s="64">
        <f t="shared" si="14"/>
        <v>6</v>
      </c>
      <c r="J37" s="78">
        <f t="shared" si="13"/>
        <v>0.2</v>
      </c>
      <c r="K37" s="78">
        <v>12</v>
      </c>
      <c r="L37" s="78">
        <v>24</v>
      </c>
      <c r="M37" s="79">
        <f t="shared" si="9"/>
        <v>0.4</v>
      </c>
      <c r="N37" s="79">
        <f t="shared" si="10"/>
        <v>0.60000000000000009</v>
      </c>
      <c r="O37" s="79">
        <f t="shared" si="11"/>
        <v>0.8</v>
      </c>
      <c r="P37" s="78">
        <v>41</v>
      </c>
      <c r="Q37" s="161">
        <v>0</v>
      </c>
      <c r="R37" s="78">
        <f t="shared" si="5"/>
        <v>-41</v>
      </c>
      <c r="S37" s="79">
        <f t="shared" si="12"/>
        <v>0.60000000000000009</v>
      </c>
      <c r="T37" s="79">
        <f t="shared" si="6"/>
        <v>12</v>
      </c>
      <c r="U37" s="131">
        <f t="shared" si="7"/>
        <v>1</v>
      </c>
      <c r="V37" s="78"/>
      <c r="W37" s="78" t="str">
        <f>VLOOKUP(A37,'ANALISIS FRANCYS'!A$3:C$195,3,0)</f>
        <v>DISPONIBLE</v>
      </c>
      <c r="X37" s="78"/>
      <c r="Y37" s="78"/>
      <c r="Z37" s="78"/>
      <c r="AA37" s="64"/>
      <c r="AB37" s="80">
        <v>83</v>
      </c>
      <c r="AC37" s="64" t="s">
        <v>1058</v>
      </c>
      <c r="AD37" s="81">
        <v>34.515000000000015</v>
      </c>
      <c r="AE37" s="81">
        <v>1.1299999999999999</v>
      </c>
      <c r="AF37" s="81">
        <v>4.18</v>
      </c>
      <c r="AG37" s="81">
        <v>39.825000000000017</v>
      </c>
      <c r="AH37" s="64"/>
      <c r="AI37" s="64"/>
      <c r="AJ37" s="64">
        <v>9008</v>
      </c>
      <c r="AK37" s="64" t="s">
        <v>1341</v>
      </c>
      <c r="AL37" s="81"/>
      <c r="AM37" s="81"/>
      <c r="AN37" s="81">
        <v>5</v>
      </c>
      <c r="AO37" s="81">
        <v>5</v>
      </c>
      <c r="AP37" s="64"/>
      <c r="AQ37" s="64"/>
      <c r="AR37" s="64"/>
      <c r="AS37" s="64"/>
      <c r="AT37" s="112">
        <v>0.40400000000000003</v>
      </c>
      <c r="AU37" s="112">
        <v>0.48199999999999998</v>
      </c>
      <c r="AV37" s="64"/>
      <c r="AW37" s="64"/>
      <c r="AX37" s="64"/>
      <c r="AY37" s="64"/>
      <c r="AZ37" s="64"/>
      <c r="BA37" s="82"/>
      <c r="BB37" s="82"/>
      <c r="BC37" s="82"/>
      <c r="BD37" s="82"/>
      <c r="BE37" s="64"/>
      <c r="BF37" s="64"/>
      <c r="BG37" s="64"/>
      <c r="BH37" s="64"/>
      <c r="BI37" s="64"/>
      <c r="BJ37" s="64"/>
      <c r="BK37" s="64"/>
      <c r="BL37" s="82"/>
      <c r="BM37" s="82"/>
      <c r="BN37" s="82"/>
      <c r="BO37" s="82"/>
      <c r="BP37" s="82"/>
      <c r="BQ37" s="82"/>
      <c r="BR37" s="82"/>
      <c r="BS37" s="82"/>
      <c r="BT37" s="82"/>
      <c r="BU37" s="82"/>
      <c r="BV37" s="82"/>
      <c r="BW37" s="82"/>
      <c r="BX37" s="64"/>
    </row>
    <row r="38" spans="1:76">
      <c r="A38" s="65">
        <v>6362</v>
      </c>
      <c r="B38" s="64" t="s">
        <v>927</v>
      </c>
      <c r="C38" s="64"/>
      <c r="D38" s="64" t="s">
        <v>1288</v>
      </c>
      <c r="E38" s="64" t="s">
        <v>1296</v>
      </c>
      <c r="F38" s="64"/>
      <c r="G38" s="64" t="s">
        <v>1334</v>
      </c>
      <c r="H38" s="64">
        <v>12</v>
      </c>
      <c r="I38" s="64">
        <f t="shared" si="14"/>
        <v>2</v>
      </c>
      <c r="J38" s="78">
        <f t="shared" ref="J38:J48" si="15">+I38/30</f>
        <v>6.6666666666666666E-2</v>
      </c>
      <c r="K38" s="78">
        <v>12</v>
      </c>
      <c r="L38" s="78">
        <v>24</v>
      </c>
      <c r="M38" s="79">
        <f t="shared" si="9"/>
        <v>0.13333333333333333</v>
      </c>
      <c r="N38" s="79">
        <f t="shared" si="10"/>
        <v>0.2</v>
      </c>
      <c r="O38" s="79">
        <f t="shared" si="11"/>
        <v>0.26666666666666666</v>
      </c>
      <c r="P38" s="78">
        <v>10</v>
      </c>
      <c r="Q38" s="103">
        <v>0</v>
      </c>
      <c r="R38" s="78">
        <f t="shared" si="5"/>
        <v>-10</v>
      </c>
      <c r="S38" s="79">
        <f t="shared" si="12"/>
        <v>0.2</v>
      </c>
      <c r="T38" s="79">
        <f t="shared" si="6"/>
        <v>12</v>
      </c>
      <c r="U38" s="131">
        <f t="shared" si="7"/>
        <v>1</v>
      </c>
      <c r="V38" s="78"/>
      <c r="W38" s="78" t="str">
        <f>VLOOKUP(A38,'ANALISIS FRANCYS'!A$3:C$195,3,0)</f>
        <v>DISPONIBLE</v>
      </c>
      <c r="X38" s="78"/>
      <c r="Y38" s="78"/>
      <c r="Z38" s="78"/>
      <c r="AA38" s="64"/>
      <c r="AB38" s="80">
        <v>85</v>
      </c>
      <c r="AC38" s="64" t="s">
        <v>228</v>
      </c>
      <c r="AD38" s="81">
        <v>673.73000000000059</v>
      </c>
      <c r="AE38" s="81">
        <v>35.540000000000006</v>
      </c>
      <c r="AF38" s="81">
        <v>82.729999999999976</v>
      </c>
      <c r="AG38" s="81">
        <v>792.00000000000057</v>
      </c>
      <c r="AH38" s="64"/>
      <c r="AI38" s="64"/>
      <c r="AJ38" s="64">
        <v>9087</v>
      </c>
      <c r="AK38" s="64" t="s">
        <v>312</v>
      </c>
      <c r="AL38" s="81">
        <v>0</v>
      </c>
      <c r="AM38" s="81"/>
      <c r="AN38" s="81"/>
      <c r="AO38" s="81">
        <v>0</v>
      </c>
      <c r="AP38" s="64"/>
      <c r="AQ38" s="64"/>
      <c r="AR38" s="64"/>
      <c r="AS38" s="64"/>
      <c r="AT38" s="112">
        <v>0.40400000000000003</v>
      </c>
      <c r="AU38" s="112">
        <v>0.48199999999999998</v>
      </c>
      <c r="AV38" s="64"/>
      <c r="AW38" s="64"/>
      <c r="AX38" s="64"/>
      <c r="AY38" s="64"/>
      <c r="AZ38" s="64"/>
      <c r="BA38" s="82"/>
      <c r="BB38" s="82"/>
      <c r="BC38" s="82"/>
      <c r="BD38" s="82"/>
      <c r="BE38" s="64"/>
      <c r="BF38" s="64"/>
      <c r="BG38" s="64"/>
      <c r="BH38" s="64"/>
      <c r="BI38" s="64"/>
      <c r="BJ38" s="64"/>
      <c r="BK38" s="64"/>
      <c r="BL38" s="82"/>
      <c r="BM38" s="82"/>
      <c r="BN38" s="82"/>
      <c r="BO38" s="82"/>
      <c r="BP38" s="82"/>
      <c r="BQ38" s="82"/>
      <c r="BR38" s="82"/>
      <c r="BS38" s="82"/>
      <c r="BT38" s="82"/>
      <c r="BU38" s="82"/>
      <c r="BV38" s="82"/>
      <c r="BW38" s="82"/>
      <c r="BX38" s="64"/>
    </row>
    <row r="39" spans="1:76">
      <c r="A39" s="30">
        <v>6537</v>
      </c>
      <c r="B39" s="64" t="s">
        <v>721</v>
      </c>
      <c r="C39" s="64"/>
      <c r="D39" s="64" t="s">
        <v>1288</v>
      </c>
      <c r="E39" s="64" t="s">
        <v>1296</v>
      </c>
      <c r="F39" s="64"/>
      <c r="G39" s="64" t="s">
        <v>1334</v>
      </c>
      <c r="H39" s="64">
        <v>12</v>
      </c>
      <c r="I39" s="64">
        <f t="shared" si="14"/>
        <v>6</v>
      </c>
      <c r="J39" s="78">
        <f t="shared" si="15"/>
        <v>0.2</v>
      </c>
      <c r="K39" s="78">
        <v>12</v>
      </c>
      <c r="L39" s="78">
        <v>24</v>
      </c>
      <c r="M39" s="79">
        <f t="shared" si="9"/>
        <v>0.4</v>
      </c>
      <c r="N39" s="79">
        <f t="shared" si="10"/>
        <v>0.60000000000000009</v>
      </c>
      <c r="O39" s="79">
        <f t="shared" si="11"/>
        <v>0.8</v>
      </c>
      <c r="P39" s="78">
        <v>30</v>
      </c>
      <c r="Q39" s="103">
        <v>0</v>
      </c>
      <c r="R39" s="78">
        <f t="shared" si="5"/>
        <v>-30</v>
      </c>
      <c r="S39" s="79">
        <f t="shared" si="12"/>
        <v>0.60000000000000009</v>
      </c>
      <c r="T39" s="79">
        <f t="shared" si="6"/>
        <v>12</v>
      </c>
      <c r="U39" s="131">
        <v>1</v>
      </c>
      <c r="V39" s="78"/>
      <c r="W39" s="78" t="str">
        <f>VLOOKUP(A39,'ANALISIS FRANCYS'!A$3:C$195,3,0)</f>
        <v>DISPONIBLE</v>
      </c>
      <c r="X39" s="78"/>
      <c r="Y39" s="78"/>
      <c r="Z39" s="78"/>
      <c r="AA39" s="64"/>
      <c r="AB39" s="80">
        <v>87</v>
      </c>
      <c r="AC39" s="64" t="s">
        <v>2031</v>
      </c>
      <c r="AD39" s="81">
        <v>3.2449999999999992</v>
      </c>
      <c r="AE39" s="81"/>
      <c r="AF39" s="81"/>
      <c r="AG39" s="81">
        <v>3.2449999999999992</v>
      </c>
      <c r="AH39" s="64"/>
      <c r="AI39" s="64"/>
      <c r="AJ39" s="64">
        <v>9588</v>
      </c>
      <c r="AK39" s="64" t="s">
        <v>703</v>
      </c>
      <c r="AL39" s="81">
        <v>12</v>
      </c>
      <c r="AM39" s="81"/>
      <c r="AN39" s="81"/>
      <c r="AO39" s="81">
        <v>12</v>
      </c>
      <c r="AP39" s="64"/>
      <c r="AQ39" s="64"/>
      <c r="AR39" s="64"/>
      <c r="AS39" s="64"/>
      <c r="AT39" s="112">
        <v>0.40400000000000003</v>
      </c>
      <c r="AU39" s="112">
        <v>0.48199999999999998</v>
      </c>
      <c r="AV39" s="64"/>
      <c r="AW39" s="64"/>
      <c r="AX39" s="64"/>
      <c r="AY39" s="64"/>
      <c r="AZ39" s="64"/>
      <c r="BA39" s="82"/>
      <c r="BB39" s="82"/>
      <c r="BC39" s="82"/>
      <c r="BD39" s="82"/>
      <c r="BE39" s="64"/>
      <c r="BF39" s="64"/>
      <c r="BG39" s="64"/>
      <c r="BH39" s="64"/>
      <c r="BI39" s="64"/>
      <c r="BJ39" s="64"/>
      <c r="BK39" s="64"/>
      <c r="BL39" s="82"/>
      <c r="BM39" s="82"/>
      <c r="BN39" s="82"/>
      <c r="BO39" s="82"/>
      <c r="BP39" s="82"/>
      <c r="BQ39" s="82"/>
      <c r="BR39" s="82"/>
      <c r="BS39" s="82"/>
      <c r="BT39" s="82"/>
      <c r="BU39" s="82"/>
      <c r="BV39" s="82"/>
      <c r="BW39" s="82"/>
      <c r="BX39" s="64"/>
    </row>
    <row r="40" spans="1:76">
      <c r="A40" s="30">
        <v>4102</v>
      </c>
      <c r="B40" s="64" t="s">
        <v>1365</v>
      </c>
      <c r="C40" s="64"/>
      <c r="D40" s="64" t="s">
        <v>1288</v>
      </c>
      <c r="E40" s="64" t="s">
        <v>1296</v>
      </c>
      <c r="F40" s="64"/>
      <c r="G40" s="64" t="s">
        <v>1364</v>
      </c>
      <c r="H40" s="64">
        <v>12</v>
      </c>
      <c r="I40" s="64">
        <f t="shared" si="14"/>
        <v>0</v>
      </c>
      <c r="J40" s="78">
        <f t="shared" si="15"/>
        <v>0</v>
      </c>
      <c r="K40" s="78">
        <v>12</v>
      </c>
      <c r="L40" s="78">
        <v>24</v>
      </c>
      <c r="M40" s="79">
        <f t="shared" ref="M40:M61" si="16">+J40*2</f>
        <v>0</v>
      </c>
      <c r="N40" s="79">
        <f t="shared" ref="N40:N61" si="17">+M40+((3-2)*J40)</f>
        <v>0</v>
      </c>
      <c r="O40" s="79">
        <f t="shared" ref="O40:O61" si="18">+M40*2</f>
        <v>0</v>
      </c>
      <c r="P40" s="78">
        <f>+IFERROR(VLOOKUP(A40,AJ$3:AO$2468,5,0),0)</f>
        <v>0</v>
      </c>
      <c r="Q40" s="103">
        <v>0</v>
      </c>
      <c r="R40" s="78">
        <f t="shared" si="5"/>
        <v>0</v>
      </c>
      <c r="S40" s="79">
        <f t="shared" ref="S40:S61" si="19">+N40</f>
        <v>0</v>
      </c>
      <c r="T40" s="79">
        <f t="shared" si="6"/>
        <v>12</v>
      </c>
      <c r="U40" s="131">
        <v>1</v>
      </c>
      <c r="V40" s="78" t="s">
        <v>2743</v>
      </c>
      <c r="W40" s="78" t="str">
        <f>VLOOKUP(A40,'ANALISIS FRANCYS'!A$3:C$195,3,0)</f>
        <v>DISPONIBLE</v>
      </c>
      <c r="X40" s="78"/>
      <c r="Y40" s="78"/>
      <c r="Z40" s="78"/>
      <c r="AA40" s="64"/>
      <c r="AB40" s="80">
        <v>93</v>
      </c>
      <c r="AC40" s="64" t="s">
        <v>681</v>
      </c>
      <c r="AD40" s="81">
        <v>17.045000000000002</v>
      </c>
      <c r="AE40" s="81">
        <v>1.595</v>
      </c>
      <c r="AF40" s="81">
        <v>5.29</v>
      </c>
      <c r="AG40" s="81">
        <v>23.93</v>
      </c>
      <c r="AH40" s="64"/>
      <c r="AI40" s="64"/>
      <c r="AJ40" s="64">
        <v>9631</v>
      </c>
      <c r="AK40" s="64" t="s">
        <v>795</v>
      </c>
      <c r="AL40" s="81">
        <v>33</v>
      </c>
      <c r="AM40" s="81">
        <v>26</v>
      </c>
      <c r="AN40" s="81">
        <v>15</v>
      </c>
      <c r="AO40" s="81">
        <v>74</v>
      </c>
      <c r="AP40" s="64"/>
      <c r="AQ40" s="64"/>
      <c r="AR40" s="64"/>
      <c r="AS40" s="64"/>
      <c r="AT40" s="112"/>
      <c r="AU40" s="112"/>
      <c r="AV40" s="64"/>
      <c r="AW40" s="64"/>
      <c r="AX40" s="64"/>
      <c r="AY40" s="64"/>
      <c r="AZ40" s="64"/>
      <c r="BA40" s="82"/>
      <c r="BB40" s="82"/>
      <c r="BC40" s="82"/>
      <c r="BD40" s="82"/>
      <c r="BE40" s="64"/>
      <c r="BF40" s="64"/>
      <c r="BG40" s="64"/>
      <c r="BH40" s="64"/>
      <c r="BI40" s="64"/>
      <c r="BJ40" s="64"/>
      <c r="BK40" s="64"/>
      <c r="BL40" s="82"/>
      <c r="BM40" s="82"/>
      <c r="BN40" s="82"/>
      <c r="BO40" s="82"/>
      <c r="BP40" s="82"/>
      <c r="BQ40" s="82"/>
      <c r="BR40" s="82"/>
      <c r="BS40" s="82"/>
      <c r="BT40" s="82"/>
      <c r="BU40" s="82"/>
      <c r="BV40" s="82"/>
      <c r="BW40" s="82"/>
      <c r="BX40" s="64"/>
    </row>
    <row r="41" spans="1:76">
      <c r="A41" s="30">
        <v>10712</v>
      </c>
      <c r="B41" s="141" t="s">
        <v>1361</v>
      </c>
      <c r="C41" s="64"/>
      <c r="D41" s="64" t="s">
        <v>1288</v>
      </c>
      <c r="E41" s="64" t="s">
        <v>1296</v>
      </c>
      <c r="F41" s="64"/>
      <c r="G41" s="64" t="s">
        <v>1362</v>
      </c>
      <c r="H41" s="64">
        <v>15</v>
      </c>
      <c r="I41" s="64">
        <f t="shared" si="14"/>
        <v>0</v>
      </c>
      <c r="J41" s="78">
        <f t="shared" si="15"/>
        <v>0</v>
      </c>
      <c r="K41" s="78">
        <v>6</v>
      </c>
      <c r="L41" s="78">
        <v>15</v>
      </c>
      <c r="M41" s="79">
        <f t="shared" si="16"/>
        <v>0</v>
      </c>
      <c r="N41" s="79">
        <f t="shared" si="17"/>
        <v>0</v>
      </c>
      <c r="O41" s="79">
        <f t="shared" si="18"/>
        <v>0</v>
      </c>
      <c r="P41" s="78">
        <v>15</v>
      </c>
      <c r="Q41" s="103">
        <v>0</v>
      </c>
      <c r="R41" s="78">
        <f t="shared" ref="R41:R90" si="20">+Q41-P41</f>
        <v>-15</v>
      </c>
      <c r="S41" s="79">
        <f t="shared" si="19"/>
        <v>0</v>
      </c>
      <c r="T41" s="79">
        <f t="shared" ref="T41:T90" si="21">+K41-Q41</f>
        <v>6</v>
      </c>
      <c r="U41" s="131">
        <v>1</v>
      </c>
      <c r="V41" s="78"/>
      <c r="W41" s="78" t="s">
        <v>1878</v>
      </c>
      <c r="X41" s="78"/>
      <c r="Y41" s="78"/>
      <c r="Z41" s="78"/>
      <c r="AA41" s="64"/>
      <c r="AB41" s="80">
        <v>97</v>
      </c>
      <c r="AC41" s="64" t="s">
        <v>1438</v>
      </c>
      <c r="AD41" s="81"/>
      <c r="AE41" s="81"/>
      <c r="AF41" s="81">
        <v>3</v>
      </c>
      <c r="AG41" s="81">
        <v>3</v>
      </c>
      <c r="AH41" s="64"/>
      <c r="AI41" s="64"/>
      <c r="AJ41" s="64">
        <v>9632</v>
      </c>
      <c r="AK41" s="64" t="s">
        <v>1322</v>
      </c>
      <c r="AL41" s="81">
        <v>0</v>
      </c>
      <c r="AM41" s="81">
        <v>1</v>
      </c>
      <c r="AN41" s="81">
        <v>0</v>
      </c>
      <c r="AO41" s="81">
        <v>1</v>
      </c>
      <c r="AP41" s="64"/>
      <c r="AQ41" s="64"/>
      <c r="AR41" s="64"/>
      <c r="AS41" s="64"/>
      <c r="AT41" s="112"/>
      <c r="AU41" s="112"/>
      <c r="AV41" s="64"/>
      <c r="AW41" s="64"/>
      <c r="AX41" s="64"/>
      <c r="AY41" s="64"/>
      <c r="AZ41" s="64"/>
      <c r="BA41" s="82"/>
      <c r="BB41" s="82"/>
      <c r="BC41" s="82"/>
      <c r="BD41" s="82"/>
      <c r="BE41" s="64"/>
      <c r="BF41" s="64"/>
      <c r="BG41" s="64"/>
      <c r="BH41" s="64"/>
      <c r="BI41" s="64"/>
      <c r="BJ41" s="64"/>
      <c r="BK41" s="64"/>
      <c r="BL41" s="82"/>
      <c r="BM41" s="82"/>
      <c r="BN41" s="82"/>
      <c r="BO41" s="82"/>
      <c r="BP41" s="82"/>
      <c r="BQ41" s="82"/>
      <c r="BR41" s="82"/>
      <c r="BS41" s="82"/>
      <c r="BT41" s="82"/>
      <c r="BU41" s="82"/>
      <c r="BV41" s="82"/>
      <c r="BW41" s="82"/>
      <c r="BX41" s="64"/>
    </row>
    <row r="42" spans="1:76">
      <c r="A42" s="30">
        <v>8038</v>
      </c>
      <c r="B42" s="64" t="s">
        <v>1395</v>
      </c>
      <c r="C42" s="64"/>
      <c r="D42" s="64" t="s">
        <v>1288</v>
      </c>
      <c r="E42" s="64" t="s">
        <v>1296</v>
      </c>
      <c r="F42" s="64"/>
      <c r="G42" s="64" t="s">
        <v>1396</v>
      </c>
      <c r="H42" s="64">
        <v>12</v>
      </c>
      <c r="I42" s="64">
        <f t="shared" si="14"/>
        <v>0</v>
      </c>
      <c r="J42" s="78">
        <f t="shared" si="15"/>
        <v>0</v>
      </c>
      <c r="K42" s="78">
        <v>12</v>
      </c>
      <c r="L42" s="78">
        <v>18</v>
      </c>
      <c r="M42" s="79">
        <f t="shared" si="16"/>
        <v>0</v>
      </c>
      <c r="N42" s="79">
        <f t="shared" si="17"/>
        <v>0</v>
      </c>
      <c r="O42" s="79">
        <f t="shared" si="18"/>
        <v>0</v>
      </c>
      <c r="P42" s="78">
        <f>+IFERROR(VLOOKUP(A42,AJ$3:AO$2468,5,0),0)</f>
        <v>0</v>
      </c>
      <c r="Q42" s="103">
        <v>20</v>
      </c>
      <c r="R42" s="78">
        <f t="shared" si="20"/>
        <v>20</v>
      </c>
      <c r="S42" s="79">
        <f t="shared" si="19"/>
        <v>0</v>
      </c>
      <c r="T42" s="79">
        <f t="shared" si="21"/>
        <v>-8</v>
      </c>
      <c r="U42" s="131">
        <v>1</v>
      </c>
      <c r="V42" s="78" t="s">
        <v>2743</v>
      </c>
      <c r="W42" s="78" t="str">
        <f>VLOOKUP(A42,'ANALISIS FRANCYS'!A$3:C$195,3,0)</f>
        <v>DISPONIBLE</v>
      </c>
      <c r="X42" s="78"/>
      <c r="Y42" s="78"/>
      <c r="Z42" s="78"/>
      <c r="AA42" s="64"/>
      <c r="AB42" s="80">
        <v>103</v>
      </c>
      <c r="AC42" s="64" t="s">
        <v>564</v>
      </c>
      <c r="AD42" s="81"/>
      <c r="AE42" s="81">
        <v>5</v>
      </c>
      <c r="AF42" s="81"/>
      <c r="AG42" s="81">
        <v>5</v>
      </c>
      <c r="AH42" s="64"/>
      <c r="AI42" s="64"/>
      <c r="AJ42" s="64">
        <v>9969</v>
      </c>
      <c r="AK42" s="64" t="s">
        <v>425</v>
      </c>
      <c r="AL42" s="81">
        <v>47</v>
      </c>
      <c r="AM42" s="81">
        <v>5</v>
      </c>
      <c r="AN42" s="81">
        <v>26</v>
      </c>
      <c r="AO42" s="81">
        <v>78</v>
      </c>
      <c r="AP42" s="64"/>
      <c r="AQ42" s="64"/>
      <c r="AR42" s="64"/>
      <c r="AS42" s="64"/>
      <c r="AT42" s="112"/>
      <c r="AU42" s="112"/>
      <c r="AV42" s="64"/>
      <c r="AW42" s="64"/>
      <c r="AX42" s="64"/>
      <c r="AY42" s="64"/>
      <c r="AZ42" s="64"/>
      <c r="BA42" s="82"/>
      <c r="BB42" s="82"/>
      <c r="BC42" s="82"/>
      <c r="BD42" s="82"/>
      <c r="BE42" s="64"/>
      <c r="BF42" s="64"/>
      <c r="BG42" s="64"/>
      <c r="BH42" s="64"/>
      <c r="BI42" s="64"/>
      <c r="BJ42" s="64"/>
      <c r="BK42" s="64"/>
      <c r="BL42" s="82"/>
      <c r="BM42" s="82"/>
      <c r="BN42" s="82"/>
      <c r="BO42" s="82"/>
      <c r="BP42" s="82"/>
      <c r="BQ42" s="82"/>
      <c r="BR42" s="82"/>
      <c r="BS42" s="82"/>
      <c r="BT42" s="82"/>
      <c r="BU42" s="82"/>
      <c r="BV42" s="82"/>
      <c r="BW42" s="82"/>
      <c r="BX42" s="64"/>
    </row>
    <row r="43" spans="1:76">
      <c r="A43" s="30">
        <v>9018</v>
      </c>
      <c r="B43" s="64" t="s">
        <v>1388</v>
      </c>
      <c r="C43" s="64"/>
      <c r="D43" s="64" t="s">
        <v>1288</v>
      </c>
      <c r="E43" s="64" t="s">
        <v>1296</v>
      </c>
      <c r="F43" s="64"/>
      <c r="G43" s="64" t="s">
        <v>1389</v>
      </c>
      <c r="H43" s="64">
        <v>12</v>
      </c>
      <c r="I43" s="64">
        <f t="shared" si="14"/>
        <v>6</v>
      </c>
      <c r="J43" s="78">
        <f t="shared" si="15"/>
        <v>0.2</v>
      </c>
      <c r="K43" s="78">
        <v>12</v>
      </c>
      <c r="L43" s="78">
        <v>12</v>
      </c>
      <c r="M43" s="79">
        <f t="shared" si="16"/>
        <v>0.4</v>
      </c>
      <c r="N43" s="79">
        <f t="shared" si="17"/>
        <v>0.60000000000000009</v>
      </c>
      <c r="O43" s="79">
        <f t="shared" si="18"/>
        <v>0.8</v>
      </c>
      <c r="P43" s="78">
        <v>20</v>
      </c>
      <c r="Q43" s="103">
        <v>4</v>
      </c>
      <c r="R43" s="78">
        <f t="shared" si="20"/>
        <v>-16</v>
      </c>
      <c r="S43" s="79">
        <f t="shared" si="19"/>
        <v>0.60000000000000009</v>
      </c>
      <c r="T43" s="79">
        <f t="shared" si="21"/>
        <v>8</v>
      </c>
      <c r="U43" s="131">
        <v>1</v>
      </c>
      <c r="V43" s="78"/>
      <c r="W43" s="78" t="str">
        <f>VLOOKUP(A43,'ANALISIS FRANCYS'!A$3:C$195,3,0)</f>
        <v>DISPONIBLE</v>
      </c>
      <c r="X43" s="78"/>
      <c r="Y43" s="78"/>
      <c r="Z43" s="78"/>
      <c r="AA43" s="64"/>
      <c r="AB43" s="80">
        <v>121</v>
      </c>
      <c r="AC43" s="64" t="s">
        <v>301</v>
      </c>
      <c r="AD43" s="81"/>
      <c r="AE43" s="81">
        <v>2</v>
      </c>
      <c r="AF43" s="81"/>
      <c r="AG43" s="81">
        <v>2</v>
      </c>
      <c r="AH43" s="64"/>
      <c r="AI43" s="64"/>
      <c r="AJ43" s="64">
        <v>10234</v>
      </c>
      <c r="AK43" s="64" t="s">
        <v>2685</v>
      </c>
      <c r="AL43" s="81">
        <v>0</v>
      </c>
      <c r="AM43" s="81">
        <v>0</v>
      </c>
      <c r="AN43" s="81">
        <v>0</v>
      </c>
      <c r="AO43" s="81">
        <v>0</v>
      </c>
      <c r="AP43" s="64"/>
      <c r="AQ43" s="64"/>
      <c r="AR43" s="64"/>
      <c r="AS43" s="64"/>
      <c r="AT43" s="112"/>
      <c r="AU43" s="112"/>
      <c r="AV43" s="64"/>
      <c r="AW43" s="64"/>
      <c r="AX43" s="64"/>
      <c r="AY43" s="64"/>
      <c r="AZ43" s="64"/>
      <c r="BA43" s="82"/>
      <c r="BB43" s="82"/>
      <c r="BC43" s="82"/>
      <c r="BD43" s="82"/>
      <c r="BE43" s="64"/>
      <c r="BF43" s="64"/>
      <c r="BG43" s="64"/>
      <c r="BH43" s="64"/>
      <c r="BI43" s="64"/>
      <c r="BJ43" s="64"/>
      <c r="BK43" s="64"/>
      <c r="BL43" s="82"/>
      <c r="BM43" s="82"/>
      <c r="BN43" s="82"/>
      <c r="BO43" s="82"/>
      <c r="BP43" s="82"/>
      <c r="BQ43" s="82"/>
      <c r="BR43" s="82"/>
      <c r="BS43" s="82"/>
      <c r="BT43" s="82"/>
      <c r="BU43" s="82"/>
      <c r="BV43" s="82"/>
      <c r="BW43" s="82"/>
      <c r="BX43" s="64"/>
    </row>
    <row r="44" spans="1:76">
      <c r="A44" s="30">
        <v>9016</v>
      </c>
      <c r="B44" s="64" t="s">
        <v>1152</v>
      </c>
      <c r="C44" s="64"/>
      <c r="D44" s="64" t="s">
        <v>1288</v>
      </c>
      <c r="E44" s="64" t="s">
        <v>1296</v>
      </c>
      <c r="F44" s="64"/>
      <c r="G44" s="64" t="s">
        <v>1389</v>
      </c>
      <c r="H44" s="64">
        <v>12</v>
      </c>
      <c r="I44" s="64">
        <f t="shared" si="14"/>
        <v>0</v>
      </c>
      <c r="J44" s="78">
        <f t="shared" si="15"/>
        <v>0</v>
      </c>
      <c r="K44" s="78">
        <v>12</v>
      </c>
      <c r="L44" s="78">
        <v>12</v>
      </c>
      <c r="M44" s="79">
        <f t="shared" si="16"/>
        <v>0</v>
      </c>
      <c r="N44" s="79">
        <f t="shared" si="17"/>
        <v>0</v>
      </c>
      <c r="O44" s="79">
        <f t="shared" si="18"/>
        <v>0</v>
      </c>
      <c r="P44" s="78">
        <v>24</v>
      </c>
      <c r="Q44" s="103">
        <v>2</v>
      </c>
      <c r="R44" s="78">
        <f t="shared" si="20"/>
        <v>-22</v>
      </c>
      <c r="S44" s="79">
        <f t="shared" si="19"/>
        <v>0</v>
      </c>
      <c r="T44" s="79">
        <f t="shared" si="21"/>
        <v>10</v>
      </c>
      <c r="U44" s="131">
        <v>1</v>
      </c>
      <c r="V44" s="78"/>
      <c r="W44" s="78" t="str">
        <f>VLOOKUP(A44,'ANALISIS FRANCYS'!A$3:C$195,3,0)</f>
        <v>DISPONIBLE</v>
      </c>
      <c r="X44" s="78"/>
      <c r="Y44" s="78"/>
      <c r="Z44" s="78"/>
      <c r="AA44" s="64"/>
      <c r="AB44" s="80">
        <v>128</v>
      </c>
      <c r="AC44" s="64" t="s">
        <v>569</v>
      </c>
      <c r="AD44" s="81"/>
      <c r="AE44" s="81">
        <v>4</v>
      </c>
      <c r="AF44" s="81"/>
      <c r="AG44" s="81">
        <v>4</v>
      </c>
      <c r="AH44" s="64"/>
      <c r="AI44" s="64"/>
      <c r="AJ44" s="64">
        <v>10235</v>
      </c>
      <c r="AK44" s="64" t="s">
        <v>2686</v>
      </c>
      <c r="AL44" s="81">
        <v>0</v>
      </c>
      <c r="AM44" s="81">
        <v>0</v>
      </c>
      <c r="AN44" s="81">
        <v>0</v>
      </c>
      <c r="AO44" s="81">
        <v>0</v>
      </c>
      <c r="AP44" s="64"/>
      <c r="AQ44" s="64"/>
      <c r="AR44" s="64"/>
      <c r="AS44" s="64"/>
      <c r="AT44" s="112"/>
      <c r="AU44" s="112"/>
      <c r="AV44" s="64"/>
      <c r="AW44" s="64"/>
      <c r="AX44" s="64"/>
      <c r="AY44" s="64"/>
      <c r="AZ44" s="64"/>
      <c r="BA44" s="82"/>
      <c r="BB44" s="82"/>
      <c r="BC44" s="82"/>
      <c r="BD44" s="82"/>
      <c r="BE44" s="64"/>
      <c r="BF44" s="64"/>
      <c r="BG44" s="64"/>
      <c r="BH44" s="64"/>
      <c r="BI44" s="64"/>
      <c r="BJ44" s="64"/>
      <c r="BK44" s="64"/>
      <c r="BL44" s="82"/>
      <c r="BM44" s="82"/>
      <c r="BN44" s="82"/>
      <c r="BO44" s="82"/>
      <c r="BP44" s="82"/>
      <c r="BQ44" s="82"/>
      <c r="BR44" s="82"/>
      <c r="BS44" s="82"/>
      <c r="BT44" s="82"/>
      <c r="BU44" s="82"/>
      <c r="BV44" s="82"/>
      <c r="BW44" s="82"/>
      <c r="BX44" s="64"/>
    </row>
    <row r="45" spans="1:76">
      <c r="A45" s="30">
        <v>10596</v>
      </c>
      <c r="B45" s="64" t="s">
        <v>1016</v>
      </c>
      <c r="C45" s="64"/>
      <c r="D45" s="64" t="s">
        <v>1288</v>
      </c>
      <c r="E45" s="64" t="s">
        <v>1296</v>
      </c>
      <c r="F45" s="64"/>
      <c r="G45" s="64" t="s">
        <v>1389</v>
      </c>
      <c r="H45" s="64">
        <v>12</v>
      </c>
      <c r="I45" s="64">
        <f t="shared" si="14"/>
        <v>13</v>
      </c>
      <c r="J45" s="78">
        <f t="shared" si="15"/>
        <v>0.43333333333333335</v>
      </c>
      <c r="K45" s="78">
        <v>12</v>
      </c>
      <c r="L45" s="78">
        <v>12</v>
      </c>
      <c r="M45" s="79">
        <f t="shared" si="16"/>
        <v>0.8666666666666667</v>
      </c>
      <c r="N45" s="79">
        <f t="shared" si="17"/>
        <v>1.3</v>
      </c>
      <c r="O45" s="79">
        <f t="shared" si="18"/>
        <v>1.7333333333333334</v>
      </c>
      <c r="P45" s="78">
        <f>+IFERROR(VLOOKUP(A45,AJ$3:AO$2468,5,0),0)</f>
        <v>0</v>
      </c>
      <c r="Q45" s="103">
        <v>1</v>
      </c>
      <c r="R45" s="78">
        <f t="shared" si="20"/>
        <v>1</v>
      </c>
      <c r="S45" s="79">
        <f t="shared" si="19"/>
        <v>1.3</v>
      </c>
      <c r="T45" s="79">
        <f t="shared" si="21"/>
        <v>11</v>
      </c>
      <c r="U45" s="131">
        <v>1</v>
      </c>
      <c r="V45" s="78"/>
      <c r="W45" s="78" t="str">
        <f>VLOOKUP(A45,'ANALISIS FRANCYS'!A$3:C$195,3,0)</f>
        <v>DISPONIBLE</v>
      </c>
      <c r="X45" s="78"/>
      <c r="Y45" s="78"/>
      <c r="Z45" s="78"/>
      <c r="AA45" s="64"/>
      <c r="AB45" s="80">
        <v>133</v>
      </c>
      <c r="AC45" s="64" t="s">
        <v>1022</v>
      </c>
      <c r="AD45" s="81"/>
      <c r="AE45" s="81">
        <v>1</v>
      </c>
      <c r="AF45" s="81">
        <v>1</v>
      </c>
      <c r="AG45" s="81">
        <v>2</v>
      </c>
      <c r="AH45" s="64"/>
      <c r="AI45" s="64"/>
      <c r="AJ45" s="64">
        <v>10280</v>
      </c>
      <c r="AK45" s="64" t="s">
        <v>1308</v>
      </c>
      <c r="AL45" s="81"/>
      <c r="AM45" s="81">
        <v>0</v>
      </c>
      <c r="AN45" s="81">
        <v>0</v>
      </c>
      <c r="AO45" s="81">
        <v>0</v>
      </c>
      <c r="AP45" s="64"/>
      <c r="AQ45" s="64"/>
      <c r="AR45" s="64"/>
      <c r="AS45" s="64"/>
      <c r="AT45" s="112"/>
      <c r="AU45" s="112"/>
      <c r="AV45" s="64"/>
      <c r="AW45" s="64"/>
      <c r="AX45" s="64"/>
      <c r="AY45" s="64"/>
      <c r="AZ45" s="64"/>
      <c r="BA45" s="82"/>
      <c r="BB45" s="82"/>
      <c r="BC45" s="82"/>
      <c r="BD45" s="82"/>
      <c r="BE45" s="64"/>
      <c r="BF45" s="64"/>
      <c r="BG45" s="64"/>
      <c r="BH45" s="64"/>
      <c r="BI45" s="64"/>
      <c r="BJ45" s="64"/>
      <c r="BK45" s="64"/>
      <c r="BL45" s="82"/>
      <c r="BM45" s="82"/>
      <c r="BN45" s="82"/>
      <c r="BO45" s="82"/>
      <c r="BP45" s="82"/>
      <c r="BQ45" s="82"/>
      <c r="BR45" s="82"/>
      <c r="BS45" s="82"/>
      <c r="BT45" s="82"/>
      <c r="BU45" s="82"/>
      <c r="BV45" s="82"/>
      <c r="BW45" s="82"/>
      <c r="BX45" s="64"/>
    </row>
    <row r="46" spans="1:76">
      <c r="A46" s="30">
        <v>9017</v>
      </c>
      <c r="B46" s="64" t="s">
        <v>802</v>
      </c>
      <c r="C46" s="64"/>
      <c r="D46" s="64" t="s">
        <v>1288</v>
      </c>
      <c r="E46" s="64" t="s">
        <v>1296</v>
      </c>
      <c r="F46" s="64"/>
      <c r="G46" s="64" t="s">
        <v>1389</v>
      </c>
      <c r="H46" s="64">
        <v>12</v>
      </c>
      <c r="I46" s="64">
        <f t="shared" si="14"/>
        <v>9</v>
      </c>
      <c r="J46" s="78">
        <f t="shared" si="15"/>
        <v>0.3</v>
      </c>
      <c r="K46" s="78">
        <v>12</v>
      </c>
      <c r="L46" s="78">
        <v>12</v>
      </c>
      <c r="M46" s="79">
        <f t="shared" si="16"/>
        <v>0.6</v>
      </c>
      <c r="N46" s="79">
        <f t="shared" si="17"/>
        <v>0.89999999999999991</v>
      </c>
      <c r="O46" s="79">
        <f t="shared" si="18"/>
        <v>1.2</v>
      </c>
      <c r="P46" s="78">
        <v>3</v>
      </c>
      <c r="Q46" s="103">
        <v>23</v>
      </c>
      <c r="R46" s="78">
        <f t="shared" si="20"/>
        <v>20</v>
      </c>
      <c r="S46" s="79">
        <f t="shared" si="19"/>
        <v>0.89999999999999991</v>
      </c>
      <c r="T46" s="79">
        <f t="shared" si="21"/>
        <v>-11</v>
      </c>
      <c r="U46" s="131">
        <v>1</v>
      </c>
      <c r="V46" s="78" t="s">
        <v>2743</v>
      </c>
      <c r="W46" s="78" t="str">
        <f>VLOOKUP(A46,'ANALISIS FRANCYS'!A$3:C$195,3,0)</f>
        <v>DISPONIBLE</v>
      </c>
      <c r="X46" s="78"/>
      <c r="Y46" s="78"/>
      <c r="Z46" s="78"/>
      <c r="AA46" s="64"/>
      <c r="AB46" s="80">
        <v>153</v>
      </c>
      <c r="AC46" s="64" t="s">
        <v>2033</v>
      </c>
      <c r="AD46" s="81">
        <v>1</v>
      </c>
      <c r="AE46" s="81"/>
      <c r="AF46" s="81"/>
      <c r="AG46" s="81">
        <v>1</v>
      </c>
      <c r="AH46" s="64"/>
      <c r="AI46" s="64"/>
      <c r="AJ46" s="64">
        <v>10345</v>
      </c>
      <c r="AK46" s="64" t="s">
        <v>510</v>
      </c>
      <c r="AL46" s="81">
        <v>2</v>
      </c>
      <c r="AM46" s="81">
        <v>4</v>
      </c>
      <c r="AN46" s="81">
        <v>5</v>
      </c>
      <c r="AO46" s="81">
        <v>11</v>
      </c>
      <c r="AP46" s="64"/>
      <c r="AQ46" s="64"/>
      <c r="AR46" s="64"/>
      <c r="AS46" s="64"/>
      <c r="AT46" s="112"/>
      <c r="AU46" s="112"/>
      <c r="AV46" s="64"/>
      <c r="AW46" s="64"/>
      <c r="AX46" s="64"/>
      <c r="AY46" s="64"/>
      <c r="AZ46" s="64"/>
      <c r="BA46" s="82"/>
      <c r="BB46" s="82"/>
      <c r="BC46" s="82"/>
      <c r="BD46" s="82"/>
      <c r="BE46" s="64"/>
      <c r="BF46" s="64"/>
      <c r="BG46" s="64"/>
      <c r="BH46" s="64"/>
      <c r="BI46" s="64"/>
      <c r="BJ46" s="64"/>
      <c r="BK46" s="64"/>
      <c r="BL46" s="82"/>
      <c r="BM46" s="82"/>
      <c r="BN46" s="82"/>
      <c r="BO46" s="82"/>
      <c r="BP46" s="82"/>
      <c r="BQ46" s="82"/>
      <c r="BR46" s="82"/>
      <c r="BS46" s="82"/>
      <c r="BT46" s="82"/>
      <c r="BU46" s="82"/>
      <c r="BV46" s="82"/>
      <c r="BW46" s="82"/>
      <c r="BX46" s="64"/>
    </row>
    <row r="47" spans="1:76">
      <c r="A47" s="30">
        <v>9015</v>
      </c>
      <c r="B47" s="64" t="s">
        <v>1255</v>
      </c>
      <c r="C47" s="64"/>
      <c r="D47" s="64" t="s">
        <v>1288</v>
      </c>
      <c r="E47" s="64" t="s">
        <v>1296</v>
      </c>
      <c r="F47" s="64"/>
      <c r="G47" s="64" t="s">
        <v>1389</v>
      </c>
      <c r="H47" s="64">
        <v>12</v>
      </c>
      <c r="I47" s="64">
        <f t="shared" si="14"/>
        <v>5</v>
      </c>
      <c r="J47" s="78">
        <f t="shared" si="15"/>
        <v>0.16666666666666666</v>
      </c>
      <c r="K47" s="78">
        <v>12</v>
      </c>
      <c r="L47" s="78">
        <v>12</v>
      </c>
      <c r="M47" s="79">
        <f t="shared" si="16"/>
        <v>0.33333333333333331</v>
      </c>
      <c r="N47" s="79">
        <f t="shared" si="17"/>
        <v>0.5</v>
      </c>
      <c r="O47" s="79">
        <f t="shared" si="18"/>
        <v>0.66666666666666663</v>
      </c>
      <c r="P47" s="78">
        <v>19</v>
      </c>
      <c r="Q47" s="103">
        <v>1</v>
      </c>
      <c r="R47" s="78">
        <f t="shared" si="20"/>
        <v>-18</v>
      </c>
      <c r="S47" s="79">
        <f t="shared" si="19"/>
        <v>0.5</v>
      </c>
      <c r="T47" s="79">
        <f t="shared" si="21"/>
        <v>11</v>
      </c>
      <c r="U47" s="131">
        <v>1</v>
      </c>
      <c r="V47" s="78"/>
      <c r="W47" s="78" t="str">
        <f>VLOOKUP(A47,'ANALISIS FRANCYS'!A$3:C$195,3,0)</f>
        <v>DISPONIBLE</v>
      </c>
      <c r="X47" s="78"/>
      <c r="Y47" s="78"/>
      <c r="Z47" s="78"/>
      <c r="AA47" s="64"/>
      <c r="AB47" s="80">
        <v>155</v>
      </c>
      <c r="AC47" s="64" t="s">
        <v>2034</v>
      </c>
      <c r="AD47" s="81">
        <v>1</v>
      </c>
      <c r="AE47" s="81"/>
      <c r="AF47" s="81"/>
      <c r="AG47" s="81">
        <v>1</v>
      </c>
      <c r="AH47" s="64"/>
      <c r="AI47" s="64"/>
      <c r="AJ47" s="64">
        <v>10431</v>
      </c>
      <c r="AK47" s="64" t="s">
        <v>1975</v>
      </c>
      <c r="AL47" s="81">
        <v>9</v>
      </c>
      <c r="AM47" s="81">
        <v>0</v>
      </c>
      <c r="AN47" s="81">
        <v>8</v>
      </c>
      <c r="AO47" s="81">
        <v>17</v>
      </c>
      <c r="AP47" s="64"/>
      <c r="AQ47" s="64"/>
      <c r="AR47" s="64"/>
      <c r="AS47" s="64"/>
      <c r="AT47" s="112"/>
      <c r="AU47" s="112"/>
      <c r="AV47" s="64"/>
      <c r="AW47" s="64"/>
      <c r="AX47" s="64"/>
      <c r="AY47" s="64"/>
      <c r="AZ47" s="64"/>
      <c r="BA47" s="82"/>
      <c r="BB47" s="82"/>
      <c r="BC47" s="82"/>
      <c r="BD47" s="82"/>
      <c r="BE47" s="64"/>
      <c r="BF47" s="64"/>
      <c r="BG47" s="64"/>
      <c r="BH47" s="64"/>
      <c r="BI47" s="64"/>
      <c r="BJ47" s="64"/>
      <c r="BK47" s="64"/>
      <c r="BL47" s="82"/>
      <c r="BM47" s="82"/>
      <c r="BN47" s="82"/>
      <c r="BO47" s="82"/>
      <c r="BP47" s="82"/>
      <c r="BQ47" s="82"/>
      <c r="BR47" s="82"/>
      <c r="BS47" s="82"/>
      <c r="BT47" s="82"/>
      <c r="BU47" s="82"/>
      <c r="BV47" s="82"/>
      <c r="BW47" s="82"/>
      <c r="BX47" s="64"/>
    </row>
    <row r="48" spans="1:76">
      <c r="A48" s="30">
        <v>9019</v>
      </c>
      <c r="B48" s="64" t="s">
        <v>787</v>
      </c>
      <c r="C48" s="64"/>
      <c r="D48" s="64" t="s">
        <v>1288</v>
      </c>
      <c r="E48" s="64" t="s">
        <v>1296</v>
      </c>
      <c r="F48" s="64"/>
      <c r="G48" s="64" t="s">
        <v>1389</v>
      </c>
      <c r="H48" s="64">
        <v>12</v>
      </c>
      <c r="I48" s="64">
        <f t="shared" si="14"/>
        <v>11</v>
      </c>
      <c r="J48" s="78">
        <f t="shared" si="15"/>
        <v>0.36666666666666664</v>
      </c>
      <c r="K48" s="78">
        <v>12</v>
      </c>
      <c r="L48" s="78">
        <v>18</v>
      </c>
      <c r="M48" s="79">
        <f t="shared" si="16"/>
        <v>0.73333333333333328</v>
      </c>
      <c r="N48" s="79">
        <f t="shared" si="17"/>
        <v>1.0999999999999999</v>
      </c>
      <c r="O48" s="79">
        <f t="shared" si="18"/>
        <v>1.4666666666666666</v>
      </c>
      <c r="P48" s="78">
        <v>25</v>
      </c>
      <c r="Q48" s="103">
        <v>1</v>
      </c>
      <c r="R48" s="78">
        <f t="shared" si="20"/>
        <v>-24</v>
      </c>
      <c r="S48" s="79">
        <f t="shared" si="19"/>
        <v>1.0999999999999999</v>
      </c>
      <c r="T48" s="79">
        <f t="shared" si="21"/>
        <v>11</v>
      </c>
      <c r="U48" s="131">
        <v>1</v>
      </c>
      <c r="V48" s="78"/>
      <c r="W48" s="78" t="str">
        <f>VLOOKUP(A48,'ANALISIS FRANCYS'!A$3:C$195,3,0)</f>
        <v>DISPONIBLE</v>
      </c>
      <c r="X48" s="78"/>
      <c r="Y48" s="78"/>
      <c r="Z48" s="78"/>
      <c r="AA48" s="64"/>
      <c r="AB48" s="80">
        <v>159</v>
      </c>
      <c r="AC48" s="64" t="s">
        <v>766</v>
      </c>
      <c r="AD48" s="81"/>
      <c r="AE48" s="81">
        <v>9</v>
      </c>
      <c r="AF48" s="81"/>
      <c r="AG48" s="81">
        <v>9</v>
      </c>
      <c r="AH48" s="64"/>
      <c r="AI48" s="64"/>
      <c r="AJ48" s="64">
        <v>10432</v>
      </c>
      <c r="AK48" s="64" t="s">
        <v>1300</v>
      </c>
      <c r="AL48" s="81">
        <v>4</v>
      </c>
      <c r="AM48" s="81">
        <v>0</v>
      </c>
      <c r="AN48" s="81">
        <v>9</v>
      </c>
      <c r="AO48" s="81">
        <v>13</v>
      </c>
      <c r="AP48" s="64"/>
      <c r="AQ48" s="64"/>
      <c r="AR48" s="64"/>
      <c r="AS48" s="64"/>
      <c r="AT48" s="112"/>
      <c r="AU48" s="112"/>
      <c r="AV48" s="64"/>
      <c r="AW48" s="64"/>
      <c r="AX48" s="64"/>
      <c r="AY48" s="64"/>
      <c r="AZ48" s="64"/>
      <c r="BA48" s="82"/>
      <c r="BB48" s="82"/>
      <c r="BC48" s="82"/>
      <c r="BD48" s="82"/>
      <c r="BE48" s="64"/>
      <c r="BF48" s="64"/>
      <c r="BG48" s="64"/>
      <c r="BH48" s="64"/>
      <c r="BI48" s="64"/>
      <c r="BJ48" s="64"/>
      <c r="BK48" s="64"/>
      <c r="BL48" s="82"/>
      <c r="BM48" s="82"/>
      <c r="BN48" s="82"/>
      <c r="BO48" s="82"/>
      <c r="BP48" s="82"/>
      <c r="BQ48" s="82"/>
      <c r="BR48" s="82"/>
      <c r="BS48" s="82"/>
      <c r="BT48" s="82"/>
      <c r="BU48" s="82"/>
      <c r="BV48" s="82"/>
      <c r="BW48" s="82"/>
      <c r="BX48" s="64"/>
    </row>
    <row r="49" spans="1:76">
      <c r="A49" s="30">
        <v>4970</v>
      </c>
      <c r="B49" s="64" t="s">
        <v>544</v>
      </c>
      <c r="C49" s="64"/>
      <c r="D49" s="64" t="s">
        <v>1288</v>
      </c>
      <c r="E49" s="64" t="s">
        <v>1296</v>
      </c>
      <c r="F49" s="64"/>
      <c r="G49" s="64" t="s">
        <v>1396</v>
      </c>
      <c r="H49" s="64">
        <v>24</v>
      </c>
      <c r="I49" s="64">
        <f t="shared" si="14"/>
        <v>33</v>
      </c>
      <c r="J49" s="78">
        <f t="shared" ref="J49:J74" si="22">+I49/30</f>
        <v>1.1000000000000001</v>
      </c>
      <c r="K49" s="78">
        <v>6</v>
      </c>
      <c r="L49" s="78">
        <v>12</v>
      </c>
      <c r="M49" s="79">
        <f t="shared" si="16"/>
        <v>2.2000000000000002</v>
      </c>
      <c r="N49" s="79">
        <f t="shared" si="17"/>
        <v>3.3000000000000003</v>
      </c>
      <c r="O49" s="79">
        <f t="shared" si="18"/>
        <v>4.4000000000000004</v>
      </c>
      <c r="P49" s="78">
        <v>43</v>
      </c>
      <c r="Q49" s="103">
        <v>11</v>
      </c>
      <c r="R49" s="78">
        <f t="shared" si="20"/>
        <v>-32</v>
      </c>
      <c r="S49" s="79">
        <f t="shared" si="19"/>
        <v>3.3000000000000003</v>
      </c>
      <c r="T49" s="79">
        <f t="shared" si="21"/>
        <v>-5</v>
      </c>
      <c r="U49" s="131">
        <v>1</v>
      </c>
      <c r="V49" s="78"/>
      <c r="W49" s="78" t="str">
        <f>VLOOKUP(A49,'ANALISIS FRANCYS'!A$3:C$195,3,0)</f>
        <v>DISPONIBLE</v>
      </c>
      <c r="X49" s="78"/>
      <c r="Y49" s="78"/>
      <c r="Z49" s="78"/>
      <c r="AA49" s="64"/>
      <c r="AB49" s="80">
        <v>161</v>
      </c>
      <c r="AC49" s="64" t="s">
        <v>538</v>
      </c>
      <c r="AD49" s="81">
        <v>26</v>
      </c>
      <c r="AE49" s="81">
        <v>9</v>
      </c>
      <c r="AF49" s="81">
        <v>11</v>
      </c>
      <c r="AG49" s="81">
        <v>46</v>
      </c>
      <c r="AH49" s="64"/>
      <c r="AI49" s="64"/>
      <c r="AJ49" s="64">
        <v>10435</v>
      </c>
      <c r="AK49" s="64" t="s">
        <v>2687</v>
      </c>
      <c r="AL49" s="81">
        <v>0</v>
      </c>
      <c r="AM49" s="81">
        <v>0</v>
      </c>
      <c r="AN49" s="81">
        <v>0</v>
      </c>
      <c r="AO49" s="81">
        <v>0</v>
      </c>
      <c r="AP49" s="64"/>
      <c r="AQ49" s="64"/>
      <c r="AR49" s="64"/>
      <c r="AS49" s="64"/>
      <c r="AT49" s="150">
        <v>0.61</v>
      </c>
      <c r="AU49" s="112">
        <v>0.72599999999999998</v>
      </c>
      <c r="AV49" s="64"/>
      <c r="AW49" s="64"/>
      <c r="AX49" s="64"/>
      <c r="AY49" s="64"/>
      <c r="AZ49" s="64"/>
      <c r="BA49" s="82"/>
      <c r="BB49" s="82"/>
      <c r="BC49" s="82"/>
      <c r="BD49" s="82"/>
      <c r="BE49" s="64"/>
      <c r="BF49" s="64"/>
      <c r="BG49" s="64"/>
      <c r="BH49" s="64"/>
      <c r="BI49" s="64"/>
      <c r="BJ49" s="64"/>
      <c r="BK49" s="64"/>
      <c r="BL49" s="82"/>
      <c r="BM49" s="82"/>
      <c r="BN49" s="82"/>
      <c r="BO49" s="82"/>
      <c r="BP49" s="82"/>
      <c r="BQ49" s="82"/>
      <c r="BR49" s="82"/>
      <c r="BS49" s="82"/>
      <c r="BT49" s="82"/>
      <c r="BU49" s="82"/>
      <c r="BV49" s="82"/>
      <c r="BW49" s="82"/>
      <c r="BX49" s="64"/>
    </row>
    <row r="50" spans="1:76">
      <c r="A50" s="30">
        <v>4971</v>
      </c>
      <c r="B50" s="64" t="s">
        <v>1398</v>
      </c>
      <c r="C50" s="64"/>
      <c r="D50" s="64" t="s">
        <v>1288</v>
      </c>
      <c r="E50" s="64" t="s">
        <v>1296</v>
      </c>
      <c r="F50" s="64"/>
      <c r="G50" s="64" t="s">
        <v>1396</v>
      </c>
      <c r="H50" s="64">
        <v>1</v>
      </c>
      <c r="I50" s="64">
        <f t="shared" si="14"/>
        <v>0</v>
      </c>
      <c r="J50" s="78">
        <f t="shared" si="22"/>
        <v>0</v>
      </c>
      <c r="K50" s="78">
        <v>2</v>
      </c>
      <c r="L50" s="78">
        <v>3</v>
      </c>
      <c r="M50" s="79">
        <f t="shared" si="16"/>
        <v>0</v>
      </c>
      <c r="N50" s="79">
        <f t="shared" si="17"/>
        <v>0</v>
      </c>
      <c r="O50" s="79">
        <f t="shared" si="18"/>
        <v>0</v>
      </c>
      <c r="P50" s="78">
        <f>+IFERROR(VLOOKUP(A50,AJ$3:AO$2468,5,0),0)</f>
        <v>0</v>
      </c>
      <c r="Q50" s="103">
        <v>1</v>
      </c>
      <c r="R50" s="78">
        <f t="shared" si="20"/>
        <v>1</v>
      </c>
      <c r="S50" s="79">
        <f t="shared" si="19"/>
        <v>0</v>
      </c>
      <c r="T50" s="79">
        <f t="shared" si="21"/>
        <v>1</v>
      </c>
      <c r="U50" s="131">
        <f t="shared" ref="U50:U90" si="23">IFERROR(IF(T50&gt;0.1,(T50/H50),"NO COMPRAR"),0)</f>
        <v>1</v>
      </c>
      <c r="V50" s="78"/>
      <c r="W50" s="78" t="s">
        <v>1878</v>
      </c>
      <c r="X50" s="78"/>
      <c r="Y50" s="78"/>
      <c r="Z50" s="78"/>
      <c r="AA50" s="64"/>
      <c r="AB50" s="80">
        <v>164</v>
      </c>
      <c r="AC50" s="64" t="s">
        <v>492</v>
      </c>
      <c r="AD50" s="81"/>
      <c r="AE50" s="81">
        <v>10</v>
      </c>
      <c r="AF50" s="81"/>
      <c r="AG50" s="81">
        <v>10</v>
      </c>
      <c r="AH50" s="64"/>
      <c r="AI50" s="64"/>
      <c r="AJ50" s="64">
        <v>10597</v>
      </c>
      <c r="AK50" s="64" t="s">
        <v>854</v>
      </c>
      <c r="AL50" s="81">
        <v>0</v>
      </c>
      <c r="AM50" s="81">
        <v>8</v>
      </c>
      <c r="AN50" s="81">
        <v>0</v>
      </c>
      <c r="AO50" s="81">
        <v>8</v>
      </c>
      <c r="AP50" s="64"/>
      <c r="AQ50" s="64"/>
      <c r="AR50" s="64"/>
      <c r="AS50" s="64"/>
      <c r="AT50" s="112" t="s">
        <v>2786</v>
      </c>
      <c r="AU50" s="112"/>
      <c r="AV50" s="64"/>
      <c r="AW50" s="64"/>
      <c r="AX50" s="64"/>
      <c r="AY50" s="64"/>
      <c r="AZ50" s="64"/>
      <c r="BA50" s="82"/>
      <c r="BB50" s="82"/>
      <c r="BC50" s="82"/>
      <c r="BD50" s="82"/>
      <c r="BE50" s="64"/>
      <c r="BF50" s="64"/>
      <c r="BG50" s="64"/>
      <c r="BH50" s="64"/>
      <c r="BI50" s="64"/>
      <c r="BJ50" s="64"/>
      <c r="BK50" s="64"/>
      <c r="BL50" s="82"/>
      <c r="BM50" s="82"/>
      <c r="BN50" s="82"/>
      <c r="BO50" s="82"/>
      <c r="BP50" s="82"/>
      <c r="BQ50" s="82"/>
      <c r="BR50" s="82"/>
      <c r="BS50" s="82"/>
      <c r="BT50" s="82"/>
      <c r="BU50" s="82"/>
      <c r="BV50" s="82"/>
      <c r="BW50" s="82"/>
      <c r="BX50" s="64"/>
    </row>
    <row r="51" spans="1:76">
      <c r="A51" s="30">
        <v>4974</v>
      </c>
      <c r="B51" s="64" t="s">
        <v>1400</v>
      </c>
      <c r="C51" s="64"/>
      <c r="D51" s="64" t="s">
        <v>1288</v>
      </c>
      <c r="E51" s="64" t="s">
        <v>1296</v>
      </c>
      <c r="F51" s="64"/>
      <c r="G51" s="64" t="s">
        <v>1396</v>
      </c>
      <c r="H51" s="64">
        <v>1</v>
      </c>
      <c r="I51" s="64">
        <f t="shared" si="14"/>
        <v>0</v>
      </c>
      <c r="J51" s="78">
        <f t="shared" si="22"/>
        <v>0</v>
      </c>
      <c r="K51" s="78">
        <v>2</v>
      </c>
      <c r="L51" s="78">
        <v>3</v>
      </c>
      <c r="M51" s="79">
        <f t="shared" si="16"/>
        <v>0</v>
      </c>
      <c r="N51" s="79">
        <f t="shared" si="17"/>
        <v>0</v>
      </c>
      <c r="O51" s="79">
        <f t="shared" si="18"/>
        <v>0</v>
      </c>
      <c r="P51" s="78">
        <v>1</v>
      </c>
      <c r="Q51" s="103">
        <v>1</v>
      </c>
      <c r="R51" s="78">
        <f t="shared" si="20"/>
        <v>0</v>
      </c>
      <c r="S51" s="79">
        <f t="shared" si="19"/>
        <v>0</v>
      </c>
      <c r="T51" s="79">
        <f t="shared" si="21"/>
        <v>1</v>
      </c>
      <c r="U51" s="131">
        <f t="shared" si="23"/>
        <v>1</v>
      </c>
      <c r="V51" s="78" t="s">
        <v>2742</v>
      </c>
      <c r="W51" s="78" t="str">
        <f>VLOOKUP(A51,'ANALISIS FRANCYS'!A$3:C$195,3,0)</f>
        <v>DISPONIBLE</v>
      </c>
      <c r="X51" s="78"/>
      <c r="Y51" s="78"/>
      <c r="Z51" s="78"/>
      <c r="AA51" s="64"/>
      <c r="AB51" s="80">
        <v>183</v>
      </c>
      <c r="AC51" s="64" t="s">
        <v>2035</v>
      </c>
      <c r="AD51" s="81">
        <v>1</v>
      </c>
      <c r="AE51" s="81"/>
      <c r="AF51" s="81"/>
      <c r="AG51" s="81">
        <v>1</v>
      </c>
      <c r="AH51" s="64"/>
      <c r="AI51" s="64"/>
      <c r="AJ51" s="64">
        <v>10613</v>
      </c>
      <c r="AK51" s="64" t="s">
        <v>1032</v>
      </c>
      <c r="AL51" s="81">
        <v>58</v>
      </c>
      <c r="AM51" s="81">
        <v>14</v>
      </c>
      <c r="AN51" s="81">
        <v>57</v>
      </c>
      <c r="AO51" s="81">
        <v>129</v>
      </c>
      <c r="AP51" s="64"/>
      <c r="AQ51" s="64"/>
      <c r="AR51" s="64"/>
      <c r="AS51" s="64"/>
      <c r="AT51" s="112"/>
      <c r="AU51" s="112"/>
      <c r="AV51" s="64"/>
      <c r="AW51" s="64"/>
      <c r="AX51" s="64"/>
      <c r="AY51" s="64"/>
      <c r="AZ51" s="64"/>
      <c r="BA51" s="82"/>
      <c r="BB51" s="82"/>
      <c r="BC51" s="82"/>
      <c r="BD51" s="82"/>
      <c r="BE51" s="64"/>
      <c r="BF51" s="64"/>
      <c r="BG51" s="64"/>
      <c r="BH51" s="64"/>
      <c r="BI51" s="64"/>
      <c r="BJ51" s="64"/>
      <c r="BK51" s="64"/>
      <c r="BL51" s="82"/>
      <c r="BM51" s="82"/>
      <c r="BN51" s="82"/>
      <c r="BO51" s="82"/>
      <c r="BP51" s="82"/>
      <c r="BQ51" s="82"/>
      <c r="BR51" s="82"/>
      <c r="BS51" s="82"/>
      <c r="BT51" s="82"/>
      <c r="BU51" s="82"/>
      <c r="BV51" s="82"/>
      <c r="BW51" s="82"/>
      <c r="BX51" s="64"/>
    </row>
    <row r="52" spans="1:76">
      <c r="A52" s="30">
        <v>4101</v>
      </c>
      <c r="B52" s="64" t="s">
        <v>1401</v>
      </c>
      <c r="C52" s="64"/>
      <c r="D52" s="64" t="s">
        <v>1288</v>
      </c>
      <c r="E52" s="64" t="s">
        <v>1296</v>
      </c>
      <c r="F52" s="64"/>
      <c r="G52" s="64" t="s">
        <v>1396</v>
      </c>
      <c r="H52" s="64">
        <v>12</v>
      </c>
      <c r="I52" s="64">
        <f t="shared" si="14"/>
        <v>15</v>
      </c>
      <c r="J52" s="78">
        <f t="shared" si="22"/>
        <v>0.5</v>
      </c>
      <c r="K52" s="78">
        <v>12</v>
      </c>
      <c r="L52" s="78">
        <v>18</v>
      </c>
      <c r="M52" s="79">
        <f t="shared" si="16"/>
        <v>1</v>
      </c>
      <c r="N52" s="79">
        <f t="shared" si="17"/>
        <v>1.5</v>
      </c>
      <c r="O52" s="79">
        <f t="shared" si="18"/>
        <v>2</v>
      </c>
      <c r="P52" s="78">
        <f>+IFERROR(VLOOKUP(A52,AJ$3:AO$2468,5,0),0)</f>
        <v>0</v>
      </c>
      <c r="Q52" s="103">
        <v>27</v>
      </c>
      <c r="R52" s="78">
        <f t="shared" si="20"/>
        <v>27</v>
      </c>
      <c r="S52" s="79">
        <f t="shared" si="19"/>
        <v>1.5</v>
      </c>
      <c r="T52" s="79">
        <f t="shared" si="21"/>
        <v>-15</v>
      </c>
      <c r="U52" s="131" t="str">
        <f t="shared" si="23"/>
        <v>NO COMPRAR</v>
      </c>
      <c r="V52" s="78" t="s">
        <v>2743</v>
      </c>
      <c r="W52" s="78" t="str">
        <f>VLOOKUP(A52,'ANALISIS FRANCYS'!A$3:C$195,3,0)</f>
        <v>DISPONIBLE</v>
      </c>
      <c r="X52" s="78"/>
      <c r="Y52" s="78"/>
      <c r="Z52" s="78"/>
      <c r="AA52" s="64"/>
      <c r="AB52" s="80">
        <v>195</v>
      </c>
      <c r="AC52" s="64" t="s">
        <v>2036</v>
      </c>
      <c r="AD52" s="81">
        <v>3</v>
      </c>
      <c r="AE52" s="81"/>
      <c r="AF52" s="81"/>
      <c r="AG52" s="81">
        <v>3</v>
      </c>
      <c r="AH52" s="64"/>
      <c r="AI52" s="64"/>
      <c r="AJ52" s="64">
        <v>10677</v>
      </c>
      <c r="AK52" s="64" t="s">
        <v>1354</v>
      </c>
      <c r="AL52" s="81">
        <v>21</v>
      </c>
      <c r="AM52" s="81">
        <v>0</v>
      </c>
      <c r="AN52" s="81">
        <v>0</v>
      </c>
      <c r="AO52" s="81">
        <v>21</v>
      </c>
      <c r="AP52" s="64"/>
      <c r="AQ52" s="64"/>
      <c r="AR52" s="64"/>
      <c r="AS52" s="64"/>
      <c r="AT52" s="112">
        <v>1.246</v>
      </c>
      <c r="AU52" s="112">
        <v>1.484</v>
      </c>
      <c r="AV52" s="64"/>
      <c r="AW52" s="64"/>
      <c r="AX52" s="64"/>
      <c r="AY52" s="64"/>
      <c r="AZ52" s="64"/>
      <c r="BA52" s="82"/>
      <c r="BB52" s="82"/>
      <c r="BC52" s="82"/>
      <c r="BD52" s="82"/>
      <c r="BE52" s="64"/>
      <c r="BF52" s="64"/>
      <c r="BG52" s="64"/>
      <c r="BH52" s="64"/>
      <c r="BI52" s="64"/>
      <c r="BJ52" s="64"/>
      <c r="BK52" s="64"/>
      <c r="BL52" s="82"/>
      <c r="BM52" s="82"/>
      <c r="BN52" s="82"/>
      <c r="BO52" s="82"/>
      <c r="BP52" s="82"/>
      <c r="BQ52" s="82"/>
      <c r="BR52" s="82"/>
      <c r="BS52" s="82"/>
      <c r="BT52" s="82"/>
      <c r="BU52" s="82"/>
      <c r="BV52" s="82"/>
      <c r="BW52" s="82"/>
      <c r="BX52" s="64"/>
    </row>
    <row r="53" spans="1:76">
      <c r="A53" s="30">
        <v>4100</v>
      </c>
      <c r="B53" s="64" t="s">
        <v>272</v>
      </c>
      <c r="C53" s="64"/>
      <c r="D53" s="64" t="s">
        <v>1288</v>
      </c>
      <c r="E53" s="64" t="s">
        <v>1296</v>
      </c>
      <c r="F53" s="64"/>
      <c r="G53" s="64" t="s">
        <v>1396</v>
      </c>
      <c r="H53" s="64">
        <v>25</v>
      </c>
      <c r="I53" s="64">
        <f t="shared" si="14"/>
        <v>32</v>
      </c>
      <c r="J53" s="78">
        <f t="shared" si="22"/>
        <v>1.0666666666666667</v>
      </c>
      <c r="K53" s="78">
        <v>24</v>
      </c>
      <c r="L53" s="78">
        <v>36</v>
      </c>
      <c r="M53" s="79">
        <f t="shared" si="16"/>
        <v>2.1333333333333333</v>
      </c>
      <c r="N53" s="79">
        <f t="shared" si="17"/>
        <v>3.2</v>
      </c>
      <c r="O53" s="79">
        <f t="shared" si="18"/>
        <v>4.2666666666666666</v>
      </c>
      <c r="P53" s="78">
        <v>14</v>
      </c>
      <c r="Q53" s="103">
        <v>12</v>
      </c>
      <c r="R53" s="78">
        <f t="shared" si="20"/>
        <v>-2</v>
      </c>
      <c r="S53" s="79">
        <f t="shared" si="19"/>
        <v>3.2</v>
      </c>
      <c r="T53" s="79">
        <f t="shared" si="21"/>
        <v>12</v>
      </c>
      <c r="U53" s="131">
        <v>1</v>
      </c>
      <c r="V53" s="78" t="s">
        <v>2743</v>
      </c>
      <c r="W53" s="78" t="str">
        <f>VLOOKUP(A53,'ANALISIS FRANCYS'!A$3:C$195,3,0)</f>
        <v>DISPONIBLE</v>
      </c>
      <c r="X53" s="78"/>
      <c r="Y53" s="78"/>
      <c r="Z53" s="78"/>
      <c r="AA53" s="64"/>
      <c r="AB53" s="80">
        <v>213</v>
      </c>
      <c r="AC53" s="64" t="s">
        <v>192</v>
      </c>
      <c r="AD53" s="81"/>
      <c r="AE53" s="81">
        <v>11</v>
      </c>
      <c r="AF53" s="81"/>
      <c r="AG53" s="81">
        <v>11</v>
      </c>
      <c r="AH53" s="64"/>
      <c r="AI53" s="64"/>
      <c r="AJ53" s="64" t="s">
        <v>2669</v>
      </c>
      <c r="AK53" s="64"/>
      <c r="AL53" s="81">
        <v>1515</v>
      </c>
      <c r="AM53" s="81">
        <v>588</v>
      </c>
      <c r="AN53" s="81">
        <v>780</v>
      </c>
      <c r="AO53" s="81">
        <v>2883</v>
      </c>
      <c r="AP53" s="64"/>
      <c r="AQ53" s="64"/>
      <c r="AR53" s="64"/>
      <c r="AS53" s="64"/>
      <c r="AT53" s="112">
        <v>0.33700000000000002</v>
      </c>
      <c r="AU53" s="112">
        <v>0.40200000000000002</v>
      </c>
      <c r="AV53" s="64"/>
      <c r="AW53" s="64"/>
      <c r="AX53" s="64"/>
      <c r="AY53" s="64"/>
      <c r="AZ53" s="64"/>
      <c r="BA53" s="82"/>
      <c r="BB53" s="82"/>
      <c r="BC53" s="82"/>
      <c r="BD53" s="82"/>
      <c r="BE53" s="64"/>
      <c r="BF53" s="64"/>
      <c r="BG53" s="64"/>
      <c r="BH53" s="64"/>
      <c r="BI53" s="64"/>
      <c r="BJ53" s="64"/>
      <c r="BK53" s="64"/>
      <c r="BL53" s="82"/>
      <c r="BM53" s="82"/>
      <c r="BN53" s="82"/>
      <c r="BO53" s="82"/>
      <c r="BP53" s="82"/>
      <c r="BQ53" s="82"/>
      <c r="BR53" s="82"/>
      <c r="BS53" s="82"/>
      <c r="BT53" s="82"/>
      <c r="BU53" s="82"/>
      <c r="BV53" s="82"/>
      <c r="BW53" s="82"/>
      <c r="BX53" s="64"/>
    </row>
    <row r="54" spans="1:76">
      <c r="A54" s="30">
        <v>10715</v>
      </c>
      <c r="B54" s="64" t="s">
        <v>1295</v>
      </c>
      <c r="C54" s="64"/>
      <c r="D54" s="64" t="s">
        <v>1288</v>
      </c>
      <c r="E54" s="64" t="s">
        <v>1296</v>
      </c>
      <c r="F54" s="64"/>
      <c r="G54" s="64" t="s">
        <v>1297</v>
      </c>
      <c r="H54" s="64">
        <v>18</v>
      </c>
      <c r="I54" s="64">
        <f t="shared" si="14"/>
        <v>0</v>
      </c>
      <c r="J54" s="78">
        <f t="shared" si="22"/>
        <v>0</v>
      </c>
      <c r="K54" s="78">
        <v>18</v>
      </c>
      <c r="L54" s="78">
        <v>24</v>
      </c>
      <c r="M54" s="79">
        <f t="shared" si="16"/>
        <v>0</v>
      </c>
      <c r="N54" s="79">
        <f t="shared" si="17"/>
        <v>0</v>
      </c>
      <c r="O54" s="79">
        <f t="shared" si="18"/>
        <v>0</v>
      </c>
      <c r="P54" s="78">
        <f>+IFERROR(VLOOKUP(A54,AJ$3:AO$2468,5,0),0)</f>
        <v>0</v>
      </c>
      <c r="Q54" s="103">
        <v>0</v>
      </c>
      <c r="R54" s="78">
        <f t="shared" si="20"/>
        <v>0</v>
      </c>
      <c r="S54" s="79">
        <f t="shared" si="19"/>
        <v>0</v>
      </c>
      <c r="T54" s="79">
        <f t="shared" si="21"/>
        <v>18</v>
      </c>
      <c r="U54" s="131">
        <v>1</v>
      </c>
      <c r="V54" s="78"/>
      <c r="W54" s="78" t="str">
        <f>VLOOKUP(A54,'ANALISIS FRANCYS'!A$3:C$195,3,0)</f>
        <v>DISPONIBLE</v>
      </c>
      <c r="X54" s="78"/>
      <c r="Y54" s="78"/>
      <c r="Z54" s="78"/>
      <c r="AA54" s="64"/>
      <c r="AB54" s="80">
        <v>252</v>
      </c>
      <c r="AC54" s="64" t="s">
        <v>1036</v>
      </c>
      <c r="AD54" s="81">
        <v>1</v>
      </c>
      <c r="AE54" s="81">
        <v>2</v>
      </c>
      <c r="AF54" s="81"/>
      <c r="AG54" s="81">
        <v>3</v>
      </c>
      <c r="AH54" s="64"/>
      <c r="AI54" s="64"/>
      <c r="AJ54" s="64"/>
      <c r="AK54" s="64"/>
      <c r="AL54" s="64"/>
      <c r="AM54" s="64"/>
      <c r="AN54" s="64"/>
      <c r="AO54" s="64"/>
      <c r="AP54" s="64"/>
      <c r="AQ54" s="64"/>
      <c r="AR54" s="64"/>
      <c r="AS54" s="64"/>
      <c r="AT54" s="112"/>
      <c r="AU54" s="112"/>
      <c r="AV54" s="64"/>
      <c r="AW54" s="64"/>
      <c r="AX54" s="64"/>
      <c r="AY54" s="64"/>
      <c r="AZ54" s="64"/>
      <c r="BA54" s="82"/>
      <c r="BB54" s="82"/>
      <c r="BC54" s="82"/>
      <c r="BD54" s="82"/>
      <c r="BE54" s="64"/>
      <c r="BF54" s="64"/>
      <c r="BG54" s="64"/>
      <c r="BH54" s="64"/>
      <c r="BI54" s="64"/>
      <c r="BJ54" s="64"/>
      <c r="BK54" s="64"/>
      <c r="BL54" s="82"/>
      <c r="BM54" s="82"/>
      <c r="BN54" s="82"/>
      <c r="BO54" s="82"/>
      <c r="BP54" s="82"/>
      <c r="BQ54" s="82"/>
      <c r="BR54" s="82"/>
      <c r="BS54" s="82"/>
      <c r="BT54" s="82"/>
      <c r="BU54" s="82"/>
      <c r="BV54" s="82"/>
      <c r="BW54" s="82"/>
      <c r="BX54" s="64"/>
    </row>
    <row r="55" spans="1:76">
      <c r="A55" s="30">
        <v>10711</v>
      </c>
      <c r="B55" s="64" t="s">
        <v>1298</v>
      </c>
      <c r="C55" s="64"/>
      <c r="D55" s="64" t="s">
        <v>1288</v>
      </c>
      <c r="E55" s="64" t="s">
        <v>1296</v>
      </c>
      <c r="F55" s="64"/>
      <c r="G55" s="64" t="s">
        <v>1297</v>
      </c>
      <c r="H55" s="64">
        <v>18</v>
      </c>
      <c r="I55" s="64">
        <f t="shared" si="14"/>
        <v>2</v>
      </c>
      <c r="J55" s="78">
        <f t="shared" si="22"/>
        <v>6.6666666666666666E-2</v>
      </c>
      <c r="K55" s="78">
        <v>18</v>
      </c>
      <c r="L55" s="78">
        <v>24</v>
      </c>
      <c r="M55" s="79">
        <f t="shared" si="16"/>
        <v>0.13333333333333333</v>
      </c>
      <c r="N55" s="79">
        <f t="shared" si="17"/>
        <v>0.2</v>
      </c>
      <c r="O55" s="79">
        <f t="shared" si="18"/>
        <v>0.26666666666666666</v>
      </c>
      <c r="P55" s="78">
        <v>52</v>
      </c>
      <c r="Q55" s="103">
        <v>0</v>
      </c>
      <c r="R55" s="78">
        <f t="shared" si="20"/>
        <v>-52</v>
      </c>
      <c r="S55" s="79">
        <f t="shared" si="19"/>
        <v>0.2</v>
      </c>
      <c r="T55" s="79">
        <f t="shared" si="21"/>
        <v>18</v>
      </c>
      <c r="U55" s="131">
        <f t="shared" si="23"/>
        <v>1</v>
      </c>
      <c r="V55" s="78"/>
      <c r="W55" s="78" t="str">
        <f>VLOOKUP(A55,'ANALISIS FRANCYS'!A$3:C$195,3,0)</f>
        <v>DISPONIBLE</v>
      </c>
      <c r="X55" s="78"/>
      <c r="Y55" s="78"/>
      <c r="Z55" s="78"/>
      <c r="AA55" s="64"/>
      <c r="AB55" s="80">
        <v>253</v>
      </c>
      <c r="AC55" s="64" t="s">
        <v>2038</v>
      </c>
      <c r="AD55" s="81">
        <v>6</v>
      </c>
      <c r="AE55" s="81"/>
      <c r="AF55" s="81"/>
      <c r="AG55" s="81">
        <v>6</v>
      </c>
      <c r="AH55" s="64"/>
      <c r="AI55" s="64"/>
      <c r="AJ55" s="64"/>
      <c r="AK55" s="64"/>
      <c r="AL55" s="64"/>
      <c r="AM55" s="64"/>
      <c r="AN55" s="64"/>
      <c r="AO55" s="64"/>
      <c r="AP55" s="64"/>
      <c r="AQ55" s="64"/>
      <c r="AR55" s="64"/>
      <c r="AS55" s="64"/>
      <c r="AT55" s="112"/>
      <c r="AU55" s="112"/>
      <c r="AV55" s="64"/>
      <c r="AW55" s="64"/>
      <c r="AX55" s="64"/>
      <c r="AY55" s="64"/>
      <c r="AZ55" s="64"/>
      <c r="BA55" s="82"/>
      <c r="BB55" s="82"/>
      <c r="BC55" s="82"/>
      <c r="BD55" s="82"/>
      <c r="BE55" s="64"/>
      <c r="BF55" s="64"/>
      <c r="BG55" s="64"/>
      <c r="BH55" s="64"/>
      <c r="BI55" s="64"/>
      <c r="BJ55" s="64"/>
      <c r="BK55" s="64"/>
      <c r="BL55" s="82"/>
      <c r="BM55" s="82"/>
      <c r="BN55" s="82"/>
      <c r="BO55" s="82"/>
      <c r="BP55" s="82"/>
      <c r="BQ55" s="82"/>
      <c r="BR55" s="82"/>
      <c r="BS55" s="82"/>
      <c r="BT55" s="82"/>
      <c r="BU55" s="82"/>
      <c r="BV55" s="82"/>
      <c r="BW55" s="82"/>
      <c r="BX55" s="64"/>
    </row>
    <row r="56" spans="1:76">
      <c r="A56" s="30">
        <v>10431</v>
      </c>
      <c r="B56" s="64" t="s">
        <v>1299</v>
      </c>
      <c r="C56" s="64"/>
      <c r="D56" s="64" t="s">
        <v>1288</v>
      </c>
      <c r="E56" s="64" t="s">
        <v>1296</v>
      </c>
      <c r="F56" s="64"/>
      <c r="G56" s="64" t="s">
        <v>1297</v>
      </c>
      <c r="H56" s="64">
        <v>18</v>
      </c>
      <c r="I56" s="64">
        <f t="shared" si="14"/>
        <v>4</v>
      </c>
      <c r="J56" s="78">
        <f t="shared" si="22"/>
        <v>0.13333333333333333</v>
      </c>
      <c r="K56" s="78">
        <v>12</v>
      </c>
      <c r="L56" s="78">
        <v>18</v>
      </c>
      <c r="M56" s="79">
        <f t="shared" si="16"/>
        <v>0.26666666666666666</v>
      </c>
      <c r="N56" s="79">
        <f t="shared" si="17"/>
        <v>0.4</v>
      </c>
      <c r="O56" s="79">
        <f t="shared" si="18"/>
        <v>0.53333333333333333</v>
      </c>
      <c r="P56" s="78">
        <f>+IFERROR(VLOOKUP(A56,AJ$3:AO$2468,5,0),0)</f>
        <v>8</v>
      </c>
      <c r="Q56" s="103">
        <v>0</v>
      </c>
      <c r="R56" s="78">
        <f t="shared" si="20"/>
        <v>-8</v>
      </c>
      <c r="S56" s="79">
        <f t="shared" si="19"/>
        <v>0.4</v>
      </c>
      <c r="T56" s="79">
        <f t="shared" si="21"/>
        <v>12</v>
      </c>
      <c r="U56" s="131">
        <f t="shared" si="23"/>
        <v>0.66666666666666663</v>
      </c>
      <c r="V56" s="78"/>
      <c r="W56" s="78" t="str">
        <f>VLOOKUP(A56,'ANALISIS FRANCYS'!A$3:C$195,3,0)</f>
        <v>DISPONIBLE</v>
      </c>
      <c r="X56" s="78"/>
      <c r="Y56" s="78"/>
      <c r="Z56" s="78"/>
      <c r="AA56" s="64"/>
      <c r="AB56" s="80">
        <v>255</v>
      </c>
      <c r="AC56" s="64" t="s">
        <v>2039</v>
      </c>
      <c r="AD56" s="81">
        <v>7</v>
      </c>
      <c r="AE56" s="81"/>
      <c r="AF56" s="81"/>
      <c r="AG56" s="81">
        <v>7</v>
      </c>
      <c r="AH56" s="64"/>
      <c r="AI56" s="64"/>
      <c r="AJ56" s="64"/>
      <c r="AK56" s="64"/>
      <c r="AL56" s="64"/>
      <c r="AM56" s="64"/>
      <c r="AN56" s="64"/>
      <c r="AO56" s="64"/>
      <c r="AP56" s="64"/>
      <c r="AQ56" s="64"/>
      <c r="AR56" s="64"/>
      <c r="AS56" s="64"/>
      <c r="AT56" s="112"/>
      <c r="AU56" s="112"/>
      <c r="AV56" s="64"/>
      <c r="AW56" s="64"/>
      <c r="AX56" s="64"/>
      <c r="AY56" s="64"/>
      <c r="AZ56" s="64"/>
      <c r="BA56" s="82"/>
      <c r="BB56" s="82"/>
      <c r="BC56" s="82"/>
      <c r="BD56" s="82"/>
      <c r="BE56" s="64"/>
      <c r="BF56" s="64"/>
      <c r="BG56" s="64"/>
      <c r="BH56" s="64"/>
      <c r="BI56" s="64"/>
      <c r="BJ56" s="64"/>
      <c r="BK56" s="64"/>
      <c r="BL56" s="82"/>
      <c r="BM56" s="82"/>
      <c r="BN56" s="82"/>
      <c r="BO56" s="82"/>
      <c r="BP56" s="82"/>
      <c r="BQ56" s="82"/>
      <c r="BR56" s="82"/>
      <c r="BS56" s="82"/>
      <c r="BT56" s="82"/>
      <c r="BU56" s="82"/>
      <c r="BV56" s="82"/>
      <c r="BW56" s="82"/>
      <c r="BX56" s="64"/>
    </row>
    <row r="57" spans="1:76">
      <c r="A57" s="30">
        <v>10432</v>
      </c>
      <c r="B57" s="64" t="s">
        <v>1300</v>
      </c>
      <c r="C57" s="64"/>
      <c r="D57" s="64" t="s">
        <v>1288</v>
      </c>
      <c r="E57" s="64" t="s">
        <v>1296</v>
      </c>
      <c r="F57" s="64"/>
      <c r="G57" s="64" t="s">
        <v>1297</v>
      </c>
      <c r="H57" s="64">
        <v>18</v>
      </c>
      <c r="I57" s="64">
        <f t="shared" si="14"/>
        <v>4</v>
      </c>
      <c r="J57" s="78">
        <f t="shared" si="22"/>
        <v>0.13333333333333333</v>
      </c>
      <c r="K57" s="78">
        <v>12</v>
      </c>
      <c r="L57" s="78">
        <v>18</v>
      </c>
      <c r="M57" s="79">
        <f t="shared" si="16"/>
        <v>0.26666666666666666</v>
      </c>
      <c r="N57" s="79">
        <f t="shared" si="17"/>
        <v>0.4</v>
      </c>
      <c r="O57" s="79">
        <f t="shared" si="18"/>
        <v>0.53333333333333333</v>
      </c>
      <c r="P57" s="78">
        <f>+IFERROR(VLOOKUP(A57,AJ$3:AO$2468,5,0),0)</f>
        <v>9</v>
      </c>
      <c r="Q57" s="103">
        <v>0</v>
      </c>
      <c r="R57" s="78">
        <f t="shared" si="20"/>
        <v>-9</v>
      </c>
      <c r="S57" s="79">
        <f t="shared" si="19"/>
        <v>0.4</v>
      </c>
      <c r="T57" s="79">
        <f t="shared" si="21"/>
        <v>12</v>
      </c>
      <c r="U57" s="131">
        <v>1</v>
      </c>
      <c r="V57" s="78"/>
      <c r="W57" s="78" t="str">
        <f>VLOOKUP(A57,'ANALISIS FRANCYS'!A$3:C$195,3,0)</f>
        <v>DISPONIBLE</v>
      </c>
      <c r="X57" s="78"/>
      <c r="Y57" s="78"/>
      <c r="Z57" s="78"/>
      <c r="AA57" s="64"/>
      <c r="AB57" s="80">
        <v>260</v>
      </c>
      <c r="AC57" s="64" t="s">
        <v>646</v>
      </c>
      <c r="AD57" s="81">
        <v>3</v>
      </c>
      <c r="AE57" s="81">
        <v>8</v>
      </c>
      <c r="AF57" s="81"/>
      <c r="AG57" s="81">
        <v>11</v>
      </c>
      <c r="AH57" s="64"/>
      <c r="AI57" s="64"/>
      <c r="AJ57" s="64"/>
      <c r="AK57" s="64"/>
      <c r="AL57" s="64"/>
      <c r="AM57" s="64"/>
      <c r="AN57" s="64"/>
      <c r="AO57" s="64"/>
      <c r="AP57" s="64"/>
      <c r="AQ57" s="64"/>
      <c r="AR57" s="64"/>
      <c r="AS57" s="64"/>
      <c r="AT57" s="112"/>
      <c r="AU57" s="112"/>
      <c r="AV57" s="64"/>
      <c r="AW57" s="64"/>
      <c r="AX57" s="64"/>
      <c r="AY57" s="64"/>
      <c r="AZ57" s="64"/>
      <c r="BA57" s="82"/>
      <c r="BB57" s="82"/>
      <c r="BC57" s="82"/>
      <c r="BD57" s="82"/>
      <c r="BE57" s="64"/>
      <c r="BF57" s="64"/>
      <c r="BG57" s="64"/>
      <c r="BH57" s="64"/>
      <c r="BI57" s="64"/>
      <c r="BJ57" s="64"/>
      <c r="BK57" s="64"/>
      <c r="BL57" s="82"/>
      <c r="BM57" s="82"/>
      <c r="BN57" s="82"/>
      <c r="BO57" s="82"/>
      <c r="BP57" s="82"/>
      <c r="BQ57" s="82"/>
      <c r="BR57" s="82"/>
      <c r="BS57" s="82"/>
      <c r="BT57" s="82"/>
      <c r="BU57" s="82"/>
      <c r="BV57" s="82"/>
      <c r="BW57" s="82"/>
      <c r="BX57" s="64"/>
    </row>
    <row r="58" spans="1:76" s="14" customFormat="1">
      <c r="A58" s="30">
        <v>765</v>
      </c>
      <c r="B58" s="64" t="s">
        <v>1418</v>
      </c>
      <c r="C58" s="64"/>
      <c r="D58" s="64" t="s">
        <v>1288</v>
      </c>
      <c r="E58" s="64" t="s">
        <v>1391</v>
      </c>
      <c r="F58" s="64"/>
      <c r="G58" s="64" t="s">
        <v>1419</v>
      </c>
      <c r="H58" s="64">
        <v>48</v>
      </c>
      <c r="I58" s="64">
        <f t="shared" si="14"/>
        <v>2</v>
      </c>
      <c r="J58" s="78">
        <f t="shared" si="22"/>
        <v>6.6666666666666666E-2</v>
      </c>
      <c r="K58" s="78">
        <v>24</v>
      </c>
      <c r="L58" s="78">
        <v>48</v>
      </c>
      <c r="M58" s="79">
        <f t="shared" si="16"/>
        <v>0.13333333333333333</v>
      </c>
      <c r="N58" s="79">
        <f t="shared" si="17"/>
        <v>0.2</v>
      </c>
      <c r="O58" s="79">
        <f t="shared" si="18"/>
        <v>0.26666666666666666</v>
      </c>
      <c r="P58" s="78">
        <f>+IFERROR(VLOOKUP(A58,AJ$3:AO$2468,5,0),0)</f>
        <v>15</v>
      </c>
      <c r="Q58" s="103">
        <v>4</v>
      </c>
      <c r="R58" s="78">
        <f t="shared" si="20"/>
        <v>-11</v>
      </c>
      <c r="S58" s="79">
        <f t="shared" si="19"/>
        <v>0.2</v>
      </c>
      <c r="T58" s="79">
        <f t="shared" si="21"/>
        <v>20</v>
      </c>
      <c r="U58" s="131">
        <v>2</v>
      </c>
      <c r="V58" s="78"/>
      <c r="W58" s="78" t="str">
        <f>VLOOKUP(A58,'ANALISIS FRANCYS'!A$3:C$195,3,0)</f>
        <v>DISPONIBLE</v>
      </c>
      <c r="X58" s="78"/>
      <c r="Y58" s="78"/>
      <c r="Z58" s="78"/>
      <c r="AA58" s="64"/>
      <c r="AB58" s="80">
        <v>264</v>
      </c>
      <c r="AC58" s="64" t="s">
        <v>2040</v>
      </c>
      <c r="AD58" s="81">
        <v>2</v>
      </c>
      <c r="AE58" s="81"/>
      <c r="AF58" s="81"/>
      <c r="AG58" s="81">
        <v>2</v>
      </c>
      <c r="AH58" s="64"/>
      <c r="AI58" s="64"/>
      <c r="AJ58" s="64"/>
      <c r="AK58" s="64"/>
      <c r="AL58" s="64"/>
      <c r="AM58" s="64"/>
      <c r="AN58" s="64"/>
      <c r="AO58" s="64"/>
      <c r="AP58" s="64"/>
      <c r="AQ58" s="64"/>
      <c r="AR58" s="64"/>
      <c r="AS58" s="64"/>
      <c r="AT58" s="112"/>
      <c r="AU58" s="112"/>
      <c r="AV58" s="64"/>
      <c r="AW58" s="64"/>
      <c r="AX58" s="64"/>
      <c r="AY58" s="64"/>
      <c r="AZ58" s="64"/>
      <c r="BA58" s="82"/>
      <c r="BB58" s="82"/>
      <c r="BC58" s="82"/>
      <c r="BD58" s="82"/>
      <c r="BE58" s="64"/>
      <c r="BF58" s="64"/>
      <c r="BG58" s="64"/>
      <c r="BH58" s="64"/>
      <c r="BI58" s="64"/>
      <c r="BJ58" s="64"/>
      <c r="BK58" s="64"/>
      <c r="BL58" s="82"/>
      <c r="BM58" s="82"/>
      <c r="BN58" s="82"/>
      <c r="BO58" s="82"/>
      <c r="BP58" s="82"/>
      <c r="BQ58" s="82"/>
      <c r="BR58" s="82"/>
      <c r="BS58" s="82"/>
      <c r="BT58" s="82"/>
      <c r="BU58" s="82"/>
      <c r="BV58" s="82"/>
      <c r="BW58" s="82"/>
      <c r="BX58" s="64"/>
    </row>
    <row r="59" spans="1:76" s="14" customFormat="1">
      <c r="A59" s="30">
        <v>10613</v>
      </c>
      <c r="B59" s="64" t="s">
        <v>1032</v>
      </c>
      <c r="C59" s="64"/>
      <c r="D59" s="64" t="s">
        <v>1288</v>
      </c>
      <c r="E59" s="64" t="s">
        <v>1367</v>
      </c>
      <c r="F59" s="64"/>
      <c r="G59" s="64" t="s">
        <v>1368</v>
      </c>
      <c r="H59" s="64">
        <v>14</v>
      </c>
      <c r="I59" s="64">
        <f t="shared" si="14"/>
        <v>27</v>
      </c>
      <c r="J59" s="78">
        <f t="shared" si="22"/>
        <v>0.9</v>
      </c>
      <c r="K59" s="78">
        <v>100</v>
      </c>
      <c r="L59" s="78">
        <v>90</v>
      </c>
      <c r="M59" s="79">
        <f t="shared" si="16"/>
        <v>1.8</v>
      </c>
      <c r="N59" s="79">
        <f t="shared" si="17"/>
        <v>2.7</v>
      </c>
      <c r="O59" s="79">
        <f t="shared" si="18"/>
        <v>3.6</v>
      </c>
      <c r="P59" s="78">
        <f>+IFERROR(VLOOKUP(A59,AJ$3:AO$2468,5,0),0)</f>
        <v>57</v>
      </c>
      <c r="Q59" s="103">
        <v>17</v>
      </c>
      <c r="R59" s="78">
        <f t="shared" si="20"/>
        <v>-40</v>
      </c>
      <c r="S59" s="79">
        <f t="shared" si="19"/>
        <v>2.7</v>
      </c>
      <c r="T59" s="79">
        <f t="shared" si="21"/>
        <v>83</v>
      </c>
      <c r="U59" s="131">
        <v>2</v>
      </c>
      <c r="V59" s="78" t="s">
        <v>2743</v>
      </c>
      <c r="W59" s="78" t="str">
        <f>VLOOKUP(A59,'ANALISIS FRANCYS'!A$3:C$195,3,0)</f>
        <v>DISPONIBLE</v>
      </c>
      <c r="X59" s="78"/>
      <c r="Y59" s="78"/>
      <c r="Z59" s="78"/>
      <c r="AA59" s="64"/>
      <c r="AB59" s="80">
        <v>301</v>
      </c>
      <c r="AC59" s="64" t="s">
        <v>2041</v>
      </c>
      <c r="AD59" s="81">
        <v>7</v>
      </c>
      <c r="AE59" s="81"/>
      <c r="AF59" s="81"/>
      <c r="AG59" s="81">
        <v>7</v>
      </c>
      <c r="AH59" s="64"/>
      <c r="AI59" s="64"/>
      <c r="AJ59" s="64"/>
      <c r="AK59" s="64"/>
      <c r="AL59" s="64"/>
      <c r="AM59" s="64"/>
      <c r="AN59" s="64"/>
      <c r="AO59" s="64"/>
      <c r="AP59" s="64"/>
      <c r="AQ59" s="64"/>
      <c r="AR59" s="64"/>
      <c r="AS59" s="64"/>
      <c r="AT59" s="112"/>
      <c r="AU59" s="112"/>
      <c r="AV59" s="64"/>
      <c r="AW59" s="64"/>
      <c r="AX59" s="64"/>
      <c r="AY59" s="64"/>
      <c r="AZ59" s="64"/>
      <c r="BA59" s="82"/>
      <c r="BB59" s="82"/>
      <c r="BC59" s="82"/>
      <c r="BD59" s="82"/>
      <c r="BE59" s="64"/>
      <c r="BF59" s="64"/>
      <c r="BG59" s="64"/>
      <c r="BH59" s="64"/>
      <c r="BI59" s="64"/>
      <c r="BJ59" s="64"/>
      <c r="BK59" s="64"/>
      <c r="BL59" s="82"/>
      <c r="BM59" s="82"/>
      <c r="BN59" s="82"/>
      <c r="BO59" s="82"/>
      <c r="BP59" s="82"/>
      <c r="BQ59" s="82"/>
      <c r="BR59" s="82"/>
      <c r="BS59" s="82"/>
      <c r="BT59" s="82"/>
      <c r="BU59" s="82"/>
      <c r="BV59" s="82"/>
      <c r="BW59" s="82"/>
      <c r="BX59" s="64"/>
    </row>
    <row r="60" spans="1:76" s="14" customFormat="1">
      <c r="A60" s="30">
        <v>1146</v>
      </c>
      <c r="B60" s="64" t="s">
        <v>617</v>
      </c>
      <c r="C60" s="64"/>
      <c r="D60" s="64" t="s">
        <v>1288</v>
      </c>
      <c r="E60" s="64" t="s">
        <v>1367</v>
      </c>
      <c r="F60" s="64"/>
      <c r="G60" s="64" t="s">
        <v>1368</v>
      </c>
      <c r="H60" s="64">
        <v>32</v>
      </c>
      <c r="I60" s="64">
        <f t="shared" si="14"/>
        <v>114</v>
      </c>
      <c r="J60" s="78">
        <f t="shared" si="22"/>
        <v>3.8</v>
      </c>
      <c r="K60" s="78">
        <v>60</v>
      </c>
      <c r="L60" s="78">
        <v>90</v>
      </c>
      <c r="M60" s="79">
        <f t="shared" si="16"/>
        <v>7.6</v>
      </c>
      <c r="N60" s="79">
        <f t="shared" si="17"/>
        <v>11.399999999999999</v>
      </c>
      <c r="O60" s="79">
        <f t="shared" si="18"/>
        <v>15.2</v>
      </c>
      <c r="P60" s="78">
        <v>58</v>
      </c>
      <c r="Q60" s="103">
        <v>49</v>
      </c>
      <c r="R60" s="78">
        <f t="shared" si="20"/>
        <v>-9</v>
      </c>
      <c r="S60" s="79">
        <f t="shared" si="19"/>
        <v>11.399999999999999</v>
      </c>
      <c r="T60" s="79">
        <f t="shared" si="21"/>
        <v>11</v>
      </c>
      <c r="U60" s="131">
        <v>1</v>
      </c>
      <c r="V60" s="78"/>
      <c r="W60" s="78" t="str">
        <f>VLOOKUP(A60,'ANALISIS FRANCYS'!A$3:C$195,3,0)</f>
        <v>DISPONIBLE</v>
      </c>
      <c r="X60" s="78"/>
      <c r="Y60" s="78"/>
      <c r="Z60" s="78"/>
      <c r="AA60" s="64"/>
      <c r="AB60" s="80">
        <v>313</v>
      </c>
      <c r="AC60" s="64" t="s">
        <v>2042</v>
      </c>
      <c r="AD60" s="81">
        <v>7</v>
      </c>
      <c r="AE60" s="81"/>
      <c r="AF60" s="81"/>
      <c r="AG60" s="81">
        <v>7</v>
      </c>
      <c r="AH60" s="64"/>
      <c r="AI60" s="64"/>
      <c r="AJ60" s="64"/>
      <c r="AK60" s="64"/>
      <c r="AL60" s="64"/>
      <c r="AM60" s="64"/>
      <c r="AN60" s="64"/>
      <c r="AO60" s="64"/>
      <c r="AP60" s="64"/>
      <c r="AQ60" s="64"/>
      <c r="AR60" s="64"/>
      <c r="AS60" s="64"/>
      <c r="AT60" s="112"/>
      <c r="AU60" s="112"/>
      <c r="AV60" s="64"/>
      <c r="AW60" s="64"/>
      <c r="AX60" s="64"/>
      <c r="AY60" s="64"/>
      <c r="AZ60" s="64"/>
      <c r="BA60" s="82"/>
      <c r="BB60" s="82"/>
      <c r="BC60" s="82"/>
      <c r="BD60" s="82"/>
      <c r="BE60" s="64"/>
      <c r="BF60" s="64"/>
      <c r="BG60" s="64"/>
      <c r="BH60" s="64"/>
      <c r="BI60" s="64"/>
      <c r="BJ60" s="64"/>
      <c r="BK60" s="64"/>
      <c r="BL60" s="82"/>
      <c r="BM60" s="82"/>
      <c r="BN60" s="82"/>
      <c r="BO60" s="82"/>
      <c r="BP60" s="82"/>
      <c r="BQ60" s="82"/>
      <c r="BR60" s="82"/>
      <c r="BS60" s="82"/>
      <c r="BT60" s="82"/>
      <c r="BU60" s="82"/>
      <c r="BV60" s="82"/>
      <c r="BW60" s="82"/>
      <c r="BX60" s="64"/>
    </row>
    <row r="61" spans="1:76" s="14" customFormat="1">
      <c r="A61" s="30">
        <v>3581</v>
      </c>
      <c r="B61" s="64" t="s">
        <v>541</v>
      </c>
      <c r="C61" s="64"/>
      <c r="D61" s="64" t="s">
        <v>1288</v>
      </c>
      <c r="E61" s="64" t="s">
        <v>1367</v>
      </c>
      <c r="F61" s="64"/>
      <c r="G61" s="64" t="s">
        <v>1368</v>
      </c>
      <c r="H61" s="64">
        <v>20</v>
      </c>
      <c r="I61" s="64">
        <f t="shared" si="14"/>
        <v>108</v>
      </c>
      <c r="J61" s="78">
        <f t="shared" si="22"/>
        <v>3.6</v>
      </c>
      <c r="K61" s="78">
        <v>180</v>
      </c>
      <c r="L61" s="78">
        <v>120</v>
      </c>
      <c r="M61" s="79">
        <f t="shared" si="16"/>
        <v>7.2</v>
      </c>
      <c r="N61" s="79">
        <f t="shared" si="17"/>
        <v>10.8</v>
      </c>
      <c r="O61" s="79">
        <f t="shared" si="18"/>
        <v>14.4</v>
      </c>
      <c r="P61" s="78">
        <v>107</v>
      </c>
      <c r="Q61" s="103">
        <v>51</v>
      </c>
      <c r="R61" s="78">
        <f t="shared" si="20"/>
        <v>-56</v>
      </c>
      <c r="S61" s="79">
        <f t="shared" si="19"/>
        <v>10.8</v>
      </c>
      <c r="T61" s="79">
        <f t="shared" si="21"/>
        <v>129</v>
      </c>
      <c r="U61" s="131">
        <v>2</v>
      </c>
      <c r="V61" s="78"/>
      <c r="W61" s="78" t="str">
        <f>VLOOKUP(A61,'ANALISIS FRANCYS'!A$3:C$195,3,0)</f>
        <v>DISPONIBLE</v>
      </c>
      <c r="X61" s="78"/>
      <c r="Y61" s="78"/>
      <c r="Z61" s="78"/>
      <c r="AA61" s="64"/>
      <c r="AB61" s="80">
        <v>314</v>
      </c>
      <c r="AC61" s="64" t="s">
        <v>593</v>
      </c>
      <c r="AD61" s="81">
        <v>7</v>
      </c>
      <c r="AE61" s="81">
        <v>1</v>
      </c>
      <c r="AF61" s="81"/>
      <c r="AG61" s="81">
        <v>8</v>
      </c>
      <c r="AH61" s="64"/>
      <c r="AI61" s="64"/>
      <c r="AJ61" s="64"/>
      <c r="AK61" s="64"/>
      <c r="AL61" s="64"/>
      <c r="AM61" s="64"/>
      <c r="AN61" s="64"/>
      <c r="AO61" s="64"/>
      <c r="AP61" s="64"/>
      <c r="AQ61" s="64"/>
      <c r="AR61" s="64"/>
      <c r="AS61" s="64"/>
      <c r="AT61" s="112"/>
      <c r="AU61" s="112"/>
      <c r="AV61" s="64"/>
      <c r="AW61" s="64"/>
      <c r="AX61" s="64"/>
      <c r="AY61" s="64"/>
      <c r="AZ61" s="64"/>
      <c r="BA61" s="82"/>
      <c r="BB61" s="82"/>
      <c r="BC61" s="82"/>
      <c r="BD61" s="82"/>
      <c r="BE61" s="64"/>
      <c r="BF61" s="64"/>
      <c r="BG61" s="64"/>
      <c r="BH61" s="64"/>
      <c r="BI61" s="64"/>
      <c r="BJ61" s="64"/>
      <c r="BK61" s="64"/>
      <c r="BL61" s="82"/>
      <c r="BM61" s="82"/>
      <c r="BN61" s="82"/>
      <c r="BO61" s="82"/>
      <c r="BP61" s="82"/>
      <c r="BQ61" s="82"/>
      <c r="BR61" s="82"/>
      <c r="BS61" s="82"/>
      <c r="BT61" s="82"/>
      <c r="BU61" s="82"/>
      <c r="BV61" s="82"/>
      <c r="BW61" s="82"/>
      <c r="BX61" s="64"/>
    </row>
    <row r="62" spans="1:76" s="14" customFormat="1">
      <c r="A62" s="30">
        <v>1433</v>
      </c>
      <c r="B62" s="64" t="s">
        <v>295</v>
      </c>
      <c r="C62" s="64"/>
      <c r="D62" s="64" t="s">
        <v>1288</v>
      </c>
      <c r="E62" s="64" t="s">
        <v>1367</v>
      </c>
      <c r="F62" s="64"/>
      <c r="G62" s="64" t="s">
        <v>1368</v>
      </c>
      <c r="H62" s="64">
        <v>14</v>
      </c>
      <c r="I62" s="64">
        <f t="shared" si="14"/>
        <v>28</v>
      </c>
      <c r="J62" s="78">
        <f t="shared" si="22"/>
        <v>0.93333333333333335</v>
      </c>
      <c r="K62" s="78">
        <v>60</v>
      </c>
      <c r="L62" s="78">
        <v>72</v>
      </c>
      <c r="M62" s="79">
        <f t="shared" ref="M62:M89" si="24">+J62*2</f>
        <v>1.8666666666666667</v>
      </c>
      <c r="N62" s="79">
        <f t="shared" ref="N62:N89" si="25">+M62+((3-2)*J62)</f>
        <v>2.8</v>
      </c>
      <c r="O62" s="79">
        <f t="shared" ref="O62:O89" si="26">+M62*2</f>
        <v>3.7333333333333334</v>
      </c>
      <c r="P62" s="78">
        <f>+IFERROR(VLOOKUP(A62,AJ$3:AO$2468,5,0),0)</f>
        <v>0</v>
      </c>
      <c r="Q62" s="103">
        <v>18</v>
      </c>
      <c r="R62" s="78">
        <f t="shared" si="20"/>
        <v>18</v>
      </c>
      <c r="S62" s="79">
        <f t="shared" ref="S62:S89" si="27">+N62</f>
        <v>2.8</v>
      </c>
      <c r="T62" s="79">
        <f t="shared" si="21"/>
        <v>42</v>
      </c>
      <c r="U62" s="131">
        <v>0</v>
      </c>
      <c r="V62" s="78"/>
      <c r="W62" s="78" t="s">
        <v>1878</v>
      </c>
      <c r="X62" s="78"/>
      <c r="Y62" s="78"/>
      <c r="Z62" s="78"/>
      <c r="AA62" s="64"/>
      <c r="AB62" s="80">
        <v>328</v>
      </c>
      <c r="AC62" s="64" t="s">
        <v>820</v>
      </c>
      <c r="AD62" s="81"/>
      <c r="AE62" s="81">
        <v>1</v>
      </c>
      <c r="AF62" s="81"/>
      <c r="AG62" s="81">
        <v>1</v>
      </c>
      <c r="AH62" s="64"/>
      <c r="AI62" s="64"/>
      <c r="AJ62" s="64"/>
      <c r="AK62" s="64"/>
      <c r="AL62" s="64"/>
      <c r="AM62" s="64"/>
      <c r="AN62" s="64"/>
      <c r="AO62" s="64"/>
      <c r="AP62" s="64"/>
      <c r="AQ62" s="64"/>
      <c r="AR62" s="64"/>
      <c r="AS62" s="64"/>
      <c r="AT62" s="112"/>
      <c r="AU62" s="112"/>
      <c r="AV62" s="64"/>
      <c r="AW62" s="64"/>
      <c r="AX62" s="64"/>
      <c r="AY62" s="64"/>
      <c r="AZ62" s="64"/>
      <c r="BA62" s="82"/>
      <c r="BB62" s="82"/>
      <c r="BC62" s="82"/>
      <c r="BD62" s="82"/>
      <c r="BE62" s="64"/>
      <c r="BF62" s="64"/>
      <c r="BG62" s="64"/>
      <c r="BH62" s="64"/>
      <c r="BI62" s="64"/>
      <c r="BJ62" s="64"/>
      <c r="BK62" s="64"/>
      <c r="BL62" s="82"/>
      <c r="BM62" s="82"/>
      <c r="BN62" s="82"/>
      <c r="BO62" s="82"/>
      <c r="BP62" s="82"/>
      <c r="BQ62" s="82"/>
      <c r="BR62" s="82"/>
      <c r="BS62" s="82"/>
      <c r="BT62" s="82"/>
      <c r="BU62" s="82"/>
      <c r="BV62" s="82"/>
      <c r="BW62" s="82"/>
      <c r="BX62" s="64"/>
    </row>
    <row r="63" spans="1:76" s="14" customFormat="1">
      <c r="A63" s="30">
        <v>9006</v>
      </c>
      <c r="B63" s="64" t="s">
        <v>138</v>
      </c>
      <c r="C63" s="64"/>
      <c r="D63" s="64" t="s">
        <v>1288</v>
      </c>
      <c r="E63" s="64" t="s">
        <v>1367</v>
      </c>
      <c r="F63" s="64"/>
      <c r="G63" s="64" t="s">
        <v>1368</v>
      </c>
      <c r="H63" s="64">
        <v>24</v>
      </c>
      <c r="I63" s="64">
        <f t="shared" si="14"/>
        <v>61</v>
      </c>
      <c r="J63" s="78">
        <f t="shared" si="22"/>
        <v>2.0333333333333332</v>
      </c>
      <c r="K63" s="78">
        <v>60</v>
      </c>
      <c r="L63" s="78">
        <v>90</v>
      </c>
      <c r="M63" s="79">
        <f t="shared" si="24"/>
        <v>4.0666666666666664</v>
      </c>
      <c r="N63" s="79">
        <f t="shared" si="25"/>
        <v>6.1</v>
      </c>
      <c r="O63" s="79">
        <f t="shared" si="26"/>
        <v>8.1333333333333329</v>
      </c>
      <c r="P63" s="78">
        <v>51</v>
      </c>
      <c r="Q63" s="103">
        <v>22</v>
      </c>
      <c r="R63" s="78">
        <f t="shared" si="20"/>
        <v>-29</v>
      </c>
      <c r="S63" s="79">
        <f t="shared" si="27"/>
        <v>6.1</v>
      </c>
      <c r="T63" s="79">
        <f t="shared" si="21"/>
        <v>38</v>
      </c>
      <c r="U63" s="131">
        <v>2</v>
      </c>
      <c r="V63" s="78"/>
      <c r="W63" s="78" t="s">
        <v>1878</v>
      </c>
      <c r="X63" s="78"/>
      <c r="Y63" s="78"/>
      <c r="Z63" s="78"/>
      <c r="AA63" s="64"/>
      <c r="AB63" s="80">
        <v>386</v>
      </c>
      <c r="AC63" s="64" t="s">
        <v>2043</v>
      </c>
      <c r="AD63" s="81">
        <v>2</v>
      </c>
      <c r="AE63" s="81"/>
      <c r="AF63" s="81"/>
      <c r="AG63" s="81">
        <v>2</v>
      </c>
      <c r="AH63" s="64"/>
      <c r="AI63" s="64"/>
      <c r="AJ63" s="64"/>
      <c r="AK63" s="64"/>
      <c r="AL63" s="64"/>
      <c r="AM63" s="64"/>
      <c r="AN63" s="64"/>
      <c r="AO63" s="64"/>
      <c r="AP63" s="64"/>
      <c r="AQ63" s="64"/>
      <c r="AR63" s="64"/>
      <c r="AS63" s="64"/>
      <c r="AT63" s="112"/>
      <c r="AU63" s="112"/>
      <c r="AV63" s="64"/>
      <c r="AW63" s="64"/>
      <c r="AX63" s="64"/>
      <c r="AY63" s="64"/>
      <c r="AZ63" s="64"/>
      <c r="BA63" s="82"/>
      <c r="BB63" s="82"/>
      <c r="BC63" s="82"/>
      <c r="BD63" s="82"/>
      <c r="BE63" s="64"/>
      <c r="BF63" s="64"/>
      <c r="BG63" s="64"/>
      <c r="BH63" s="64"/>
      <c r="BI63" s="64"/>
      <c r="BJ63" s="64"/>
      <c r="BK63" s="64"/>
      <c r="BL63" s="82"/>
      <c r="BM63" s="82"/>
      <c r="BN63" s="82"/>
      <c r="BO63" s="82"/>
      <c r="BP63" s="82"/>
      <c r="BQ63" s="82"/>
      <c r="BR63" s="82"/>
      <c r="BS63" s="82"/>
      <c r="BT63" s="82"/>
      <c r="BU63" s="82"/>
      <c r="BV63" s="82"/>
      <c r="BW63" s="82"/>
      <c r="BX63" s="64"/>
    </row>
    <row r="64" spans="1:76">
      <c r="A64" s="30">
        <v>1388</v>
      </c>
      <c r="B64" s="64" t="s">
        <v>1223</v>
      </c>
      <c r="C64" s="64"/>
      <c r="D64" s="64" t="s">
        <v>1288</v>
      </c>
      <c r="E64" s="64" t="s">
        <v>1367</v>
      </c>
      <c r="F64" s="64"/>
      <c r="G64" s="64" t="s">
        <v>1368</v>
      </c>
      <c r="H64" s="64">
        <v>24</v>
      </c>
      <c r="I64" s="64">
        <f t="shared" si="14"/>
        <v>4</v>
      </c>
      <c r="J64" s="78">
        <f t="shared" si="22"/>
        <v>0.13333333333333333</v>
      </c>
      <c r="K64" s="78">
        <v>12</v>
      </c>
      <c r="L64" s="78">
        <v>24</v>
      </c>
      <c r="M64" s="79">
        <f t="shared" si="24"/>
        <v>0.26666666666666666</v>
      </c>
      <c r="N64" s="79">
        <f t="shared" si="25"/>
        <v>0.4</v>
      </c>
      <c r="O64" s="79">
        <f t="shared" si="26"/>
        <v>0.53333333333333333</v>
      </c>
      <c r="P64" s="78">
        <v>35</v>
      </c>
      <c r="Q64" s="103">
        <v>0</v>
      </c>
      <c r="R64" s="78">
        <f t="shared" si="20"/>
        <v>-35</v>
      </c>
      <c r="S64" s="79">
        <f t="shared" si="27"/>
        <v>0.4</v>
      </c>
      <c r="T64" s="79">
        <f t="shared" si="21"/>
        <v>12</v>
      </c>
      <c r="U64" s="131">
        <v>6</v>
      </c>
      <c r="V64" s="78"/>
      <c r="W64" s="78" t="s">
        <v>1878</v>
      </c>
      <c r="X64" s="78"/>
      <c r="Y64" s="78"/>
      <c r="Z64" s="78"/>
      <c r="AA64" s="64"/>
      <c r="AB64" s="80">
        <v>393</v>
      </c>
      <c r="AC64" s="64" t="s">
        <v>321</v>
      </c>
      <c r="AD64" s="81">
        <v>47</v>
      </c>
      <c r="AE64" s="81">
        <v>7</v>
      </c>
      <c r="AF64" s="81"/>
      <c r="AG64" s="81">
        <v>54</v>
      </c>
      <c r="AH64" s="64"/>
      <c r="AI64" s="64"/>
      <c r="AJ64" s="64"/>
      <c r="AK64" s="64"/>
      <c r="AL64" s="64"/>
      <c r="AM64" s="64"/>
      <c r="AN64" s="64"/>
      <c r="AO64" s="64"/>
      <c r="AP64" s="64"/>
      <c r="AQ64" s="64"/>
      <c r="AR64" s="64"/>
      <c r="AS64" s="64"/>
      <c r="AT64" s="112"/>
      <c r="AU64" s="112"/>
      <c r="AV64" s="64"/>
      <c r="AW64" s="64"/>
      <c r="AX64" s="64"/>
      <c r="AY64" s="64"/>
      <c r="AZ64" s="64"/>
      <c r="BA64" s="82"/>
      <c r="BB64" s="82"/>
      <c r="BC64" s="82"/>
      <c r="BD64" s="82"/>
      <c r="BE64" s="64"/>
      <c r="BF64" s="64"/>
      <c r="BG64" s="64"/>
      <c r="BH64" s="64"/>
      <c r="BI64" s="64"/>
      <c r="BJ64" s="64">
        <v>6</v>
      </c>
      <c r="BK64" s="64"/>
      <c r="BL64" s="82"/>
      <c r="BM64" s="82"/>
      <c r="BN64" s="82"/>
      <c r="BO64" s="82"/>
      <c r="BP64" s="82"/>
      <c r="BQ64" s="82"/>
      <c r="BR64" s="82"/>
      <c r="BS64" s="82"/>
      <c r="BT64" s="82"/>
      <c r="BU64" s="82"/>
      <c r="BV64" s="82"/>
      <c r="BW64" s="82"/>
      <c r="BX64" s="64"/>
    </row>
    <row r="65" spans="1:76">
      <c r="A65" s="30">
        <v>6441</v>
      </c>
      <c r="B65" s="64" t="s">
        <v>411</v>
      </c>
      <c r="C65" s="64"/>
      <c r="D65" s="64" t="s">
        <v>1288</v>
      </c>
      <c r="E65" s="64" t="s">
        <v>1367</v>
      </c>
      <c r="F65" s="64"/>
      <c r="G65" s="64" t="s">
        <v>1368</v>
      </c>
      <c r="H65" s="64">
        <v>48</v>
      </c>
      <c r="I65" s="64">
        <f t="shared" si="14"/>
        <v>57</v>
      </c>
      <c r="J65" s="78">
        <f t="shared" si="22"/>
        <v>1.9</v>
      </c>
      <c r="K65" s="78">
        <v>48</v>
      </c>
      <c r="L65" s="78">
        <v>72</v>
      </c>
      <c r="M65" s="79">
        <f t="shared" si="24"/>
        <v>3.8</v>
      </c>
      <c r="N65" s="79">
        <f t="shared" si="25"/>
        <v>5.6999999999999993</v>
      </c>
      <c r="O65" s="79">
        <f t="shared" si="26"/>
        <v>7.6</v>
      </c>
      <c r="P65" s="78">
        <v>48</v>
      </c>
      <c r="Q65" s="103">
        <v>0</v>
      </c>
      <c r="R65" s="78">
        <f t="shared" si="20"/>
        <v>-48</v>
      </c>
      <c r="S65" s="79">
        <f t="shared" si="27"/>
        <v>5.6999999999999993</v>
      </c>
      <c r="T65" s="79">
        <f t="shared" si="21"/>
        <v>48</v>
      </c>
      <c r="U65" s="131">
        <v>1</v>
      </c>
      <c r="V65" s="78"/>
      <c r="W65" s="78" t="s">
        <v>1878</v>
      </c>
      <c r="X65" s="78"/>
      <c r="Y65" s="78"/>
      <c r="Z65" s="78"/>
      <c r="AA65" s="64"/>
      <c r="AB65" s="80">
        <v>394</v>
      </c>
      <c r="AC65" s="64" t="s">
        <v>452</v>
      </c>
      <c r="AD65" s="81">
        <v>23</v>
      </c>
      <c r="AE65" s="81">
        <v>2</v>
      </c>
      <c r="AF65" s="81"/>
      <c r="AG65" s="81">
        <v>25</v>
      </c>
      <c r="AH65" s="64"/>
      <c r="AI65" s="64"/>
      <c r="AJ65" s="64"/>
      <c r="AK65" s="64"/>
      <c r="AL65" s="64"/>
      <c r="AM65" s="64"/>
      <c r="AN65" s="64"/>
      <c r="AO65" s="64"/>
      <c r="AP65" s="64"/>
      <c r="AQ65" s="64"/>
      <c r="AR65" s="64"/>
      <c r="AS65" s="64"/>
      <c r="AT65" s="112"/>
      <c r="AU65" s="112"/>
      <c r="AV65" s="64"/>
      <c r="AW65" s="64"/>
      <c r="AX65" s="64"/>
      <c r="AY65" s="64"/>
      <c r="AZ65" s="64"/>
      <c r="BA65" s="82"/>
      <c r="BB65" s="82"/>
      <c r="BC65" s="82"/>
      <c r="BD65" s="82"/>
      <c r="BE65" s="64"/>
      <c r="BF65" s="64"/>
      <c r="BG65" s="64"/>
      <c r="BH65" s="64"/>
      <c r="BI65" s="64"/>
      <c r="BJ65" s="64"/>
      <c r="BK65" s="64"/>
      <c r="BL65" s="82"/>
      <c r="BM65" s="82"/>
      <c r="BN65" s="82"/>
      <c r="BO65" s="82"/>
      <c r="BP65" s="82"/>
      <c r="BQ65" s="82"/>
      <c r="BR65" s="82"/>
      <c r="BS65" s="82"/>
      <c r="BT65" s="82"/>
      <c r="BU65" s="82"/>
      <c r="BV65" s="82"/>
      <c r="BW65" s="82"/>
      <c r="BX65" s="64"/>
    </row>
    <row r="66" spans="1:76">
      <c r="A66" s="30">
        <v>4966</v>
      </c>
      <c r="B66" s="64" t="s">
        <v>1053</v>
      </c>
      <c r="C66" s="64"/>
      <c r="D66" s="64" t="s">
        <v>1288</v>
      </c>
      <c r="E66" s="64" t="s">
        <v>1367</v>
      </c>
      <c r="F66" s="64"/>
      <c r="G66" s="64" t="s">
        <v>1373</v>
      </c>
      <c r="H66" s="64">
        <v>20</v>
      </c>
      <c r="I66" s="64">
        <f t="shared" si="14"/>
        <v>0</v>
      </c>
      <c r="J66" s="78">
        <f t="shared" si="22"/>
        <v>0</v>
      </c>
      <c r="K66" s="78">
        <v>12</v>
      </c>
      <c r="L66" s="78">
        <v>20</v>
      </c>
      <c r="M66" s="79">
        <f t="shared" si="24"/>
        <v>0</v>
      </c>
      <c r="N66" s="79">
        <f t="shared" si="25"/>
        <v>0</v>
      </c>
      <c r="O66" s="79">
        <f t="shared" si="26"/>
        <v>0</v>
      </c>
      <c r="P66" s="78">
        <v>12</v>
      </c>
      <c r="Q66" s="103">
        <v>6</v>
      </c>
      <c r="R66" s="78">
        <f t="shared" si="20"/>
        <v>-6</v>
      </c>
      <c r="S66" s="79">
        <f t="shared" si="27"/>
        <v>0</v>
      </c>
      <c r="T66" s="79">
        <f t="shared" si="21"/>
        <v>6</v>
      </c>
      <c r="U66" s="131">
        <v>6</v>
      </c>
      <c r="V66" s="78"/>
      <c r="W66" s="78" t="s">
        <v>1878</v>
      </c>
      <c r="X66" s="78"/>
      <c r="Y66" s="78"/>
      <c r="Z66" s="78"/>
      <c r="AA66" s="64"/>
      <c r="AB66" s="80">
        <v>396</v>
      </c>
      <c r="AC66" s="64" t="s">
        <v>800</v>
      </c>
      <c r="AD66" s="81">
        <v>4</v>
      </c>
      <c r="AE66" s="81">
        <v>3</v>
      </c>
      <c r="AF66" s="81">
        <v>3</v>
      </c>
      <c r="AG66" s="81">
        <v>10</v>
      </c>
      <c r="AH66" s="64"/>
      <c r="AI66" s="64"/>
      <c r="AJ66" s="64"/>
      <c r="AK66" s="64"/>
      <c r="AL66" s="64"/>
      <c r="AM66" s="64"/>
      <c r="AN66" s="64"/>
      <c r="AO66" s="64"/>
      <c r="AP66" s="64"/>
      <c r="AQ66" s="64"/>
      <c r="AR66" s="64"/>
      <c r="AS66" s="64"/>
      <c r="AT66" s="112"/>
      <c r="AU66" s="112"/>
      <c r="AV66" s="64"/>
      <c r="AW66" s="64"/>
      <c r="AX66" s="64"/>
      <c r="AY66" s="64"/>
      <c r="AZ66" s="64"/>
      <c r="BA66" s="82"/>
      <c r="BB66" s="82"/>
      <c r="BC66" s="82"/>
      <c r="BD66" s="82"/>
      <c r="BE66" s="64"/>
      <c r="BF66" s="64"/>
      <c r="BG66" s="64"/>
      <c r="BH66" s="64"/>
      <c r="BI66" s="64"/>
      <c r="BJ66" s="64"/>
      <c r="BK66" s="64"/>
      <c r="BL66" s="82"/>
      <c r="BM66" s="82"/>
      <c r="BN66" s="82"/>
      <c r="BO66" s="82"/>
      <c r="BP66" s="82"/>
      <c r="BQ66" s="82"/>
      <c r="BR66" s="82"/>
      <c r="BS66" s="82"/>
      <c r="BT66" s="82"/>
      <c r="BU66" s="82"/>
      <c r="BV66" s="82"/>
      <c r="BW66" s="82"/>
      <c r="BX66" s="64"/>
    </row>
    <row r="67" spans="1:76">
      <c r="A67" s="30">
        <v>6185</v>
      </c>
      <c r="B67" s="64" t="s">
        <v>1046</v>
      </c>
      <c r="C67" s="64"/>
      <c r="D67" s="64" t="s">
        <v>1288</v>
      </c>
      <c r="E67" s="64" t="s">
        <v>1367</v>
      </c>
      <c r="F67" s="64"/>
      <c r="G67" s="64" t="s">
        <v>1368</v>
      </c>
      <c r="H67" s="64">
        <v>48</v>
      </c>
      <c r="I67" s="64">
        <f t="shared" ref="I67:I98" si="28">IFERROR(VLOOKUP(A67,AB$3:AG$2468,5,0),0)</f>
        <v>16</v>
      </c>
      <c r="J67" s="78">
        <f t="shared" si="22"/>
        <v>0.53333333333333333</v>
      </c>
      <c r="K67" s="78">
        <v>12</v>
      </c>
      <c r="L67" s="78">
        <v>48</v>
      </c>
      <c r="M67" s="79">
        <f t="shared" si="24"/>
        <v>1.0666666666666667</v>
      </c>
      <c r="N67" s="79">
        <f t="shared" si="25"/>
        <v>1.6</v>
      </c>
      <c r="O67" s="79">
        <f t="shared" si="26"/>
        <v>2.1333333333333333</v>
      </c>
      <c r="P67" s="78">
        <v>61</v>
      </c>
      <c r="Q67" s="103">
        <v>2</v>
      </c>
      <c r="R67" s="78">
        <f t="shared" si="20"/>
        <v>-59</v>
      </c>
      <c r="S67" s="79">
        <f t="shared" si="27"/>
        <v>1.6</v>
      </c>
      <c r="T67" s="79">
        <f t="shared" si="21"/>
        <v>10</v>
      </c>
      <c r="U67" s="131">
        <v>1</v>
      </c>
      <c r="V67" s="78"/>
      <c r="W67" s="78" t="s">
        <v>1878</v>
      </c>
      <c r="X67" s="78"/>
      <c r="Y67" s="78"/>
      <c r="Z67" s="78"/>
      <c r="AA67" s="64"/>
      <c r="AB67" s="80">
        <v>399</v>
      </c>
      <c r="AC67" s="64" t="s">
        <v>1443</v>
      </c>
      <c r="AD67" s="81"/>
      <c r="AE67" s="81"/>
      <c r="AF67" s="81">
        <v>175</v>
      </c>
      <c r="AG67" s="81">
        <v>175</v>
      </c>
      <c r="AH67" s="64"/>
      <c r="AI67" s="64"/>
      <c r="AJ67" s="64"/>
      <c r="AK67" s="64"/>
      <c r="AL67" s="64"/>
      <c r="AM67" s="64"/>
      <c r="AN67" s="64"/>
      <c r="AO67" s="64"/>
      <c r="AP67" s="64"/>
      <c r="AQ67" s="64"/>
      <c r="AR67" s="64"/>
      <c r="AS67" s="64"/>
      <c r="AT67" s="112"/>
      <c r="AU67" s="112"/>
      <c r="AV67" s="64"/>
      <c r="AW67" s="64"/>
      <c r="AX67" s="64"/>
      <c r="AY67" s="64"/>
      <c r="AZ67" s="64"/>
      <c r="BA67" s="82"/>
      <c r="BB67" s="82"/>
      <c r="BC67" s="82"/>
      <c r="BD67" s="82"/>
      <c r="BE67" s="64"/>
      <c r="BF67" s="64"/>
      <c r="BG67" s="64"/>
      <c r="BH67" s="64"/>
      <c r="BI67" s="64"/>
      <c r="BJ67" s="64"/>
      <c r="BK67" s="64"/>
      <c r="BL67" s="82"/>
      <c r="BM67" s="82"/>
      <c r="BN67" s="82"/>
      <c r="BO67" s="82"/>
      <c r="BP67" s="82"/>
      <c r="BQ67" s="82"/>
      <c r="BR67" s="82"/>
      <c r="BS67" s="82"/>
      <c r="BT67" s="82"/>
      <c r="BU67" s="82"/>
      <c r="BV67" s="82"/>
      <c r="BW67" s="82"/>
      <c r="BX67" s="64"/>
    </row>
    <row r="68" spans="1:76">
      <c r="A68" s="30">
        <v>9086</v>
      </c>
      <c r="B68" s="64" t="s">
        <v>1369</v>
      </c>
      <c r="C68" s="64"/>
      <c r="D68" s="64" t="s">
        <v>1288</v>
      </c>
      <c r="E68" s="64" t="s">
        <v>1367</v>
      </c>
      <c r="F68" s="64"/>
      <c r="G68" s="64" t="s">
        <v>1368</v>
      </c>
      <c r="H68" s="64">
        <v>24</v>
      </c>
      <c r="I68" s="64">
        <f t="shared" si="28"/>
        <v>0</v>
      </c>
      <c r="J68" s="78">
        <f t="shared" si="22"/>
        <v>0</v>
      </c>
      <c r="K68" s="78">
        <v>12</v>
      </c>
      <c r="L68" s="78">
        <v>24</v>
      </c>
      <c r="M68" s="79">
        <f t="shared" si="24"/>
        <v>0</v>
      </c>
      <c r="N68" s="79">
        <f t="shared" si="25"/>
        <v>0</v>
      </c>
      <c r="O68" s="79">
        <f t="shared" si="26"/>
        <v>0</v>
      </c>
      <c r="P68" s="78">
        <f>+IFERROR(VLOOKUP(A68,AJ$3:AO$2468,5,0),0)</f>
        <v>0</v>
      </c>
      <c r="Q68" s="103">
        <v>0</v>
      </c>
      <c r="R68" s="78">
        <f t="shared" si="20"/>
        <v>0</v>
      </c>
      <c r="S68" s="79">
        <f t="shared" si="27"/>
        <v>0</v>
      </c>
      <c r="T68" s="79">
        <f t="shared" si="21"/>
        <v>12</v>
      </c>
      <c r="U68" s="131">
        <v>6</v>
      </c>
      <c r="V68" s="78" t="s">
        <v>2743</v>
      </c>
      <c r="W68" s="78" t="s">
        <v>1878</v>
      </c>
      <c r="X68" s="78"/>
      <c r="Y68" s="78"/>
      <c r="Z68" s="78"/>
      <c r="AA68" s="64"/>
      <c r="AB68" s="80">
        <v>400</v>
      </c>
      <c r="AC68" s="64" t="s">
        <v>1444</v>
      </c>
      <c r="AD68" s="81">
        <v>5</v>
      </c>
      <c r="AE68" s="81"/>
      <c r="AF68" s="81">
        <v>2</v>
      </c>
      <c r="AG68" s="81">
        <v>7</v>
      </c>
      <c r="AH68" s="64"/>
      <c r="AI68" s="64"/>
      <c r="AJ68" s="64"/>
      <c r="AK68" s="64"/>
      <c r="AL68" s="64"/>
      <c r="AM68" s="64"/>
      <c r="AN68" s="64"/>
      <c r="AO68" s="64"/>
      <c r="AP68" s="64"/>
      <c r="AQ68" s="64"/>
      <c r="AR68" s="64"/>
      <c r="AS68" s="64"/>
      <c r="AT68" s="112"/>
      <c r="AU68" s="112"/>
      <c r="AV68" s="64"/>
      <c r="AW68" s="64"/>
      <c r="AX68" s="64"/>
      <c r="AY68" s="64"/>
      <c r="AZ68" s="64"/>
      <c r="BA68" s="82"/>
      <c r="BB68" s="82"/>
      <c r="BC68" s="82"/>
      <c r="BD68" s="82"/>
      <c r="BE68" s="64"/>
      <c r="BF68" s="64"/>
      <c r="BG68" s="64"/>
      <c r="BH68" s="64"/>
      <c r="BI68" s="64"/>
      <c r="BJ68" s="64"/>
      <c r="BK68" s="64"/>
      <c r="BL68" s="82"/>
      <c r="BM68" s="82"/>
      <c r="BN68" s="82"/>
      <c r="BO68" s="82"/>
      <c r="BP68" s="82"/>
      <c r="BQ68" s="82"/>
      <c r="BR68" s="82"/>
      <c r="BS68" s="82"/>
      <c r="BT68" s="82"/>
      <c r="BU68" s="82"/>
      <c r="BV68" s="82"/>
      <c r="BW68" s="82"/>
      <c r="BX68" s="64"/>
    </row>
    <row r="69" spans="1:76">
      <c r="A69" s="30">
        <v>9439</v>
      </c>
      <c r="B69" s="64" t="s">
        <v>1366</v>
      </c>
      <c r="C69" s="64"/>
      <c r="D69" s="64" t="s">
        <v>1288</v>
      </c>
      <c r="E69" s="64" t="s">
        <v>1367</v>
      </c>
      <c r="F69" s="64"/>
      <c r="G69" s="64" t="s">
        <v>1368</v>
      </c>
      <c r="H69" s="64">
        <v>48</v>
      </c>
      <c r="I69" s="64">
        <f t="shared" si="28"/>
        <v>36</v>
      </c>
      <c r="J69" s="78">
        <f t="shared" si="22"/>
        <v>1.2</v>
      </c>
      <c r="K69" s="78">
        <v>60</v>
      </c>
      <c r="L69" s="78">
        <v>72</v>
      </c>
      <c r="M69" s="79">
        <f t="shared" si="24"/>
        <v>2.4</v>
      </c>
      <c r="N69" s="79">
        <f t="shared" si="25"/>
        <v>3.5999999999999996</v>
      </c>
      <c r="O69" s="79">
        <f t="shared" si="26"/>
        <v>4.8</v>
      </c>
      <c r="P69" s="78">
        <f>+IFERROR(VLOOKUP(A69,AJ$3:AO$2468,5,0),0)</f>
        <v>0</v>
      </c>
      <c r="Q69" s="103">
        <v>18</v>
      </c>
      <c r="R69" s="78">
        <f t="shared" si="20"/>
        <v>18</v>
      </c>
      <c r="S69" s="79">
        <f t="shared" si="27"/>
        <v>3.5999999999999996</v>
      </c>
      <c r="T69" s="79">
        <f t="shared" si="21"/>
        <v>42</v>
      </c>
      <c r="U69" s="131">
        <f t="shared" si="23"/>
        <v>0.875</v>
      </c>
      <c r="V69" s="78"/>
      <c r="W69" s="78" t="str">
        <f>VLOOKUP(A69,'ANALISIS FRANCYS'!A$3:C$195,3,0)</f>
        <v>DISPONIBLE</v>
      </c>
      <c r="X69" s="78"/>
      <c r="Y69" s="78"/>
      <c r="Z69" s="78"/>
      <c r="AA69" s="64"/>
      <c r="AB69" s="80">
        <v>418</v>
      </c>
      <c r="AC69" s="64" t="s">
        <v>64</v>
      </c>
      <c r="AD69" s="81">
        <v>250</v>
      </c>
      <c r="AE69" s="81">
        <v>444</v>
      </c>
      <c r="AF69" s="81">
        <v>8220</v>
      </c>
      <c r="AG69" s="81">
        <v>8914</v>
      </c>
      <c r="AH69" s="64"/>
      <c r="AI69" s="64"/>
      <c r="AJ69" s="64"/>
      <c r="AK69" s="64"/>
      <c r="AL69" s="64"/>
      <c r="AM69" s="64"/>
      <c r="AN69" s="64"/>
      <c r="AO69" s="64"/>
      <c r="AP69" s="64"/>
      <c r="AQ69" s="64"/>
      <c r="AR69" s="64"/>
      <c r="AS69" s="64"/>
      <c r="AT69" s="112"/>
      <c r="AU69" s="112"/>
      <c r="AV69" s="64"/>
      <c r="AW69" s="64"/>
      <c r="AX69" s="64"/>
      <c r="AY69" s="64"/>
      <c r="AZ69" s="64"/>
      <c r="BA69" s="82"/>
      <c r="BB69" s="82"/>
      <c r="BC69" s="82"/>
      <c r="BD69" s="82"/>
      <c r="BE69" s="64"/>
      <c r="BF69" s="64"/>
      <c r="BG69" s="64"/>
      <c r="BH69" s="64"/>
      <c r="BI69" s="64"/>
      <c r="BJ69" s="64"/>
      <c r="BK69" s="64"/>
      <c r="BL69" s="82"/>
      <c r="BM69" s="82"/>
      <c r="BN69" s="82"/>
      <c r="BO69" s="82"/>
      <c r="BP69" s="82"/>
      <c r="BQ69" s="82"/>
      <c r="BR69" s="82"/>
      <c r="BS69" s="82"/>
      <c r="BT69" s="82"/>
      <c r="BU69" s="82"/>
      <c r="BV69" s="82"/>
      <c r="BW69" s="82"/>
      <c r="BX69" s="64"/>
    </row>
    <row r="70" spans="1:76">
      <c r="A70" s="30">
        <v>1391</v>
      </c>
      <c r="B70" s="64" t="s">
        <v>1370</v>
      </c>
      <c r="C70" s="64"/>
      <c r="D70" s="64" t="s">
        <v>1288</v>
      </c>
      <c r="E70" s="64" t="s">
        <v>1367</v>
      </c>
      <c r="F70" s="64"/>
      <c r="G70" s="64" t="s">
        <v>1368</v>
      </c>
      <c r="H70" s="64">
        <v>24</v>
      </c>
      <c r="I70" s="64">
        <f t="shared" si="28"/>
        <v>0</v>
      </c>
      <c r="J70" s="78">
        <f t="shared" si="22"/>
        <v>0</v>
      </c>
      <c r="K70" s="78">
        <v>12</v>
      </c>
      <c r="L70" s="78">
        <v>24</v>
      </c>
      <c r="M70" s="79">
        <f t="shared" si="24"/>
        <v>0</v>
      </c>
      <c r="N70" s="79">
        <f t="shared" si="25"/>
        <v>0</v>
      </c>
      <c r="O70" s="79">
        <f t="shared" si="26"/>
        <v>0</v>
      </c>
      <c r="P70" s="78">
        <v>10</v>
      </c>
      <c r="Q70" s="103">
        <v>46</v>
      </c>
      <c r="R70" s="78">
        <f t="shared" si="20"/>
        <v>36</v>
      </c>
      <c r="S70" s="79">
        <f t="shared" si="27"/>
        <v>0</v>
      </c>
      <c r="T70" s="79">
        <f t="shared" si="21"/>
        <v>-34</v>
      </c>
      <c r="U70" s="131">
        <v>6</v>
      </c>
      <c r="V70" s="78" t="s">
        <v>2743</v>
      </c>
      <c r="W70" s="78" t="str">
        <f>VLOOKUP(A70,'ANALISIS FRANCYS'!A$3:C$195,3,0)</f>
        <v>DISPONIBLE</v>
      </c>
      <c r="X70" s="78"/>
      <c r="Y70" s="78"/>
      <c r="Z70" s="78"/>
      <c r="AA70" s="64"/>
      <c r="AB70" s="80">
        <v>419</v>
      </c>
      <c r="AC70" s="64" t="s">
        <v>188</v>
      </c>
      <c r="AD70" s="81">
        <v>10</v>
      </c>
      <c r="AE70" s="81">
        <v>2</v>
      </c>
      <c r="AF70" s="81">
        <v>9</v>
      </c>
      <c r="AG70" s="81">
        <v>21</v>
      </c>
      <c r="AH70" s="64"/>
      <c r="AI70" s="64"/>
      <c r="AJ70" s="64"/>
      <c r="AK70" s="64"/>
      <c r="AL70" s="64"/>
      <c r="AM70" s="64"/>
      <c r="AN70" s="64"/>
      <c r="AO70" s="64"/>
      <c r="AP70" s="64"/>
      <c r="AQ70" s="64"/>
      <c r="AR70" s="64"/>
      <c r="AS70" s="64"/>
      <c r="AT70" s="112"/>
      <c r="AU70" s="112"/>
      <c r="AV70" s="64"/>
      <c r="AW70" s="64"/>
      <c r="AX70" s="64"/>
      <c r="AY70" s="64"/>
      <c r="AZ70" s="64"/>
      <c r="BA70" s="82"/>
      <c r="BB70" s="82"/>
      <c r="BC70" s="82"/>
      <c r="BD70" s="82"/>
      <c r="BE70" s="64"/>
      <c r="BF70" s="64"/>
      <c r="BG70" s="64"/>
      <c r="BH70" s="64"/>
      <c r="BI70" s="64"/>
      <c r="BJ70" s="64"/>
      <c r="BK70" s="64"/>
      <c r="BL70" s="82"/>
      <c r="BM70" s="82"/>
      <c r="BN70" s="82"/>
      <c r="BO70" s="82"/>
      <c r="BP70" s="82"/>
      <c r="BQ70" s="82"/>
      <c r="BR70" s="82"/>
      <c r="BS70" s="82"/>
      <c r="BT70" s="82"/>
      <c r="BU70" s="82"/>
      <c r="BV70" s="82"/>
      <c r="BW70" s="82"/>
      <c r="BX70" s="64"/>
    </row>
    <row r="71" spans="1:76">
      <c r="A71" s="30">
        <v>8745</v>
      </c>
      <c r="B71" s="64" t="s">
        <v>606</v>
      </c>
      <c r="C71" s="64"/>
      <c r="D71" s="64" t="s">
        <v>1288</v>
      </c>
      <c r="E71" s="64" t="s">
        <v>1367</v>
      </c>
      <c r="F71" s="64"/>
      <c r="G71" s="64" t="s">
        <v>1368</v>
      </c>
      <c r="H71" s="64">
        <v>48</v>
      </c>
      <c r="I71" s="64">
        <f t="shared" si="28"/>
        <v>20</v>
      </c>
      <c r="J71" s="78">
        <f t="shared" si="22"/>
        <v>0.66666666666666663</v>
      </c>
      <c r="K71" s="78">
        <v>48</v>
      </c>
      <c r="L71" s="78">
        <v>72</v>
      </c>
      <c r="M71" s="79">
        <f t="shared" si="24"/>
        <v>1.3333333333333333</v>
      </c>
      <c r="N71" s="79">
        <f t="shared" si="25"/>
        <v>2</v>
      </c>
      <c r="O71" s="79">
        <f t="shared" si="26"/>
        <v>2.6666666666666665</v>
      </c>
      <c r="P71" s="78">
        <f>+IFERROR(VLOOKUP(A71,AJ$3:AO$2468,5,0),0)</f>
        <v>0</v>
      </c>
      <c r="Q71" s="103">
        <v>3</v>
      </c>
      <c r="R71" s="78">
        <f t="shared" si="20"/>
        <v>3</v>
      </c>
      <c r="S71" s="79">
        <f t="shared" si="27"/>
        <v>2</v>
      </c>
      <c r="T71" s="79">
        <f t="shared" si="21"/>
        <v>45</v>
      </c>
      <c r="U71" s="131">
        <f t="shared" si="23"/>
        <v>0.9375</v>
      </c>
      <c r="V71" s="78"/>
      <c r="W71" s="78" t="str">
        <f>VLOOKUP(A71,'ANALISIS FRANCYS'!A$3:C$195,3,0)</f>
        <v>DISPONIBLE</v>
      </c>
      <c r="X71" s="78"/>
      <c r="Y71" s="78"/>
      <c r="Z71" s="78"/>
      <c r="AA71" s="64"/>
      <c r="AB71" s="80">
        <v>420</v>
      </c>
      <c r="AC71" s="64" t="s">
        <v>1130</v>
      </c>
      <c r="AD71" s="81"/>
      <c r="AE71" s="81">
        <v>0.13500000000000001</v>
      </c>
      <c r="AF71" s="81">
        <v>2.6250000000000004</v>
      </c>
      <c r="AG71" s="81">
        <v>2.7600000000000007</v>
      </c>
      <c r="AH71" s="64"/>
      <c r="AI71" s="64"/>
      <c r="AJ71" s="64"/>
      <c r="AK71" s="64"/>
      <c r="AL71" s="64"/>
      <c r="AM71" s="64"/>
      <c r="AN71" s="64"/>
      <c r="AO71" s="64"/>
      <c r="AP71" s="64"/>
      <c r="AQ71" s="64"/>
      <c r="AR71" s="64"/>
      <c r="AS71" s="64"/>
      <c r="AT71" s="112"/>
      <c r="AU71" s="112"/>
      <c r="AV71" s="64"/>
      <c r="AW71" s="64"/>
      <c r="AX71" s="64"/>
      <c r="AY71" s="64"/>
      <c r="AZ71" s="64"/>
      <c r="BA71" s="82"/>
      <c r="BB71" s="82"/>
      <c r="BC71" s="82"/>
      <c r="BD71" s="82"/>
      <c r="BE71" s="64"/>
      <c r="BF71" s="64"/>
      <c r="BG71" s="64"/>
      <c r="BH71" s="64"/>
      <c r="BI71" s="64"/>
      <c r="BJ71" s="64"/>
      <c r="BK71" s="64"/>
      <c r="BL71" s="82"/>
      <c r="BM71" s="82"/>
      <c r="BN71" s="82"/>
      <c r="BO71" s="82"/>
      <c r="BP71" s="82"/>
      <c r="BQ71" s="82"/>
      <c r="BR71" s="82"/>
      <c r="BS71" s="82"/>
      <c r="BT71" s="82"/>
      <c r="BU71" s="82"/>
      <c r="BV71" s="82"/>
      <c r="BW71" s="82"/>
      <c r="BX71" s="64"/>
    </row>
    <row r="72" spans="1:76" s="14" customFormat="1">
      <c r="A72" s="30">
        <v>8092</v>
      </c>
      <c r="B72" s="64" t="s">
        <v>1374</v>
      </c>
      <c r="C72" s="64"/>
      <c r="D72" s="64" t="s">
        <v>1288</v>
      </c>
      <c r="E72" s="64" t="s">
        <v>1367</v>
      </c>
      <c r="F72" s="64"/>
      <c r="G72" s="64" t="s">
        <v>1373</v>
      </c>
      <c r="H72" s="64">
        <v>20</v>
      </c>
      <c r="I72" s="64">
        <f t="shared" si="28"/>
        <v>26</v>
      </c>
      <c r="J72" s="78">
        <f t="shared" si="22"/>
        <v>0.8666666666666667</v>
      </c>
      <c r="K72" s="78">
        <v>80</v>
      </c>
      <c r="L72" s="78">
        <v>80</v>
      </c>
      <c r="M72" s="79">
        <f t="shared" si="24"/>
        <v>1.7333333333333334</v>
      </c>
      <c r="N72" s="79">
        <f t="shared" si="25"/>
        <v>2.6</v>
      </c>
      <c r="O72" s="79">
        <f t="shared" si="26"/>
        <v>3.4666666666666668</v>
      </c>
      <c r="P72" s="78">
        <f>+IFERROR(VLOOKUP(A72,AJ$3:AO$2468,5,0),0)</f>
        <v>0</v>
      </c>
      <c r="Q72" s="103">
        <v>20</v>
      </c>
      <c r="R72" s="78">
        <f t="shared" si="20"/>
        <v>20</v>
      </c>
      <c r="S72" s="79">
        <f t="shared" si="27"/>
        <v>2.6</v>
      </c>
      <c r="T72" s="79">
        <f t="shared" si="21"/>
        <v>60</v>
      </c>
      <c r="U72" s="131">
        <v>0</v>
      </c>
      <c r="V72" s="78"/>
      <c r="W72" s="78" t="s">
        <v>2708</v>
      </c>
      <c r="X72" s="78"/>
      <c r="Y72" s="78"/>
      <c r="Z72" s="78"/>
      <c r="AA72" s="64"/>
      <c r="AB72" s="80">
        <v>421</v>
      </c>
      <c r="AC72" s="64" t="s">
        <v>1018</v>
      </c>
      <c r="AD72" s="81">
        <v>1.5150000000000001</v>
      </c>
      <c r="AE72" s="81">
        <v>0.41000000000000003</v>
      </c>
      <c r="AF72" s="81">
        <v>1.98</v>
      </c>
      <c r="AG72" s="81">
        <v>3.9050000000000002</v>
      </c>
      <c r="AH72" s="64"/>
      <c r="AI72" s="64"/>
      <c r="AJ72" s="64"/>
      <c r="AK72" s="64"/>
      <c r="AL72" s="64"/>
      <c r="AM72" s="64"/>
      <c r="AN72" s="64"/>
      <c r="AO72" s="64"/>
      <c r="AP72" s="64"/>
      <c r="AQ72" s="64"/>
      <c r="AR72" s="64"/>
      <c r="AS72" s="64"/>
      <c r="AT72" s="112"/>
      <c r="AU72" s="112"/>
      <c r="AV72" s="64"/>
      <c r="AW72" s="64"/>
      <c r="AX72" s="64"/>
      <c r="AY72" s="64"/>
      <c r="AZ72" s="64"/>
      <c r="BA72" s="82"/>
      <c r="BB72" s="82"/>
      <c r="BC72" s="82"/>
      <c r="BD72" s="82"/>
      <c r="BE72" s="64"/>
      <c r="BF72" s="64"/>
      <c r="BG72" s="64"/>
      <c r="BH72" s="64"/>
      <c r="BI72" s="64"/>
      <c r="BJ72" s="64"/>
      <c r="BK72" s="64"/>
      <c r="BL72" s="82"/>
      <c r="BM72" s="82"/>
      <c r="BN72" s="82"/>
      <c r="BO72" s="82"/>
      <c r="BP72" s="82"/>
      <c r="BQ72" s="82"/>
      <c r="BR72" s="82"/>
      <c r="BS72" s="82"/>
      <c r="BT72" s="82"/>
      <c r="BU72" s="82"/>
      <c r="BV72" s="82"/>
      <c r="BW72" s="82"/>
      <c r="BX72" s="64"/>
    </row>
    <row r="73" spans="1:76">
      <c r="A73" s="30">
        <v>7730</v>
      </c>
      <c r="B73" s="64" t="s">
        <v>1371</v>
      </c>
      <c r="C73" s="64"/>
      <c r="D73" s="64" t="s">
        <v>1288</v>
      </c>
      <c r="E73" s="64" t="s">
        <v>1367</v>
      </c>
      <c r="F73" s="64"/>
      <c r="G73" s="64" t="s">
        <v>1368</v>
      </c>
      <c r="H73" s="64">
        <v>28</v>
      </c>
      <c r="I73" s="64">
        <f t="shared" si="28"/>
        <v>4</v>
      </c>
      <c r="J73" s="78">
        <f t="shared" si="22"/>
        <v>0.13333333333333333</v>
      </c>
      <c r="K73" s="78">
        <v>12</v>
      </c>
      <c r="L73" s="78">
        <v>24</v>
      </c>
      <c r="M73" s="79">
        <f t="shared" si="24"/>
        <v>0.26666666666666666</v>
      </c>
      <c r="N73" s="79">
        <f t="shared" si="25"/>
        <v>0.4</v>
      </c>
      <c r="O73" s="79">
        <f t="shared" si="26"/>
        <v>0.53333333333333333</v>
      </c>
      <c r="P73" s="78">
        <v>37</v>
      </c>
      <c r="Q73" s="103">
        <v>8</v>
      </c>
      <c r="R73" s="78">
        <f t="shared" si="20"/>
        <v>-29</v>
      </c>
      <c r="S73" s="79">
        <f t="shared" si="27"/>
        <v>0.4</v>
      </c>
      <c r="T73" s="79">
        <f t="shared" si="21"/>
        <v>4</v>
      </c>
      <c r="U73" s="131">
        <v>1</v>
      </c>
      <c r="V73" s="78"/>
      <c r="W73" s="78" t="str">
        <f>VLOOKUP(A73,'ANALISIS FRANCYS'!A$3:C$195,3,0)</f>
        <v>DISPONIBLE</v>
      </c>
      <c r="X73" s="78"/>
      <c r="Y73" s="78"/>
      <c r="Z73" s="78"/>
      <c r="AA73" s="64"/>
      <c r="AB73" s="80">
        <v>427</v>
      </c>
      <c r="AC73" s="64" t="s">
        <v>1445</v>
      </c>
      <c r="AD73" s="81">
        <v>0.435</v>
      </c>
      <c r="AE73" s="81"/>
      <c r="AF73" s="81">
        <v>3.19</v>
      </c>
      <c r="AG73" s="81">
        <v>3.625</v>
      </c>
      <c r="AH73" s="64"/>
      <c r="AI73" s="64"/>
      <c r="AJ73" s="64"/>
      <c r="AK73" s="64"/>
      <c r="AL73" s="64"/>
      <c r="AM73" s="64"/>
      <c r="AN73" s="64"/>
      <c r="AO73" s="64"/>
      <c r="AP73" s="64"/>
      <c r="AQ73" s="64"/>
      <c r="AR73" s="64"/>
      <c r="AS73" s="64"/>
      <c r="AT73" s="112"/>
      <c r="AU73" s="112"/>
      <c r="AV73" s="64"/>
      <c r="AW73" s="64"/>
      <c r="AX73" s="64"/>
      <c r="AY73" s="64"/>
      <c r="AZ73" s="64"/>
      <c r="BA73" s="82"/>
      <c r="BB73" s="82"/>
      <c r="BC73" s="82"/>
      <c r="BD73" s="82"/>
      <c r="BE73" s="64"/>
      <c r="BF73" s="64"/>
      <c r="BG73" s="64"/>
      <c r="BH73" s="64"/>
      <c r="BI73" s="64"/>
      <c r="BJ73" s="64"/>
      <c r="BK73" s="64"/>
      <c r="BL73" s="82"/>
      <c r="BM73" s="82"/>
      <c r="BN73" s="82"/>
      <c r="BO73" s="82"/>
      <c r="BP73" s="82"/>
      <c r="BQ73" s="82"/>
      <c r="BR73" s="82"/>
      <c r="BS73" s="82"/>
      <c r="BT73" s="82"/>
      <c r="BU73" s="82"/>
      <c r="BV73" s="82"/>
      <c r="BW73" s="82"/>
      <c r="BX73" s="64"/>
    </row>
    <row r="74" spans="1:76">
      <c r="A74" s="30">
        <v>6440</v>
      </c>
      <c r="B74" s="64" t="s">
        <v>1372</v>
      </c>
      <c r="C74" s="64"/>
      <c r="D74" s="64" t="s">
        <v>1288</v>
      </c>
      <c r="E74" s="64" t="s">
        <v>1367</v>
      </c>
      <c r="F74" s="64"/>
      <c r="G74" s="64" t="s">
        <v>1368</v>
      </c>
      <c r="H74" s="64">
        <v>28</v>
      </c>
      <c r="I74" s="64">
        <f t="shared" si="28"/>
        <v>13</v>
      </c>
      <c r="J74" s="78">
        <f t="shared" si="22"/>
        <v>0.43333333333333335</v>
      </c>
      <c r="K74" s="78">
        <v>12</v>
      </c>
      <c r="L74" s="78">
        <v>24</v>
      </c>
      <c r="M74" s="79">
        <f t="shared" si="24"/>
        <v>0.8666666666666667</v>
      </c>
      <c r="N74" s="79">
        <f t="shared" si="25"/>
        <v>1.3</v>
      </c>
      <c r="O74" s="79">
        <f t="shared" si="26"/>
        <v>1.7333333333333334</v>
      </c>
      <c r="P74" s="78">
        <v>15</v>
      </c>
      <c r="Q74" s="103">
        <v>8</v>
      </c>
      <c r="R74" s="78">
        <f t="shared" si="20"/>
        <v>-7</v>
      </c>
      <c r="S74" s="79">
        <f t="shared" si="27"/>
        <v>1.3</v>
      </c>
      <c r="T74" s="79">
        <f t="shared" si="21"/>
        <v>4</v>
      </c>
      <c r="U74" s="131">
        <v>1</v>
      </c>
      <c r="V74" s="78"/>
      <c r="W74" s="78" t="str">
        <f>VLOOKUP(A74,'ANALISIS FRANCYS'!A$3:C$195,3,0)</f>
        <v>DISPONIBLE</v>
      </c>
      <c r="X74" s="78"/>
      <c r="Y74" s="78"/>
      <c r="Z74" s="78"/>
      <c r="AA74" s="64"/>
      <c r="AB74" s="80">
        <v>429</v>
      </c>
      <c r="AC74" s="64" t="s">
        <v>421</v>
      </c>
      <c r="AD74" s="81">
        <v>1.7749999999999999</v>
      </c>
      <c r="AE74" s="81">
        <v>0.86</v>
      </c>
      <c r="AF74" s="81">
        <v>38.800000000000004</v>
      </c>
      <c r="AG74" s="81">
        <v>41.435000000000002</v>
      </c>
      <c r="AH74" s="64"/>
      <c r="AI74" s="64"/>
      <c r="AJ74" s="64"/>
      <c r="AK74" s="64"/>
      <c r="AL74" s="64"/>
      <c r="AM74" s="64"/>
      <c r="AN74" s="64"/>
      <c r="AO74" s="64"/>
      <c r="AP74" s="64"/>
      <c r="AQ74" s="64"/>
      <c r="AR74" s="64"/>
      <c r="AS74" s="64"/>
      <c r="AT74" s="112"/>
      <c r="AU74" s="112"/>
      <c r="AV74" s="64"/>
      <c r="AW74" s="64"/>
      <c r="AX74" s="64"/>
      <c r="AY74" s="64"/>
      <c r="AZ74" s="64"/>
      <c r="BA74" s="82"/>
      <c r="BB74" s="82"/>
      <c r="BC74" s="82"/>
      <c r="BD74" s="82"/>
      <c r="BE74" s="64"/>
      <c r="BF74" s="64"/>
      <c r="BG74" s="64"/>
      <c r="BH74" s="64"/>
      <c r="BI74" s="64"/>
      <c r="BJ74" s="64"/>
      <c r="BK74" s="64"/>
      <c r="BL74" s="82"/>
      <c r="BM74" s="82"/>
      <c r="BN74" s="82"/>
      <c r="BO74" s="82"/>
      <c r="BP74" s="82"/>
      <c r="BQ74" s="82"/>
      <c r="BR74" s="82"/>
      <c r="BS74" s="82"/>
      <c r="BT74" s="82"/>
      <c r="BU74" s="82"/>
      <c r="BV74" s="82"/>
      <c r="BW74" s="82"/>
      <c r="BX74" s="64"/>
    </row>
    <row r="75" spans="1:76">
      <c r="A75" s="30">
        <v>10126</v>
      </c>
      <c r="B75" s="64" t="s">
        <v>1305</v>
      </c>
      <c r="C75" s="64"/>
      <c r="D75" s="64" t="s">
        <v>1288</v>
      </c>
      <c r="E75" s="64" t="s">
        <v>1306</v>
      </c>
      <c r="F75" s="64"/>
      <c r="G75" s="64" t="s">
        <v>1307</v>
      </c>
      <c r="H75" s="64">
        <v>12</v>
      </c>
      <c r="I75" s="64">
        <f t="shared" si="28"/>
        <v>0</v>
      </c>
      <c r="J75" s="78">
        <f t="shared" ref="J75:J96" si="29">+I75/30</f>
        <v>0</v>
      </c>
      <c r="K75" s="78">
        <v>12</v>
      </c>
      <c r="L75" s="78">
        <v>24</v>
      </c>
      <c r="M75" s="79">
        <f t="shared" si="24"/>
        <v>0</v>
      </c>
      <c r="N75" s="79">
        <f t="shared" si="25"/>
        <v>0</v>
      </c>
      <c r="O75" s="79">
        <f t="shared" si="26"/>
        <v>0</v>
      </c>
      <c r="P75" s="78">
        <f>+IFERROR(VLOOKUP(A75,AJ$3:AO$2468,5,0),0)</f>
        <v>0</v>
      </c>
      <c r="Q75" s="103">
        <v>0</v>
      </c>
      <c r="R75" s="78">
        <f t="shared" si="20"/>
        <v>0</v>
      </c>
      <c r="S75" s="79">
        <f t="shared" si="27"/>
        <v>0</v>
      </c>
      <c r="T75" s="79">
        <f t="shared" si="21"/>
        <v>12</v>
      </c>
      <c r="U75" s="131">
        <f t="shared" si="23"/>
        <v>1</v>
      </c>
      <c r="V75" s="78"/>
      <c r="W75" s="78" t="str">
        <f>VLOOKUP(A75,'ANALISIS FRANCYS'!A$3:C$195,3,0)</f>
        <v>NO DISPONIBLE</v>
      </c>
      <c r="X75" s="78"/>
      <c r="Y75" s="78"/>
      <c r="Z75" s="78"/>
      <c r="AA75" s="64"/>
      <c r="AB75" s="80">
        <v>431</v>
      </c>
      <c r="AC75" s="64" t="s">
        <v>1446</v>
      </c>
      <c r="AD75" s="81"/>
      <c r="AE75" s="81"/>
      <c r="AF75" s="81">
        <v>47.279999999999994</v>
      </c>
      <c r="AG75" s="81">
        <v>47.279999999999994</v>
      </c>
      <c r="AH75" s="64"/>
      <c r="AI75" s="64"/>
      <c r="AJ75" s="64"/>
      <c r="AK75" s="64"/>
      <c r="AL75" s="64"/>
      <c r="AM75" s="64"/>
      <c r="AN75" s="64"/>
      <c r="AO75" s="64"/>
      <c r="AP75" s="64"/>
      <c r="AQ75" s="64"/>
      <c r="AR75" s="64"/>
      <c r="AS75" s="64"/>
      <c r="AT75" s="112"/>
      <c r="AU75" s="112"/>
      <c r="AV75" s="64"/>
      <c r="AW75" s="64"/>
      <c r="AX75" s="64"/>
      <c r="AY75" s="64"/>
      <c r="AZ75" s="64"/>
      <c r="BA75" s="82"/>
      <c r="BB75" s="82"/>
      <c r="BC75" s="82"/>
      <c r="BD75" s="82"/>
      <c r="BE75" s="64"/>
      <c r="BF75" s="64"/>
      <c r="BG75" s="64"/>
      <c r="BH75" s="64"/>
      <c r="BI75" s="64"/>
      <c r="BJ75" s="64"/>
      <c r="BK75" s="64"/>
      <c r="BL75" s="82"/>
      <c r="BM75" s="82"/>
      <c r="BN75" s="82"/>
      <c r="BO75" s="82"/>
      <c r="BP75" s="82"/>
      <c r="BQ75" s="82"/>
      <c r="BR75" s="82"/>
      <c r="BS75" s="82"/>
      <c r="BT75" s="82"/>
      <c r="BU75" s="82"/>
      <c r="BV75" s="82"/>
      <c r="BW75" s="82"/>
      <c r="BX75" s="64"/>
    </row>
    <row r="76" spans="1:76">
      <c r="A76" s="30">
        <v>10280</v>
      </c>
      <c r="B76" s="64" t="s">
        <v>1308</v>
      </c>
      <c r="C76" s="64"/>
      <c r="D76" s="64" t="s">
        <v>1288</v>
      </c>
      <c r="E76" s="64" t="s">
        <v>1306</v>
      </c>
      <c r="F76" s="64"/>
      <c r="G76" s="64" t="s">
        <v>1307</v>
      </c>
      <c r="H76" s="64">
        <v>12</v>
      </c>
      <c r="I76" s="64">
        <f t="shared" si="28"/>
        <v>0</v>
      </c>
      <c r="J76" s="78">
        <f t="shared" si="29"/>
        <v>0</v>
      </c>
      <c r="K76" s="78">
        <v>12</v>
      </c>
      <c r="L76" s="78">
        <v>24</v>
      </c>
      <c r="M76" s="79">
        <f t="shared" si="24"/>
        <v>0</v>
      </c>
      <c r="N76" s="79">
        <f t="shared" si="25"/>
        <v>0</v>
      </c>
      <c r="O76" s="79">
        <f t="shared" si="26"/>
        <v>0</v>
      </c>
      <c r="P76" s="78">
        <f>+IFERROR(VLOOKUP(A76,AJ$3:AO$2468,5,0),0)</f>
        <v>0</v>
      </c>
      <c r="Q76" s="103">
        <v>0</v>
      </c>
      <c r="R76" s="78">
        <f t="shared" si="20"/>
        <v>0</v>
      </c>
      <c r="S76" s="79">
        <f t="shared" si="27"/>
        <v>0</v>
      </c>
      <c r="T76" s="79">
        <f t="shared" si="21"/>
        <v>12</v>
      </c>
      <c r="U76" s="131">
        <f t="shared" si="23"/>
        <v>1</v>
      </c>
      <c r="V76" s="78"/>
      <c r="W76" s="78" t="str">
        <f>VLOOKUP(A76,'ANALISIS FRANCYS'!A$3:C$195,3,0)</f>
        <v>NO DISPONIBLE</v>
      </c>
      <c r="X76" s="78"/>
      <c r="Y76" s="78"/>
      <c r="Z76" s="78"/>
      <c r="AA76" s="64"/>
      <c r="AB76" s="80">
        <v>433</v>
      </c>
      <c r="AC76" s="64" t="s">
        <v>1447</v>
      </c>
      <c r="AD76" s="81"/>
      <c r="AE76" s="81"/>
      <c r="AF76" s="81">
        <v>463.2</v>
      </c>
      <c r="AG76" s="81">
        <v>463.2</v>
      </c>
      <c r="AH76" s="64"/>
      <c r="AI76" s="64"/>
      <c r="AJ76" s="64"/>
      <c r="AK76" s="64"/>
      <c r="AL76" s="64"/>
      <c r="AM76" s="64"/>
      <c r="AN76" s="64"/>
      <c r="AO76" s="64"/>
      <c r="AP76" s="64"/>
      <c r="AQ76" s="64"/>
      <c r="AR76" s="64"/>
      <c r="AS76" s="64"/>
      <c r="AT76" s="112"/>
      <c r="AU76" s="112"/>
      <c r="AV76" s="64"/>
      <c r="AW76" s="64"/>
      <c r="AX76" s="64"/>
      <c r="AY76" s="64"/>
      <c r="AZ76" s="64"/>
      <c r="BA76" s="82"/>
      <c r="BB76" s="82"/>
      <c r="BC76" s="82"/>
      <c r="BD76" s="82"/>
      <c r="BE76" s="64"/>
      <c r="BF76" s="64"/>
      <c r="BG76" s="64"/>
      <c r="BH76" s="64"/>
      <c r="BI76" s="64"/>
      <c r="BJ76" s="64"/>
      <c r="BK76" s="64"/>
      <c r="BL76" s="82"/>
      <c r="BM76" s="82"/>
      <c r="BN76" s="82"/>
      <c r="BO76" s="82"/>
      <c r="BP76" s="82"/>
      <c r="BQ76" s="82"/>
      <c r="BR76" s="82"/>
      <c r="BS76" s="82"/>
      <c r="BT76" s="82"/>
      <c r="BU76" s="82"/>
      <c r="BV76" s="82"/>
      <c r="BW76" s="82"/>
      <c r="BX76" s="64"/>
    </row>
    <row r="77" spans="1:76">
      <c r="A77" s="30">
        <v>10226</v>
      </c>
      <c r="B77" s="64" t="s">
        <v>513</v>
      </c>
      <c r="C77" s="64"/>
      <c r="D77" s="64" t="s">
        <v>1288</v>
      </c>
      <c r="E77" s="64" t="s">
        <v>1306</v>
      </c>
      <c r="F77" s="64"/>
      <c r="G77" s="64" t="s">
        <v>1307</v>
      </c>
      <c r="H77" s="64">
        <v>12</v>
      </c>
      <c r="I77" s="64">
        <f t="shared" si="28"/>
        <v>0</v>
      </c>
      <c r="J77" s="78">
        <f t="shared" si="29"/>
        <v>0</v>
      </c>
      <c r="K77" s="78">
        <v>12</v>
      </c>
      <c r="L77" s="78">
        <v>24</v>
      </c>
      <c r="M77" s="79">
        <f t="shared" si="24"/>
        <v>0</v>
      </c>
      <c r="N77" s="79">
        <f t="shared" si="25"/>
        <v>0</v>
      </c>
      <c r="O77" s="79">
        <f t="shared" si="26"/>
        <v>0</v>
      </c>
      <c r="P77" s="78">
        <v>0</v>
      </c>
      <c r="Q77" s="103">
        <v>0</v>
      </c>
      <c r="R77" s="78">
        <f t="shared" si="20"/>
        <v>0</v>
      </c>
      <c r="S77" s="79">
        <f t="shared" si="27"/>
        <v>0</v>
      </c>
      <c r="T77" s="79">
        <f t="shared" si="21"/>
        <v>12</v>
      </c>
      <c r="U77" s="131">
        <f t="shared" si="23"/>
        <v>1</v>
      </c>
      <c r="V77" s="78"/>
      <c r="W77" s="78" t="str">
        <f>VLOOKUP(A77,'ANALISIS FRANCYS'!A$3:C$195,3,0)</f>
        <v>NO DISPONIBLE</v>
      </c>
      <c r="X77" s="78"/>
      <c r="Y77" s="78"/>
      <c r="Z77" s="78"/>
      <c r="AA77" s="64"/>
      <c r="AB77" s="80">
        <v>434</v>
      </c>
      <c r="AC77" s="64" t="s">
        <v>1448</v>
      </c>
      <c r="AD77" s="81"/>
      <c r="AE77" s="81"/>
      <c r="AF77" s="81">
        <v>44.374999999999993</v>
      </c>
      <c r="AG77" s="81">
        <v>44.374999999999993</v>
      </c>
      <c r="AH77" s="64"/>
      <c r="AI77" s="64"/>
      <c r="AJ77" s="64"/>
      <c r="AK77" s="64"/>
      <c r="AL77" s="64"/>
      <c r="AM77" s="64"/>
      <c r="AN77" s="64"/>
      <c r="AO77" s="64"/>
      <c r="AP77" s="64"/>
      <c r="AQ77" s="64"/>
      <c r="AR77" s="64"/>
      <c r="AS77" s="64"/>
      <c r="AT77" s="112"/>
      <c r="AU77" s="112"/>
      <c r="AV77" s="64"/>
      <c r="AW77" s="64"/>
      <c r="AX77" s="64"/>
      <c r="AY77" s="64"/>
      <c r="AZ77" s="64"/>
      <c r="BA77" s="82"/>
      <c r="BB77" s="82"/>
      <c r="BC77" s="82"/>
      <c r="BD77" s="82"/>
      <c r="BE77" s="64"/>
      <c r="BF77" s="64"/>
      <c r="BG77" s="64"/>
      <c r="BH77" s="64"/>
      <c r="BI77" s="64"/>
      <c r="BJ77" s="64"/>
      <c r="BK77" s="64"/>
      <c r="BL77" s="82"/>
      <c r="BM77" s="82"/>
      <c r="BN77" s="82"/>
      <c r="BO77" s="82"/>
      <c r="BP77" s="82"/>
      <c r="BQ77" s="82"/>
      <c r="BR77" s="82"/>
      <c r="BS77" s="82"/>
      <c r="BT77" s="82"/>
      <c r="BU77" s="82"/>
      <c r="BV77" s="82"/>
      <c r="BW77" s="82"/>
      <c r="BX77" s="64"/>
    </row>
    <row r="78" spans="1:76">
      <c r="A78" s="30">
        <v>8201</v>
      </c>
      <c r="B78" s="64" t="s">
        <v>1405</v>
      </c>
      <c r="C78" s="64"/>
      <c r="D78" s="64" t="s">
        <v>1288</v>
      </c>
      <c r="E78" s="64" t="s">
        <v>1306</v>
      </c>
      <c r="F78" s="64"/>
      <c r="G78" s="64" t="s">
        <v>1406</v>
      </c>
      <c r="H78" s="64">
        <v>8</v>
      </c>
      <c r="I78" s="64">
        <f t="shared" si="28"/>
        <v>0</v>
      </c>
      <c r="J78" s="78">
        <f t="shared" si="29"/>
        <v>0</v>
      </c>
      <c r="K78" s="78">
        <v>8</v>
      </c>
      <c r="L78" s="78">
        <v>12</v>
      </c>
      <c r="M78" s="79">
        <f t="shared" si="24"/>
        <v>0</v>
      </c>
      <c r="N78" s="79">
        <f t="shared" si="25"/>
        <v>0</v>
      </c>
      <c r="O78" s="79">
        <f t="shared" si="26"/>
        <v>0</v>
      </c>
      <c r="P78" s="78">
        <f>+IFERROR(VLOOKUP(A78,AJ$3:AO$2468,5,0),0)</f>
        <v>0</v>
      </c>
      <c r="Q78" s="103">
        <v>16</v>
      </c>
      <c r="R78" s="78">
        <f t="shared" si="20"/>
        <v>16</v>
      </c>
      <c r="S78" s="79">
        <f t="shared" si="27"/>
        <v>0</v>
      </c>
      <c r="T78" s="79">
        <f t="shared" si="21"/>
        <v>-8</v>
      </c>
      <c r="U78" s="131" t="str">
        <f t="shared" si="23"/>
        <v>NO COMPRAR</v>
      </c>
      <c r="V78" s="78"/>
      <c r="W78" s="78" t="s">
        <v>1878</v>
      </c>
      <c r="X78" s="78"/>
      <c r="Y78" s="78"/>
      <c r="Z78" s="78"/>
      <c r="AA78" s="64"/>
      <c r="AB78" s="80">
        <v>450</v>
      </c>
      <c r="AC78" s="64" t="s">
        <v>406</v>
      </c>
      <c r="AD78" s="81">
        <v>60.734999999999985</v>
      </c>
      <c r="AE78" s="81">
        <v>5.16</v>
      </c>
      <c r="AF78" s="81">
        <v>247.09000000000006</v>
      </c>
      <c r="AG78" s="81">
        <v>312.98500000000001</v>
      </c>
      <c r="AH78" s="64"/>
      <c r="AI78" s="64"/>
      <c r="AJ78" s="64"/>
      <c r="AK78" s="64"/>
      <c r="AL78" s="64"/>
      <c r="AM78" s="64"/>
      <c r="AN78" s="64"/>
      <c r="AO78" s="64"/>
      <c r="AP78" s="64"/>
      <c r="AQ78" s="64"/>
      <c r="AR78" s="64"/>
      <c r="AS78" s="64"/>
      <c r="AT78" s="112"/>
      <c r="AU78" s="112"/>
      <c r="AV78" s="64"/>
      <c r="AW78" s="64"/>
      <c r="AX78" s="64"/>
      <c r="AY78" s="64"/>
      <c r="AZ78" s="64"/>
      <c r="BA78" s="82"/>
      <c r="BB78" s="82"/>
      <c r="BC78" s="82"/>
      <c r="BD78" s="82"/>
      <c r="BE78" s="64"/>
      <c r="BF78" s="64"/>
      <c r="BG78" s="64"/>
      <c r="BH78" s="64"/>
      <c r="BI78" s="64"/>
      <c r="BJ78" s="64"/>
      <c r="BK78" s="64"/>
      <c r="BL78" s="82"/>
      <c r="BM78" s="82"/>
      <c r="BN78" s="82"/>
      <c r="BO78" s="82"/>
      <c r="BP78" s="82"/>
      <c r="BQ78" s="82"/>
      <c r="BR78" s="82"/>
      <c r="BS78" s="82"/>
      <c r="BT78" s="82"/>
      <c r="BU78" s="82"/>
      <c r="BV78" s="82"/>
      <c r="BW78" s="82"/>
      <c r="BX78" s="64"/>
    </row>
    <row r="79" spans="1:76">
      <c r="A79" s="30">
        <v>10597</v>
      </c>
      <c r="B79" s="64" t="s">
        <v>854</v>
      </c>
      <c r="C79" s="64"/>
      <c r="D79" s="64" t="s">
        <v>1288</v>
      </c>
      <c r="E79" s="64" t="s">
        <v>1306</v>
      </c>
      <c r="F79" s="64"/>
      <c r="G79" s="64" t="s">
        <v>1408</v>
      </c>
      <c r="H79" s="64">
        <v>8</v>
      </c>
      <c r="I79" s="64">
        <f t="shared" si="28"/>
        <v>8</v>
      </c>
      <c r="J79" s="78">
        <f t="shared" si="29"/>
        <v>0.26666666666666666</v>
      </c>
      <c r="K79" s="78">
        <v>8</v>
      </c>
      <c r="L79" s="78">
        <v>12</v>
      </c>
      <c r="M79" s="79">
        <f t="shared" si="24"/>
        <v>0.53333333333333333</v>
      </c>
      <c r="N79" s="79">
        <f t="shared" si="25"/>
        <v>0.8</v>
      </c>
      <c r="O79" s="79">
        <f t="shared" si="26"/>
        <v>1.0666666666666667</v>
      </c>
      <c r="P79" s="78">
        <v>16</v>
      </c>
      <c r="Q79" s="103">
        <v>9</v>
      </c>
      <c r="R79" s="78">
        <f t="shared" si="20"/>
        <v>-7</v>
      </c>
      <c r="S79" s="79">
        <f t="shared" si="27"/>
        <v>0.8</v>
      </c>
      <c r="T79" s="79">
        <f t="shared" si="21"/>
        <v>-1</v>
      </c>
      <c r="U79" s="131" t="str">
        <f t="shared" si="23"/>
        <v>NO COMPRAR</v>
      </c>
      <c r="V79" s="78" t="s">
        <v>2743</v>
      </c>
      <c r="W79" s="78" t="str">
        <f>VLOOKUP(A79,'ANALISIS FRANCYS'!A$3:C$195,3,0)</f>
        <v>DISPONIBLE</v>
      </c>
      <c r="X79" s="78"/>
      <c r="Y79" s="78"/>
      <c r="Z79" s="78"/>
      <c r="AA79" s="64"/>
      <c r="AB79" s="80">
        <v>451</v>
      </c>
      <c r="AC79" s="64" t="s">
        <v>338</v>
      </c>
      <c r="AD79" s="81">
        <v>46</v>
      </c>
      <c r="AE79" s="81">
        <v>11</v>
      </c>
      <c r="AF79" s="81">
        <v>182</v>
      </c>
      <c r="AG79" s="81">
        <v>239</v>
      </c>
      <c r="AH79" s="64"/>
      <c r="AI79" s="64"/>
      <c r="AJ79" s="64"/>
      <c r="AK79" s="64"/>
      <c r="AL79" s="64"/>
      <c r="AM79" s="64"/>
      <c r="AN79" s="64"/>
      <c r="AO79" s="64"/>
      <c r="AP79" s="64"/>
      <c r="AQ79" s="64"/>
      <c r="AR79" s="64"/>
      <c r="AS79" s="64"/>
      <c r="AT79" s="112"/>
      <c r="AU79" s="112"/>
      <c r="AV79" s="64"/>
      <c r="AW79" s="64"/>
      <c r="AX79" s="64"/>
      <c r="AY79" s="64"/>
      <c r="AZ79" s="64"/>
      <c r="BA79" s="82"/>
      <c r="BB79" s="82"/>
      <c r="BC79" s="82"/>
      <c r="BD79" s="82"/>
      <c r="BE79" s="64"/>
      <c r="BF79" s="64"/>
      <c r="BG79" s="64"/>
      <c r="BH79" s="64"/>
      <c r="BI79" s="64"/>
      <c r="BJ79" s="64"/>
      <c r="BK79" s="64"/>
      <c r="BL79" s="82"/>
      <c r="BM79" s="82"/>
      <c r="BN79" s="82"/>
      <c r="BO79" s="82"/>
      <c r="BP79" s="82"/>
      <c r="BQ79" s="82"/>
      <c r="BR79" s="82"/>
      <c r="BS79" s="82"/>
      <c r="BT79" s="82"/>
      <c r="BU79" s="82"/>
      <c r="BV79" s="82"/>
      <c r="BW79" s="82"/>
      <c r="BX79" s="64"/>
    </row>
    <row r="80" spans="1:76">
      <c r="A80" s="30">
        <v>2775</v>
      </c>
      <c r="B80" s="64" t="s">
        <v>1319</v>
      </c>
      <c r="C80" s="64"/>
      <c r="D80" s="64" t="s">
        <v>1288</v>
      </c>
      <c r="E80" s="64" t="s">
        <v>1306</v>
      </c>
      <c r="F80" s="64"/>
      <c r="G80" s="64" t="s">
        <v>1320</v>
      </c>
      <c r="H80" s="64">
        <v>12</v>
      </c>
      <c r="I80" s="64">
        <f t="shared" si="28"/>
        <v>0</v>
      </c>
      <c r="J80" s="78">
        <f t="shared" si="29"/>
        <v>0</v>
      </c>
      <c r="K80" s="78">
        <v>8</v>
      </c>
      <c r="L80" s="78">
        <v>12</v>
      </c>
      <c r="M80" s="79">
        <f t="shared" si="24"/>
        <v>0</v>
      </c>
      <c r="N80" s="79">
        <f t="shared" si="25"/>
        <v>0</v>
      </c>
      <c r="O80" s="79">
        <f t="shared" si="26"/>
        <v>0</v>
      </c>
      <c r="P80" s="78">
        <f>+IFERROR(VLOOKUP(A80,AJ$3:AO$2468,5,0),0)</f>
        <v>0</v>
      </c>
      <c r="Q80" s="103">
        <v>0</v>
      </c>
      <c r="R80" s="78">
        <f t="shared" si="20"/>
        <v>0</v>
      </c>
      <c r="S80" s="79">
        <f t="shared" si="27"/>
        <v>0</v>
      </c>
      <c r="T80" s="79">
        <f t="shared" si="21"/>
        <v>8</v>
      </c>
      <c r="U80" s="131">
        <f t="shared" si="23"/>
        <v>0.66666666666666663</v>
      </c>
      <c r="V80" s="78"/>
      <c r="W80" s="78" t="s">
        <v>1878</v>
      </c>
      <c r="X80" s="78"/>
      <c r="Y80" s="78"/>
      <c r="Z80" s="78"/>
      <c r="AA80" s="64"/>
      <c r="AB80" s="80">
        <v>453</v>
      </c>
      <c r="AC80" s="64" t="s">
        <v>47</v>
      </c>
      <c r="AD80" s="81">
        <v>24.429999999999989</v>
      </c>
      <c r="AE80" s="81">
        <v>2.8950000000000005</v>
      </c>
      <c r="AF80" s="81">
        <v>58.289999999999992</v>
      </c>
      <c r="AG80" s="81">
        <v>85.614999999999981</v>
      </c>
      <c r="AH80" s="64"/>
      <c r="AI80" s="64"/>
      <c r="AJ80" s="64"/>
      <c r="AK80" s="64"/>
      <c r="AL80" s="64"/>
      <c r="AM80" s="64"/>
      <c r="AN80" s="64"/>
      <c r="AO80" s="64"/>
      <c r="AP80" s="64"/>
      <c r="AQ80" s="64"/>
      <c r="AR80" s="64"/>
      <c r="AS80" s="64"/>
      <c r="AT80" s="112"/>
      <c r="AU80" s="112"/>
      <c r="AV80" s="64"/>
      <c r="AW80" s="64"/>
      <c r="AX80" s="64"/>
      <c r="AY80" s="64"/>
      <c r="AZ80" s="64"/>
      <c r="BA80" s="82"/>
      <c r="BB80" s="82"/>
      <c r="BC80" s="82"/>
      <c r="BD80" s="82"/>
      <c r="BE80" s="64"/>
      <c r="BF80" s="64"/>
      <c r="BG80" s="64"/>
      <c r="BH80" s="64"/>
      <c r="BI80" s="64"/>
      <c r="BJ80" s="64"/>
      <c r="BK80" s="64"/>
      <c r="BL80" s="82"/>
      <c r="BM80" s="82"/>
      <c r="BN80" s="82"/>
      <c r="BO80" s="82"/>
      <c r="BP80" s="82"/>
      <c r="BQ80" s="82"/>
      <c r="BR80" s="82"/>
      <c r="BS80" s="82"/>
      <c r="BT80" s="82"/>
      <c r="BU80" s="82"/>
      <c r="BV80" s="82"/>
      <c r="BW80" s="82"/>
      <c r="BX80" s="64"/>
    </row>
    <row r="81" spans="1:76">
      <c r="A81" s="64">
        <v>9631</v>
      </c>
      <c r="B81" s="64" t="s">
        <v>795</v>
      </c>
      <c r="C81" s="64"/>
      <c r="D81" s="64" t="s">
        <v>1288</v>
      </c>
      <c r="E81" s="64" t="s">
        <v>1306</v>
      </c>
      <c r="F81" s="64"/>
      <c r="G81" s="64" t="s">
        <v>1406</v>
      </c>
      <c r="H81" s="64">
        <v>8</v>
      </c>
      <c r="I81" s="64">
        <f t="shared" si="28"/>
        <v>1</v>
      </c>
      <c r="J81" s="78">
        <f t="shared" si="29"/>
        <v>3.3333333333333333E-2</v>
      </c>
      <c r="K81" s="78">
        <v>8</v>
      </c>
      <c r="L81" s="78">
        <v>12</v>
      </c>
      <c r="M81" s="79">
        <f t="shared" si="24"/>
        <v>6.6666666666666666E-2</v>
      </c>
      <c r="N81" s="79">
        <f t="shared" si="25"/>
        <v>0.1</v>
      </c>
      <c r="O81" s="79">
        <f t="shared" si="26"/>
        <v>0.13333333333333333</v>
      </c>
      <c r="P81" s="78">
        <f>+IFERROR(VLOOKUP(A81,AJ$3:AO$2468,5,0),0)</f>
        <v>15</v>
      </c>
      <c r="Q81" s="103">
        <v>0</v>
      </c>
      <c r="R81" s="78">
        <f t="shared" si="20"/>
        <v>-15</v>
      </c>
      <c r="S81" s="79">
        <f t="shared" si="27"/>
        <v>0.1</v>
      </c>
      <c r="T81" s="79">
        <f t="shared" si="21"/>
        <v>8</v>
      </c>
      <c r="U81" s="131">
        <f t="shared" si="23"/>
        <v>1</v>
      </c>
      <c r="V81" s="78"/>
      <c r="W81" s="78" t="str">
        <f>VLOOKUP(A81,'ANALISIS FRANCYS'!A$3:C$195,3,0)</f>
        <v>DISPONIBLE</v>
      </c>
      <c r="X81" s="78"/>
      <c r="Y81" s="78"/>
      <c r="Z81" s="78"/>
      <c r="AA81" s="64"/>
      <c r="AB81" s="80">
        <v>456</v>
      </c>
      <c r="AC81" s="64" t="s">
        <v>2044</v>
      </c>
      <c r="AD81" s="81">
        <v>1</v>
      </c>
      <c r="AE81" s="81"/>
      <c r="AF81" s="81"/>
      <c r="AG81" s="81">
        <v>1</v>
      </c>
      <c r="AH81" s="64"/>
      <c r="AI81" s="64"/>
      <c r="AJ81" s="64"/>
      <c r="AK81" s="64"/>
      <c r="AL81" s="64"/>
      <c r="AM81" s="64"/>
      <c r="AN81" s="64"/>
      <c r="AO81" s="64"/>
      <c r="AP81" s="64"/>
      <c r="AQ81" s="64"/>
      <c r="AR81" s="64"/>
      <c r="AS81" s="64"/>
      <c r="AT81" s="112"/>
      <c r="AU81" s="112"/>
      <c r="AV81" s="64"/>
      <c r="AW81" s="64"/>
      <c r="AX81" s="64"/>
      <c r="AY81" s="64"/>
      <c r="AZ81" s="64"/>
      <c r="BA81" s="82"/>
      <c r="BB81" s="82"/>
      <c r="BC81" s="82"/>
      <c r="BD81" s="82"/>
      <c r="BE81" s="64"/>
      <c r="BF81" s="64"/>
      <c r="BG81" s="64"/>
      <c r="BH81" s="64"/>
      <c r="BI81" s="64"/>
      <c r="BJ81" s="64"/>
      <c r="BK81" s="64"/>
      <c r="BL81" s="82"/>
      <c r="BM81" s="82"/>
      <c r="BN81" s="82"/>
      <c r="BO81" s="82"/>
      <c r="BP81" s="82"/>
      <c r="BQ81" s="82"/>
      <c r="BR81" s="82"/>
      <c r="BS81" s="82"/>
      <c r="BT81" s="82"/>
      <c r="BU81" s="82"/>
      <c r="BV81" s="82"/>
      <c r="BW81" s="82"/>
      <c r="BX81" s="64"/>
    </row>
    <row r="82" spans="1:76">
      <c r="A82" s="30">
        <v>8200</v>
      </c>
      <c r="B82" s="64" t="s">
        <v>2794</v>
      </c>
      <c r="C82" s="64"/>
      <c r="D82" s="64" t="s">
        <v>1288</v>
      </c>
      <c r="E82" s="64" t="s">
        <v>1306</v>
      </c>
      <c r="F82" s="64"/>
      <c r="G82" s="64" t="s">
        <v>1406</v>
      </c>
      <c r="H82" s="64">
        <v>8</v>
      </c>
      <c r="I82" s="64">
        <f t="shared" si="28"/>
        <v>0</v>
      </c>
      <c r="J82" s="78">
        <f t="shared" si="29"/>
        <v>0</v>
      </c>
      <c r="K82" s="78">
        <v>8</v>
      </c>
      <c r="L82" s="78">
        <v>12</v>
      </c>
      <c r="M82" s="79">
        <f t="shared" si="24"/>
        <v>0</v>
      </c>
      <c r="N82" s="79">
        <f t="shared" si="25"/>
        <v>0</v>
      </c>
      <c r="O82" s="79">
        <f t="shared" si="26"/>
        <v>0</v>
      </c>
      <c r="P82" s="78">
        <f>+IFERROR(VLOOKUP(A82,AJ$3:AO$2468,5,0),0)</f>
        <v>0</v>
      </c>
      <c r="Q82" s="103">
        <v>9</v>
      </c>
      <c r="R82" s="78">
        <f t="shared" si="20"/>
        <v>9</v>
      </c>
      <c r="S82" s="79">
        <f t="shared" si="27"/>
        <v>0</v>
      </c>
      <c r="T82" s="79">
        <f t="shared" si="21"/>
        <v>-1</v>
      </c>
      <c r="U82" s="131" t="str">
        <f t="shared" si="23"/>
        <v>NO COMPRAR</v>
      </c>
      <c r="V82" s="78"/>
      <c r="W82" s="78" t="str">
        <f>VLOOKUP(A82,'ANALISIS FRANCYS'!A$3:C$195,3,0)</f>
        <v>NO DISPONIBLE</v>
      </c>
      <c r="X82" s="78"/>
      <c r="Y82" s="78"/>
      <c r="Z82" s="78"/>
      <c r="AA82" s="64"/>
      <c r="AB82" s="80">
        <v>459</v>
      </c>
      <c r="AC82" s="64" t="s">
        <v>1449</v>
      </c>
      <c r="AD82" s="81"/>
      <c r="AE82" s="81"/>
      <c r="AF82" s="81">
        <v>241.39999999999998</v>
      </c>
      <c r="AG82" s="81">
        <v>241.39999999999998</v>
      </c>
      <c r="AH82" s="64"/>
      <c r="AI82" s="64"/>
      <c r="AJ82" s="64"/>
      <c r="AK82" s="64"/>
      <c r="AL82" s="64"/>
      <c r="AM82" s="64"/>
      <c r="AN82" s="64"/>
      <c r="AO82" s="64"/>
      <c r="AP82" s="64"/>
      <c r="AQ82" s="64"/>
      <c r="AR82" s="64"/>
      <c r="AS82" s="64"/>
      <c r="AT82" s="112"/>
      <c r="AU82" s="112"/>
      <c r="AV82" s="64"/>
      <c r="AW82" s="64"/>
      <c r="AX82" s="64"/>
      <c r="AY82" s="64"/>
      <c r="AZ82" s="64"/>
      <c r="BA82" s="82"/>
      <c r="BB82" s="82"/>
      <c r="BC82" s="82"/>
      <c r="BD82" s="82"/>
      <c r="BE82" s="64"/>
      <c r="BF82" s="64"/>
      <c r="BG82" s="64"/>
      <c r="BH82" s="64"/>
      <c r="BI82" s="64"/>
      <c r="BJ82" s="64"/>
      <c r="BK82" s="64"/>
      <c r="BL82" s="82"/>
      <c r="BM82" s="82"/>
      <c r="BN82" s="82"/>
      <c r="BO82" s="82"/>
      <c r="BP82" s="82"/>
      <c r="BQ82" s="82"/>
      <c r="BR82" s="82"/>
      <c r="BS82" s="82"/>
      <c r="BT82" s="82"/>
      <c r="BU82" s="82"/>
      <c r="BV82" s="82"/>
      <c r="BW82" s="82"/>
      <c r="BX82" s="64"/>
    </row>
    <row r="83" spans="1:76">
      <c r="A83" s="30">
        <v>7886</v>
      </c>
      <c r="B83" s="64" t="s">
        <v>982</v>
      </c>
      <c r="C83" s="64">
        <v>300</v>
      </c>
      <c r="D83" s="64" t="s">
        <v>1288</v>
      </c>
      <c r="E83" s="64" t="s">
        <v>2702</v>
      </c>
      <c r="F83" s="64" t="s">
        <v>2703</v>
      </c>
      <c r="G83" s="64" t="s">
        <v>1345</v>
      </c>
      <c r="H83" s="64">
        <v>12</v>
      </c>
      <c r="I83" s="64">
        <f t="shared" si="28"/>
        <v>27</v>
      </c>
      <c r="J83" s="78">
        <f t="shared" si="29"/>
        <v>0.9</v>
      </c>
      <c r="K83" s="78">
        <v>24</v>
      </c>
      <c r="L83" s="78">
        <v>24</v>
      </c>
      <c r="M83" s="79">
        <f t="shared" si="24"/>
        <v>1.8</v>
      </c>
      <c r="N83" s="79">
        <f t="shared" si="25"/>
        <v>2.7</v>
      </c>
      <c r="O83" s="79">
        <f t="shared" si="26"/>
        <v>3.6</v>
      </c>
      <c r="P83" s="78">
        <f>+IFERROR(VLOOKUP(A83,AJ$3:AO$2468,5,0),0)</f>
        <v>0</v>
      </c>
      <c r="Q83" s="103">
        <v>0</v>
      </c>
      <c r="R83" s="78">
        <f t="shared" si="20"/>
        <v>0</v>
      </c>
      <c r="S83" s="79">
        <f t="shared" si="27"/>
        <v>2.7</v>
      </c>
      <c r="T83" s="79">
        <f t="shared" si="21"/>
        <v>24</v>
      </c>
      <c r="U83" s="131">
        <f t="shared" si="23"/>
        <v>2</v>
      </c>
      <c r="V83" s="78"/>
      <c r="W83" s="78" t="str">
        <f>VLOOKUP(A83,'ANALISIS FRANCYS'!A$3:C$195,3,0)</f>
        <v>NO DISPONIBLE</v>
      </c>
      <c r="X83" s="78"/>
      <c r="Y83" s="78"/>
      <c r="Z83" s="78"/>
      <c r="AA83" s="64"/>
      <c r="AB83" s="80">
        <v>460</v>
      </c>
      <c r="AC83" s="64" t="s">
        <v>1450</v>
      </c>
      <c r="AD83" s="81"/>
      <c r="AE83" s="81"/>
      <c r="AF83" s="81">
        <v>122</v>
      </c>
      <c r="AG83" s="81">
        <v>122</v>
      </c>
      <c r="AH83" s="64"/>
      <c r="AI83" s="64"/>
      <c r="AJ83" s="64"/>
      <c r="AK83" s="64"/>
      <c r="AL83" s="64"/>
      <c r="AM83" s="64"/>
      <c r="AN83" s="64"/>
      <c r="AO83" s="64"/>
      <c r="AP83" s="64"/>
      <c r="AQ83" s="64"/>
      <c r="AR83" s="64"/>
      <c r="AS83" s="64"/>
      <c r="AT83" s="112"/>
      <c r="AU83" s="112"/>
      <c r="AV83" s="64"/>
      <c r="AW83" s="64"/>
      <c r="AX83" s="64"/>
      <c r="AY83" s="64"/>
      <c r="AZ83" s="64"/>
      <c r="BA83" s="82"/>
      <c r="BB83" s="82"/>
      <c r="BC83" s="82"/>
      <c r="BD83" s="82"/>
      <c r="BE83" s="64"/>
      <c r="BF83" s="64"/>
      <c r="BG83" s="64"/>
      <c r="BH83" s="64"/>
      <c r="BI83" s="64"/>
      <c r="BJ83" s="64"/>
      <c r="BK83" s="64"/>
      <c r="BL83" s="82"/>
      <c r="BM83" s="82"/>
      <c r="BN83" s="82"/>
      <c r="BO83" s="82"/>
      <c r="BP83" s="82"/>
      <c r="BQ83" s="82"/>
      <c r="BR83" s="82"/>
      <c r="BS83" s="82"/>
      <c r="BT83" s="82"/>
      <c r="BU83" s="82"/>
      <c r="BV83" s="82"/>
      <c r="BW83" s="82"/>
      <c r="BX83" s="64"/>
    </row>
    <row r="84" spans="1:76">
      <c r="A84" s="30">
        <v>9005</v>
      </c>
      <c r="B84" s="64" t="s">
        <v>209</v>
      </c>
      <c r="C84" s="64">
        <v>275</v>
      </c>
      <c r="D84" s="64" t="s">
        <v>1288</v>
      </c>
      <c r="E84" s="64" t="s">
        <v>1313</v>
      </c>
      <c r="F84" s="64"/>
      <c r="G84" s="64" t="s">
        <v>1345</v>
      </c>
      <c r="H84" s="64">
        <v>12</v>
      </c>
      <c r="I84" s="64">
        <f t="shared" si="28"/>
        <v>31</v>
      </c>
      <c r="J84" s="78">
        <f t="shared" si="29"/>
        <v>1.0333333333333334</v>
      </c>
      <c r="K84" s="78">
        <v>24</v>
      </c>
      <c r="L84" s="78">
        <v>48</v>
      </c>
      <c r="M84" s="79">
        <f t="shared" si="24"/>
        <v>2.0666666666666669</v>
      </c>
      <c r="N84" s="79">
        <f t="shared" si="25"/>
        <v>3.1000000000000005</v>
      </c>
      <c r="O84" s="79">
        <f t="shared" si="26"/>
        <v>4.1333333333333337</v>
      </c>
      <c r="P84" s="78">
        <v>16</v>
      </c>
      <c r="Q84" s="103">
        <v>0</v>
      </c>
      <c r="R84" s="78">
        <f t="shared" si="20"/>
        <v>-16</v>
      </c>
      <c r="S84" s="79">
        <f t="shared" si="27"/>
        <v>3.1000000000000005</v>
      </c>
      <c r="T84" s="79">
        <f t="shared" si="21"/>
        <v>24</v>
      </c>
      <c r="U84" s="131">
        <v>1</v>
      </c>
      <c r="V84" s="78"/>
      <c r="W84" s="78" t="str">
        <f>VLOOKUP(A84,'ANALISIS FRANCYS'!A$3:C$195,3,0)</f>
        <v>DISPONIBLE</v>
      </c>
      <c r="X84" s="78"/>
      <c r="Y84" s="78"/>
      <c r="Z84" s="78"/>
      <c r="AA84" s="64"/>
      <c r="AB84" s="80">
        <v>469</v>
      </c>
      <c r="AC84" s="64" t="s">
        <v>1452</v>
      </c>
      <c r="AD84" s="81"/>
      <c r="AE84" s="81"/>
      <c r="AF84" s="81">
        <v>18.274999999999999</v>
      </c>
      <c r="AG84" s="81">
        <v>18.274999999999999</v>
      </c>
      <c r="AH84" s="64"/>
      <c r="AI84" s="64"/>
      <c r="AJ84" s="64"/>
      <c r="AK84" s="64"/>
      <c r="AL84" s="64"/>
      <c r="AM84" s="64"/>
      <c r="AN84" s="64"/>
      <c r="AO84" s="64"/>
      <c r="AP84" s="64"/>
      <c r="AQ84" s="64"/>
      <c r="AR84" s="64"/>
      <c r="AS84" s="64"/>
      <c r="AT84" s="112"/>
      <c r="AU84" s="112"/>
      <c r="AV84" s="64"/>
      <c r="AW84" s="64"/>
      <c r="AX84" s="64"/>
      <c r="AY84" s="64"/>
      <c r="AZ84" s="64"/>
      <c r="BA84" s="82"/>
      <c r="BB84" s="82"/>
      <c r="BC84" s="82"/>
      <c r="BD84" s="82"/>
      <c r="BE84" s="64"/>
      <c r="BF84" s="64"/>
      <c r="BG84" s="64"/>
      <c r="BH84" s="64"/>
      <c r="BI84" s="64"/>
      <c r="BJ84" s="64"/>
      <c r="BK84" s="64"/>
      <c r="BL84" s="82"/>
      <c r="BM84" s="82"/>
      <c r="BN84" s="82"/>
      <c r="BO84" s="82"/>
      <c r="BP84" s="82"/>
      <c r="BQ84" s="82"/>
      <c r="BR84" s="82"/>
      <c r="BS84" s="82"/>
      <c r="BT84" s="82"/>
      <c r="BU84" s="82"/>
      <c r="BV84" s="82"/>
      <c r="BW84" s="82"/>
      <c r="BX84" s="64"/>
    </row>
    <row r="85" spans="1:76">
      <c r="A85" s="30">
        <v>5864</v>
      </c>
      <c r="B85" s="64" t="s">
        <v>459</v>
      </c>
      <c r="C85" s="64">
        <v>445</v>
      </c>
      <c r="D85" s="64" t="s">
        <v>1288</v>
      </c>
      <c r="E85" s="64" t="s">
        <v>1313</v>
      </c>
      <c r="F85" s="64"/>
      <c r="G85" s="64" t="s">
        <v>1345</v>
      </c>
      <c r="H85" s="64">
        <v>12</v>
      </c>
      <c r="I85" s="64">
        <f t="shared" si="28"/>
        <v>64</v>
      </c>
      <c r="J85" s="78">
        <f t="shared" si="29"/>
        <v>2.1333333333333333</v>
      </c>
      <c r="K85" s="78">
        <v>96</v>
      </c>
      <c r="L85" s="78">
        <v>90</v>
      </c>
      <c r="M85" s="79">
        <f t="shared" si="24"/>
        <v>4.2666666666666666</v>
      </c>
      <c r="N85" s="79">
        <f t="shared" si="25"/>
        <v>6.4</v>
      </c>
      <c r="O85" s="79">
        <f t="shared" si="26"/>
        <v>8.5333333333333332</v>
      </c>
      <c r="P85" s="78">
        <v>48</v>
      </c>
      <c r="Q85" s="103">
        <v>24</v>
      </c>
      <c r="R85" s="78">
        <f t="shared" si="20"/>
        <v>-24</v>
      </c>
      <c r="S85" s="79">
        <f t="shared" si="27"/>
        <v>6.4</v>
      </c>
      <c r="T85" s="79">
        <f t="shared" si="21"/>
        <v>72</v>
      </c>
      <c r="U85" s="131">
        <v>4</v>
      </c>
      <c r="V85" s="78" t="s">
        <v>2743</v>
      </c>
      <c r="W85" s="78" t="str">
        <f>VLOOKUP(A85,'ANALISIS FRANCYS'!A$3:C$195,3,0)</f>
        <v>DISPONIBLE</v>
      </c>
      <c r="X85" s="78"/>
      <c r="Y85" s="78"/>
      <c r="Z85" s="78"/>
      <c r="AA85" s="64"/>
      <c r="AB85" s="80">
        <v>471</v>
      </c>
      <c r="AC85" s="64" t="s">
        <v>1453</v>
      </c>
      <c r="AD85" s="81"/>
      <c r="AE85" s="81"/>
      <c r="AF85" s="81">
        <v>0.48499999999999999</v>
      </c>
      <c r="AG85" s="81">
        <v>0.48499999999999999</v>
      </c>
      <c r="AH85" s="64"/>
      <c r="AI85" s="64"/>
      <c r="AJ85" s="64"/>
      <c r="AK85" s="64"/>
      <c r="AL85" s="64"/>
      <c r="AM85" s="64"/>
      <c r="AN85" s="64"/>
      <c r="AO85" s="64"/>
      <c r="AP85" s="64"/>
      <c r="AQ85" s="64"/>
      <c r="AR85" s="64"/>
      <c r="AS85" s="64"/>
      <c r="AT85" s="112"/>
      <c r="AU85" s="112"/>
      <c r="AV85" s="64"/>
      <c r="AW85" s="64"/>
      <c r="AX85" s="64"/>
      <c r="AY85" s="64"/>
      <c r="AZ85" s="64"/>
      <c r="BA85" s="82"/>
      <c r="BB85" s="82"/>
      <c r="BC85" s="82"/>
      <c r="BD85" s="82"/>
      <c r="BE85" s="64"/>
      <c r="BF85" s="64"/>
      <c r="BG85" s="64"/>
      <c r="BH85" s="64"/>
      <c r="BI85" s="64"/>
      <c r="BJ85" s="64"/>
      <c r="BK85" s="64"/>
      <c r="BL85" s="82"/>
      <c r="BM85" s="82"/>
      <c r="BN85" s="82"/>
      <c r="BO85" s="82"/>
      <c r="BP85" s="82"/>
      <c r="BQ85" s="82"/>
      <c r="BR85" s="82"/>
      <c r="BS85" s="82"/>
      <c r="BT85" s="82"/>
      <c r="BU85" s="82"/>
      <c r="BV85" s="82"/>
      <c r="BW85" s="82"/>
      <c r="BX85" s="64"/>
    </row>
    <row r="86" spans="1:76">
      <c r="A86" s="30">
        <v>908</v>
      </c>
      <c r="B86" s="64" t="s">
        <v>1338</v>
      </c>
      <c r="C86" s="64">
        <v>195</v>
      </c>
      <c r="D86" s="64" t="s">
        <v>1288</v>
      </c>
      <c r="E86" s="64" t="s">
        <v>1313</v>
      </c>
      <c r="F86" s="64"/>
      <c r="G86" s="64" t="s">
        <v>1336</v>
      </c>
      <c r="H86" s="64">
        <v>24</v>
      </c>
      <c r="I86" s="64">
        <f t="shared" si="28"/>
        <v>0</v>
      </c>
      <c r="J86" s="78">
        <f t="shared" si="29"/>
        <v>0</v>
      </c>
      <c r="K86" s="78">
        <v>24</v>
      </c>
      <c r="L86" s="78">
        <v>48</v>
      </c>
      <c r="M86" s="79">
        <f t="shared" si="24"/>
        <v>0</v>
      </c>
      <c r="N86" s="79">
        <f t="shared" si="25"/>
        <v>0</v>
      </c>
      <c r="O86" s="79">
        <f t="shared" si="26"/>
        <v>0</v>
      </c>
      <c r="P86" s="78">
        <f>+IFERROR(VLOOKUP(A86,AJ$3:AO$2468,5,0),0)</f>
        <v>0</v>
      </c>
      <c r="Q86" s="103">
        <v>16</v>
      </c>
      <c r="R86" s="78">
        <f t="shared" si="20"/>
        <v>16</v>
      </c>
      <c r="S86" s="79">
        <f t="shared" si="27"/>
        <v>0</v>
      </c>
      <c r="T86" s="79">
        <f t="shared" si="21"/>
        <v>8</v>
      </c>
      <c r="U86" s="131">
        <f t="shared" si="23"/>
        <v>0.33333333333333331</v>
      </c>
      <c r="V86" s="78"/>
      <c r="W86" s="78" t="str">
        <f>VLOOKUP(A86,'ANALISIS FRANCYS'!A$3:C$195,3,0)</f>
        <v>NO DISPONIBLE</v>
      </c>
      <c r="X86" s="78"/>
      <c r="Y86" s="78"/>
      <c r="Z86" s="78"/>
      <c r="AA86" s="64"/>
      <c r="AB86" s="80">
        <v>473</v>
      </c>
      <c r="AC86" s="64" t="s">
        <v>119</v>
      </c>
      <c r="AD86" s="81">
        <v>58.870000000000005</v>
      </c>
      <c r="AE86" s="81">
        <v>12.710000000000003</v>
      </c>
      <c r="AF86" s="81">
        <v>235.29000000000011</v>
      </c>
      <c r="AG86" s="81">
        <v>306.87000000000012</v>
      </c>
      <c r="AH86" s="64"/>
      <c r="AI86" s="64"/>
      <c r="AJ86" s="64"/>
      <c r="AK86" s="64"/>
      <c r="AL86" s="64"/>
      <c r="AM86" s="64"/>
      <c r="AN86" s="64"/>
      <c r="AO86" s="64"/>
      <c r="AP86" s="64"/>
      <c r="AQ86" s="64"/>
      <c r="AR86" s="64"/>
      <c r="AS86" s="64"/>
      <c r="AT86" s="112"/>
      <c r="AU86" s="112"/>
      <c r="AV86" s="64"/>
      <c r="AW86" s="64"/>
      <c r="AX86" s="64"/>
      <c r="AY86" s="64"/>
      <c r="AZ86" s="64"/>
      <c r="BA86" s="82"/>
      <c r="BB86" s="82"/>
      <c r="BC86" s="82"/>
      <c r="BD86" s="82"/>
      <c r="BE86" s="64"/>
      <c r="BF86" s="64"/>
      <c r="BG86" s="64"/>
      <c r="BH86" s="64"/>
      <c r="BI86" s="64"/>
      <c r="BJ86" s="64"/>
      <c r="BK86" s="64"/>
      <c r="BL86" s="82"/>
      <c r="BM86" s="82"/>
      <c r="BN86" s="82"/>
      <c r="BO86" s="82"/>
      <c r="BP86" s="82"/>
      <c r="BQ86" s="82"/>
      <c r="BR86" s="82"/>
      <c r="BS86" s="82"/>
      <c r="BT86" s="82"/>
      <c r="BU86" s="82"/>
      <c r="BV86" s="82"/>
      <c r="BW86" s="82"/>
      <c r="BX86" s="64"/>
    </row>
    <row r="87" spans="1:76">
      <c r="A87" s="30">
        <v>5235</v>
      </c>
      <c r="B87" s="64" t="s">
        <v>148</v>
      </c>
      <c r="C87" s="64">
        <v>490</v>
      </c>
      <c r="D87" s="64" t="s">
        <v>1288</v>
      </c>
      <c r="E87" s="64" t="s">
        <v>1313</v>
      </c>
      <c r="F87" s="64"/>
      <c r="G87" s="64" t="s">
        <v>1336</v>
      </c>
      <c r="H87" s="64">
        <v>12</v>
      </c>
      <c r="I87" s="64">
        <f t="shared" si="28"/>
        <v>7</v>
      </c>
      <c r="J87" s="78">
        <f t="shared" si="29"/>
        <v>0.23333333333333334</v>
      </c>
      <c r="K87" s="78">
        <v>36</v>
      </c>
      <c r="L87" s="78">
        <v>72</v>
      </c>
      <c r="M87" s="79">
        <f t="shared" si="24"/>
        <v>0.46666666666666667</v>
      </c>
      <c r="N87" s="79">
        <f t="shared" si="25"/>
        <v>0.7</v>
      </c>
      <c r="O87" s="79">
        <f t="shared" si="26"/>
        <v>0.93333333333333335</v>
      </c>
      <c r="P87" s="78">
        <v>52</v>
      </c>
      <c r="Q87" s="103">
        <v>12</v>
      </c>
      <c r="R87" s="78">
        <f t="shared" si="20"/>
        <v>-40</v>
      </c>
      <c r="S87" s="79">
        <f t="shared" si="27"/>
        <v>0.7</v>
      </c>
      <c r="T87" s="79">
        <f t="shared" si="21"/>
        <v>24</v>
      </c>
      <c r="U87" s="131">
        <f t="shared" si="23"/>
        <v>2</v>
      </c>
      <c r="V87" s="78"/>
      <c r="W87" s="78" t="str">
        <f>VLOOKUP(A87,'ANALISIS FRANCYS'!A$3:C$195,3,0)</f>
        <v>DISPONIBLE</v>
      </c>
      <c r="X87" s="78"/>
      <c r="Y87" s="78"/>
      <c r="Z87" s="78"/>
      <c r="AA87" s="64"/>
      <c r="AB87" s="80">
        <v>475</v>
      </c>
      <c r="AC87" s="64" t="s">
        <v>575</v>
      </c>
      <c r="AD87" s="81">
        <v>42.934999999999988</v>
      </c>
      <c r="AE87" s="81">
        <v>9.6449999999999996</v>
      </c>
      <c r="AF87" s="81">
        <v>212.18500000000003</v>
      </c>
      <c r="AG87" s="81">
        <v>264.76499999999999</v>
      </c>
      <c r="AH87" s="64"/>
      <c r="AI87" s="64"/>
      <c r="AJ87" s="64"/>
      <c r="AK87" s="64"/>
      <c r="AL87" s="64"/>
      <c r="AM87" s="64"/>
      <c r="AN87" s="64"/>
      <c r="AO87" s="64"/>
      <c r="AP87" s="64"/>
      <c r="AQ87" s="64"/>
      <c r="AR87" s="64"/>
      <c r="AS87" s="64"/>
      <c r="AT87" s="112"/>
      <c r="AU87" s="112"/>
      <c r="AV87" s="64"/>
      <c r="AW87" s="64"/>
      <c r="AX87" s="64"/>
      <c r="AY87" s="64"/>
      <c r="AZ87" s="64"/>
      <c r="BA87" s="82"/>
      <c r="BB87" s="82"/>
      <c r="BC87" s="82"/>
      <c r="BD87" s="82"/>
      <c r="BE87" s="64"/>
      <c r="BF87" s="64"/>
      <c r="BG87" s="64"/>
      <c r="BH87" s="64"/>
      <c r="BI87" s="64"/>
      <c r="BJ87" s="64"/>
      <c r="BK87" s="64"/>
      <c r="BL87" s="82"/>
      <c r="BM87" s="82"/>
      <c r="BN87" s="82"/>
      <c r="BO87" s="82"/>
      <c r="BP87" s="82"/>
      <c r="BQ87" s="82"/>
      <c r="BR87" s="82"/>
      <c r="BS87" s="82"/>
      <c r="BT87" s="82"/>
      <c r="BU87" s="82"/>
      <c r="BV87" s="82"/>
      <c r="BW87" s="82"/>
      <c r="BX87" s="64"/>
    </row>
    <row r="88" spans="1:76">
      <c r="A88" s="30">
        <v>3867</v>
      </c>
      <c r="B88" s="64" t="s">
        <v>233</v>
      </c>
      <c r="C88" s="64">
        <v>285</v>
      </c>
      <c r="D88" s="64" t="s">
        <v>1288</v>
      </c>
      <c r="E88" s="64" t="s">
        <v>1313</v>
      </c>
      <c r="F88" s="64"/>
      <c r="G88" s="64" t="s">
        <v>1312</v>
      </c>
      <c r="H88" s="64">
        <v>12</v>
      </c>
      <c r="I88" s="64">
        <f t="shared" si="28"/>
        <v>57</v>
      </c>
      <c r="J88" s="78">
        <f t="shared" si="29"/>
        <v>1.9</v>
      </c>
      <c r="K88" s="78">
        <v>48</v>
      </c>
      <c r="L88" s="78">
        <v>72</v>
      </c>
      <c r="M88" s="79">
        <f t="shared" si="24"/>
        <v>3.8</v>
      </c>
      <c r="N88" s="79">
        <f t="shared" si="25"/>
        <v>5.6999999999999993</v>
      </c>
      <c r="O88" s="79">
        <f t="shared" si="26"/>
        <v>7.6</v>
      </c>
      <c r="P88" s="78">
        <v>93</v>
      </c>
      <c r="Q88" s="103">
        <v>0</v>
      </c>
      <c r="R88" s="78">
        <f t="shared" si="20"/>
        <v>-93</v>
      </c>
      <c r="S88" s="79">
        <f t="shared" si="27"/>
        <v>5.6999999999999993</v>
      </c>
      <c r="T88" s="79">
        <f t="shared" si="21"/>
        <v>48</v>
      </c>
      <c r="U88" s="131">
        <f t="shared" si="23"/>
        <v>4</v>
      </c>
      <c r="V88" s="78"/>
      <c r="W88" s="78" t="str">
        <f>VLOOKUP(A88,'ANALISIS FRANCYS'!A$3:C$195,3,0)</f>
        <v>DISPONIBLE</v>
      </c>
      <c r="X88" s="78"/>
      <c r="Y88" s="78"/>
      <c r="Z88" s="78"/>
      <c r="AA88" s="64"/>
      <c r="AB88" s="80">
        <v>476</v>
      </c>
      <c r="AC88" s="64" t="s">
        <v>286</v>
      </c>
      <c r="AD88" s="81">
        <v>21.254999999999999</v>
      </c>
      <c r="AE88" s="81">
        <v>9.6850000000000005</v>
      </c>
      <c r="AF88" s="81">
        <v>122.99499999999999</v>
      </c>
      <c r="AG88" s="81">
        <v>153.935</v>
      </c>
      <c r="AH88" s="64"/>
      <c r="AI88" s="64"/>
      <c r="AJ88" s="64"/>
      <c r="AK88" s="64"/>
      <c r="AL88" s="64"/>
      <c r="AM88" s="64"/>
      <c r="AN88" s="64"/>
      <c r="AO88" s="64"/>
      <c r="AP88" s="64"/>
      <c r="AQ88" s="64"/>
      <c r="AR88" s="64"/>
      <c r="AS88" s="64"/>
      <c r="AT88" s="112"/>
      <c r="AU88" s="112"/>
      <c r="AV88" s="64"/>
      <c r="AW88" s="64"/>
      <c r="AX88" s="64"/>
      <c r="AY88" s="64"/>
      <c r="AZ88" s="64"/>
      <c r="BA88" s="82"/>
      <c r="BB88" s="82"/>
      <c r="BC88" s="82"/>
      <c r="BD88" s="82"/>
      <c r="BE88" s="64"/>
      <c r="BF88" s="64"/>
      <c r="BG88" s="64"/>
      <c r="BH88" s="64"/>
      <c r="BI88" s="64"/>
      <c r="BJ88" s="64"/>
      <c r="BK88" s="64"/>
      <c r="BL88" s="82"/>
      <c r="BM88" s="82"/>
      <c r="BN88" s="82"/>
      <c r="BO88" s="82"/>
      <c r="BP88" s="82"/>
      <c r="BQ88" s="82"/>
      <c r="BR88" s="82"/>
      <c r="BS88" s="82"/>
      <c r="BT88" s="82"/>
      <c r="BU88" s="82"/>
      <c r="BV88" s="82"/>
      <c r="BW88" s="82"/>
      <c r="BX88" s="64"/>
    </row>
    <row r="89" spans="1:76">
      <c r="A89" s="30">
        <v>9352</v>
      </c>
      <c r="B89" s="64" t="s">
        <v>1339</v>
      </c>
      <c r="C89" s="64">
        <v>113</v>
      </c>
      <c r="D89" s="64" t="s">
        <v>1288</v>
      </c>
      <c r="E89" s="64" t="s">
        <v>1313</v>
      </c>
      <c r="F89" s="64"/>
      <c r="G89" s="64" t="s">
        <v>1336</v>
      </c>
      <c r="H89" s="64">
        <v>24</v>
      </c>
      <c r="I89" s="64">
        <f t="shared" si="28"/>
        <v>0</v>
      </c>
      <c r="J89" s="78">
        <f t="shared" si="29"/>
        <v>0</v>
      </c>
      <c r="K89" s="78">
        <v>24</v>
      </c>
      <c r="L89" s="78">
        <v>36</v>
      </c>
      <c r="M89" s="79">
        <f t="shared" si="24"/>
        <v>0</v>
      </c>
      <c r="N89" s="79">
        <f t="shared" si="25"/>
        <v>0</v>
      </c>
      <c r="O89" s="79">
        <f t="shared" si="26"/>
        <v>0</v>
      </c>
      <c r="P89" s="78">
        <f>+IFERROR(VLOOKUP(A89,AJ$3:AO$2468,5,0),0)</f>
        <v>0</v>
      </c>
      <c r="Q89" s="103">
        <v>0</v>
      </c>
      <c r="R89" s="78">
        <f t="shared" si="20"/>
        <v>0</v>
      </c>
      <c r="S89" s="79">
        <f t="shared" si="27"/>
        <v>0</v>
      </c>
      <c r="T89" s="79">
        <f t="shared" si="21"/>
        <v>24</v>
      </c>
      <c r="U89" s="131">
        <f t="shared" si="23"/>
        <v>1</v>
      </c>
      <c r="V89" s="78"/>
      <c r="W89" s="78" t="str">
        <f>VLOOKUP(A89,'ANALISIS FRANCYS'!A$3:C$195,3,0)</f>
        <v>NO DISPONIBLE</v>
      </c>
      <c r="X89" s="78"/>
      <c r="Y89" s="78"/>
      <c r="Z89" s="78"/>
      <c r="AA89" s="64"/>
      <c r="AB89" s="80">
        <v>484</v>
      </c>
      <c r="AC89" s="64" t="s">
        <v>1454</v>
      </c>
      <c r="AD89" s="81"/>
      <c r="AE89" s="81"/>
      <c r="AF89" s="81">
        <v>1</v>
      </c>
      <c r="AG89" s="81">
        <v>1</v>
      </c>
      <c r="AH89" s="64"/>
      <c r="AI89" s="64"/>
      <c r="AJ89" s="64"/>
      <c r="AK89" s="64"/>
      <c r="AL89" s="64"/>
      <c r="AM89" s="64"/>
      <c r="AN89" s="64"/>
      <c r="AO89" s="64"/>
      <c r="AP89" s="64"/>
      <c r="AQ89" s="64"/>
      <c r="AR89" s="64"/>
      <c r="AS89" s="64"/>
      <c r="AT89" s="112"/>
      <c r="AU89" s="112"/>
      <c r="AV89" s="64"/>
      <c r="AW89" s="64"/>
      <c r="AX89" s="64"/>
      <c r="AY89" s="64"/>
      <c r="AZ89" s="64"/>
      <c r="BA89" s="82"/>
      <c r="BB89" s="82"/>
      <c r="BC89" s="82"/>
      <c r="BD89" s="82"/>
      <c r="BE89" s="64"/>
      <c r="BF89" s="64"/>
      <c r="BG89" s="64"/>
      <c r="BH89" s="64"/>
      <c r="BI89" s="64"/>
      <c r="BJ89" s="64"/>
      <c r="BK89" s="64"/>
      <c r="BL89" s="82"/>
      <c r="BM89" s="82"/>
      <c r="BN89" s="82"/>
      <c r="BO89" s="82"/>
      <c r="BP89" s="82"/>
      <c r="BQ89" s="82"/>
      <c r="BR89" s="82"/>
      <c r="BS89" s="82"/>
      <c r="BT89" s="82"/>
      <c r="BU89" s="82"/>
      <c r="BV89" s="82"/>
      <c r="BW89" s="82"/>
      <c r="BX89" s="64"/>
    </row>
    <row r="90" spans="1:76">
      <c r="A90" s="30">
        <v>4968</v>
      </c>
      <c r="B90" s="64" t="s">
        <v>604</v>
      </c>
      <c r="C90" s="64">
        <v>190</v>
      </c>
      <c r="D90" s="64" t="s">
        <v>1288</v>
      </c>
      <c r="E90" s="64" t="s">
        <v>1313</v>
      </c>
      <c r="F90" s="64"/>
      <c r="G90" s="64" t="s">
        <v>1336</v>
      </c>
      <c r="H90" s="64">
        <v>24</v>
      </c>
      <c r="I90" s="64">
        <f t="shared" si="28"/>
        <v>13</v>
      </c>
      <c r="J90" s="78">
        <f t="shared" si="29"/>
        <v>0.43333333333333335</v>
      </c>
      <c r="K90" s="78">
        <v>24</v>
      </c>
      <c r="L90" s="78">
        <v>36</v>
      </c>
      <c r="M90" s="79">
        <f t="shared" ref="M90:M102" si="30">+J90*2</f>
        <v>0.8666666666666667</v>
      </c>
      <c r="N90" s="79">
        <f t="shared" ref="N90:N102" si="31">+M90+((3-2)*J90)</f>
        <v>1.3</v>
      </c>
      <c r="O90" s="79">
        <f t="shared" ref="O90:O102" si="32">+M90*2</f>
        <v>1.7333333333333334</v>
      </c>
      <c r="P90" s="78">
        <v>6</v>
      </c>
      <c r="Q90" s="103">
        <v>0</v>
      </c>
      <c r="R90" s="78">
        <f t="shared" si="20"/>
        <v>-6</v>
      </c>
      <c r="S90" s="79">
        <f t="shared" ref="S90:S102" si="33">+N90</f>
        <v>1.3</v>
      </c>
      <c r="T90" s="79">
        <f t="shared" si="21"/>
        <v>24</v>
      </c>
      <c r="U90" s="131">
        <f t="shared" si="23"/>
        <v>1</v>
      </c>
      <c r="V90" s="78"/>
      <c r="W90" s="78" t="s">
        <v>2708</v>
      </c>
      <c r="X90" s="78"/>
      <c r="Y90" s="78"/>
      <c r="Z90" s="78"/>
      <c r="AA90" s="64"/>
      <c r="AB90" s="80">
        <v>497</v>
      </c>
      <c r="AC90" s="64" t="s">
        <v>71</v>
      </c>
      <c r="AD90" s="81">
        <v>2</v>
      </c>
      <c r="AE90" s="81">
        <v>13</v>
      </c>
      <c r="AF90" s="81"/>
      <c r="AG90" s="81">
        <v>15</v>
      </c>
      <c r="AH90" s="64"/>
      <c r="AI90" s="64"/>
      <c r="AJ90" s="64"/>
      <c r="AK90" s="64"/>
      <c r="AL90" s="64"/>
      <c r="AM90" s="64"/>
      <c r="AN90" s="64"/>
      <c r="AO90" s="64"/>
      <c r="AP90" s="64"/>
      <c r="AQ90" s="64"/>
      <c r="AR90" s="64"/>
      <c r="AS90" s="64"/>
      <c r="AT90" s="112"/>
      <c r="AU90" s="112"/>
      <c r="AV90" s="64"/>
      <c r="AW90" s="64"/>
      <c r="AX90" s="64"/>
      <c r="AY90" s="64"/>
      <c r="AZ90" s="64"/>
      <c r="BA90" s="82"/>
      <c r="BB90" s="82"/>
      <c r="BC90" s="82"/>
      <c r="BD90" s="82"/>
      <c r="BE90" s="64"/>
      <c r="BF90" s="64"/>
      <c r="BG90" s="64"/>
      <c r="BH90" s="64"/>
      <c r="BI90" s="64"/>
      <c r="BJ90" s="64"/>
      <c r="BK90" s="64"/>
      <c r="BL90" s="82"/>
      <c r="BM90" s="82"/>
      <c r="BN90" s="82"/>
      <c r="BO90" s="82"/>
      <c r="BP90" s="82"/>
      <c r="BQ90" s="82"/>
      <c r="BR90" s="82"/>
      <c r="BS90" s="82"/>
      <c r="BT90" s="82"/>
      <c r="BU90" s="82"/>
      <c r="BV90" s="82"/>
      <c r="BW90" s="82"/>
      <c r="BX90" s="64"/>
    </row>
    <row r="91" spans="1:76">
      <c r="A91" s="30">
        <v>6272</v>
      </c>
      <c r="B91" s="64" t="s">
        <v>571</v>
      </c>
      <c r="C91" s="64">
        <v>490</v>
      </c>
      <c r="D91" s="64" t="s">
        <v>1288</v>
      </c>
      <c r="E91" s="64" t="s">
        <v>1313</v>
      </c>
      <c r="F91" s="64"/>
      <c r="G91" s="64" t="s">
        <v>1336</v>
      </c>
      <c r="H91" s="64">
        <v>12</v>
      </c>
      <c r="I91" s="64">
        <f t="shared" si="28"/>
        <v>8</v>
      </c>
      <c r="J91" s="78">
        <f t="shared" si="29"/>
        <v>0.26666666666666666</v>
      </c>
      <c r="K91" s="78">
        <v>24</v>
      </c>
      <c r="L91" s="78">
        <v>36</v>
      </c>
      <c r="M91" s="79">
        <f t="shared" si="30"/>
        <v>0.53333333333333333</v>
      </c>
      <c r="N91" s="79">
        <f t="shared" si="31"/>
        <v>0.8</v>
      </c>
      <c r="O91" s="79">
        <f t="shared" si="32"/>
        <v>1.0666666666666667</v>
      </c>
      <c r="P91" s="78">
        <f>+IFERROR(VLOOKUP(A91,AJ$3:AO$2468,5,0),0)</f>
        <v>37</v>
      </c>
      <c r="Q91" s="103">
        <v>0</v>
      </c>
      <c r="R91" s="78">
        <f t="shared" ref="R91:R126" si="34">+Q91-P91</f>
        <v>-37</v>
      </c>
      <c r="S91" s="79">
        <f t="shared" si="33"/>
        <v>0.8</v>
      </c>
      <c r="T91" s="79">
        <f t="shared" ref="T91:T124" si="35">+K91-Q91</f>
        <v>24</v>
      </c>
      <c r="U91" s="131">
        <f t="shared" ref="U91:U124" si="36">IFERROR(IF(T91&gt;0.1,(T91/H91),"NO COMPRAR"),0)</f>
        <v>2</v>
      </c>
      <c r="V91" s="78"/>
      <c r="W91" s="78" t="s">
        <v>2708</v>
      </c>
      <c r="X91" s="78"/>
      <c r="Y91" s="78"/>
      <c r="Z91" s="78"/>
      <c r="AA91" s="64"/>
      <c r="AB91" s="80">
        <v>511</v>
      </c>
      <c r="AC91" s="64" t="s">
        <v>1146</v>
      </c>
      <c r="AD91" s="81">
        <v>2</v>
      </c>
      <c r="AE91" s="81">
        <v>3</v>
      </c>
      <c r="AF91" s="81">
        <v>3</v>
      </c>
      <c r="AG91" s="81">
        <v>8</v>
      </c>
      <c r="AH91" s="64"/>
      <c r="AI91" s="64"/>
      <c r="AJ91" s="64"/>
      <c r="AK91" s="64"/>
      <c r="AL91" s="64"/>
      <c r="AM91" s="64"/>
      <c r="AN91" s="64"/>
      <c r="AO91" s="64"/>
      <c r="AP91" s="64"/>
      <c r="AQ91" s="64"/>
      <c r="AR91" s="64"/>
      <c r="AS91" s="64"/>
      <c r="AT91" s="112"/>
      <c r="AU91" s="112"/>
      <c r="AV91" s="64"/>
      <c r="AW91" s="64"/>
      <c r="AX91" s="64"/>
      <c r="AY91" s="64"/>
      <c r="AZ91" s="64"/>
      <c r="BA91" s="82"/>
      <c r="BB91" s="82"/>
      <c r="BC91" s="82"/>
      <c r="BD91" s="82"/>
      <c r="BE91" s="64"/>
      <c r="BF91" s="64"/>
      <c r="BG91" s="64"/>
      <c r="BH91" s="64"/>
      <c r="BI91" s="64"/>
      <c r="BJ91" s="64"/>
      <c r="BK91" s="64"/>
      <c r="BL91" s="82"/>
      <c r="BM91" s="82"/>
      <c r="BN91" s="82"/>
      <c r="BO91" s="82"/>
      <c r="BP91" s="82"/>
      <c r="BQ91" s="82"/>
      <c r="BR91" s="82"/>
      <c r="BS91" s="82"/>
      <c r="BT91" s="82"/>
      <c r="BU91" s="82"/>
      <c r="BV91" s="82"/>
      <c r="BW91" s="82"/>
      <c r="BX91" s="64"/>
    </row>
    <row r="92" spans="1:76">
      <c r="A92" s="30">
        <v>5733</v>
      </c>
      <c r="B92" s="64" t="s">
        <v>371</v>
      </c>
      <c r="C92" s="64">
        <v>150</v>
      </c>
      <c r="D92" s="64" t="s">
        <v>1288</v>
      </c>
      <c r="E92" s="64" t="s">
        <v>1313</v>
      </c>
      <c r="F92" s="64"/>
      <c r="G92" s="64" t="s">
        <v>1336</v>
      </c>
      <c r="H92" s="64">
        <v>24</v>
      </c>
      <c r="I92" s="64">
        <f t="shared" si="28"/>
        <v>4</v>
      </c>
      <c r="J92" s="78">
        <f t="shared" si="29"/>
        <v>0.13333333333333333</v>
      </c>
      <c r="K92" s="78">
        <v>24</v>
      </c>
      <c r="L92" s="78">
        <v>36</v>
      </c>
      <c r="M92" s="79">
        <f t="shared" si="30"/>
        <v>0.26666666666666666</v>
      </c>
      <c r="N92" s="79">
        <f t="shared" si="31"/>
        <v>0.4</v>
      </c>
      <c r="O92" s="79">
        <f t="shared" si="32"/>
        <v>0.53333333333333333</v>
      </c>
      <c r="P92" s="78">
        <f>+IFERROR(VLOOKUP(A92,AJ$3:AO$2468,5,0),0)</f>
        <v>0</v>
      </c>
      <c r="Q92" s="103">
        <v>9</v>
      </c>
      <c r="R92" s="78">
        <f t="shared" si="34"/>
        <v>9</v>
      </c>
      <c r="S92" s="79">
        <f t="shared" si="33"/>
        <v>0.4</v>
      </c>
      <c r="T92" s="79">
        <f t="shared" si="35"/>
        <v>15</v>
      </c>
      <c r="U92" s="131">
        <f t="shared" si="36"/>
        <v>0.625</v>
      </c>
      <c r="V92" s="78" t="s">
        <v>2743</v>
      </c>
      <c r="W92" s="78" t="s">
        <v>2708</v>
      </c>
      <c r="X92" s="78"/>
      <c r="Y92" s="78"/>
      <c r="Z92" s="78"/>
      <c r="AA92" s="64"/>
      <c r="AB92" s="80">
        <v>512</v>
      </c>
      <c r="AC92" s="64" t="s">
        <v>1456</v>
      </c>
      <c r="AD92" s="81"/>
      <c r="AE92" s="81"/>
      <c r="AF92" s="81">
        <v>12</v>
      </c>
      <c r="AG92" s="81">
        <v>12</v>
      </c>
      <c r="AH92" s="64"/>
      <c r="AI92" s="64"/>
      <c r="AJ92" s="64"/>
      <c r="AK92" s="64"/>
      <c r="AL92" s="64"/>
      <c r="AM92" s="64"/>
      <c r="AN92" s="64"/>
      <c r="AO92" s="64"/>
      <c r="AP92" s="64"/>
      <c r="AQ92" s="64"/>
      <c r="AR92" s="64"/>
      <c r="AS92" s="64"/>
      <c r="AT92" s="112"/>
      <c r="AU92" s="112"/>
      <c r="AV92" s="64"/>
      <c r="AW92" s="64"/>
      <c r="AX92" s="64"/>
      <c r="AY92" s="64"/>
      <c r="AZ92" s="64"/>
      <c r="BA92" s="82"/>
      <c r="BB92" s="82"/>
      <c r="BC92" s="82"/>
      <c r="BD92" s="82"/>
      <c r="BE92" s="64"/>
      <c r="BF92" s="64"/>
      <c r="BG92" s="64"/>
      <c r="BH92" s="64"/>
      <c r="BI92" s="64"/>
      <c r="BJ92" s="64"/>
      <c r="BK92" s="64"/>
      <c r="BL92" s="82"/>
      <c r="BM92" s="82"/>
      <c r="BN92" s="82"/>
      <c r="BO92" s="82"/>
      <c r="BP92" s="82"/>
      <c r="BQ92" s="82"/>
      <c r="BR92" s="82"/>
      <c r="BS92" s="82"/>
      <c r="BT92" s="82"/>
      <c r="BU92" s="82"/>
      <c r="BV92" s="82"/>
      <c r="BW92" s="82"/>
      <c r="BX92" s="64"/>
    </row>
    <row r="93" spans="1:76">
      <c r="A93" s="30">
        <v>6399</v>
      </c>
      <c r="B93" s="64" t="s">
        <v>537</v>
      </c>
      <c r="C93" s="64">
        <v>150</v>
      </c>
      <c r="D93" s="64" t="s">
        <v>1288</v>
      </c>
      <c r="E93" s="64" t="s">
        <v>1313</v>
      </c>
      <c r="F93" s="64"/>
      <c r="G93" s="64" t="s">
        <v>1336</v>
      </c>
      <c r="H93" s="64">
        <v>24</v>
      </c>
      <c r="I93" s="64">
        <f t="shared" si="28"/>
        <v>1</v>
      </c>
      <c r="J93" s="78">
        <f t="shared" si="29"/>
        <v>3.3333333333333333E-2</v>
      </c>
      <c r="K93" s="78">
        <v>24</v>
      </c>
      <c r="L93" s="78">
        <v>36</v>
      </c>
      <c r="M93" s="79">
        <f t="shared" si="30"/>
        <v>6.6666666666666666E-2</v>
      </c>
      <c r="N93" s="79">
        <f t="shared" si="31"/>
        <v>0.1</v>
      </c>
      <c r="O93" s="79">
        <f t="shared" si="32"/>
        <v>0.13333333333333333</v>
      </c>
      <c r="P93" s="78">
        <f>+IFERROR(VLOOKUP(A93,AJ$3:AO$2468,5,0),0)</f>
        <v>0</v>
      </c>
      <c r="Q93" s="103">
        <v>0</v>
      </c>
      <c r="R93" s="78">
        <f t="shared" si="34"/>
        <v>0</v>
      </c>
      <c r="S93" s="79">
        <f t="shared" si="33"/>
        <v>0.1</v>
      </c>
      <c r="T93" s="79">
        <f t="shared" si="35"/>
        <v>24</v>
      </c>
      <c r="U93" s="131">
        <f t="shared" si="36"/>
        <v>1</v>
      </c>
      <c r="V93" s="78"/>
      <c r="W93" s="78" t="str">
        <f>VLOOKUP(A93,'ANALISIS FRANCYS'!A$3:C$195,3,0)</f>
        <v>DISPONIBLE</v>
      </c>
      <c r="X93" s="78"/>
      <c r="Y93" s="78"/>
      <c r="Z93" s="78"/>
      <c r="AA93" s="64"/>
      <c r="AB93" s="80">
        <v>513</v>
      </c>
      <c r="AC93" s="64" t="s">
        <v>2046</v>
      </c>
      <c r="AD93" s="81">
        <v>3</v>
      </c>
      <c r="AE93" s="81"/>
      <c r="AF93" s="81"/>
      <c r="AG93" s="81">
        <v>3</v>
      </c>
      <c r="AH93" s="64"/>
      <c r="AI93" s="64"/>
      <c r="AJ93" s="64"/>
      <c r="AK93" s="64"/>
      <c r="AL93" s="64"/>
      <c r="AM93" s="64"/>
      <c r="AN93" s="64"/>
      <c r="AO93" s="64"/>
      <c r="AP93" s="64"/>
      <c r="AQ93" s="64"/>
      <c r="AR93" s="64"/>
      <c r="AS93" s="64"/>
      <c r="AT93" s="112"/>
      <c r="AU93" s="112"/>
      <c r="AV93" s="64"/>
      <c r="AW93" s="64"/>
      <c r="AX93" s="64"/>
      <c r="AY93" s="64"/>
      <c r="AZ93" s="64"/>
      <c r="BA93" s="82"/>
      <c r="BB93" s="82"/>
      <c r="BC93" s="82"/>
      <c r="BD93" s="82"/>
      <c r="BE93" s="64"/>
      <c r="BF93" s="64"/>
      <c r="BG93" s="64"/>
      <c r="BH93" s="64"/>
      <c r="BI93" s="64"/>
      <c r="BJ93" s="64"/>
      <c r="BK93" s="64"/>
      <c r="BL93" s="82"/>
      <c r="BM93" s="82"/>
      <c r="BN93" s="82"/>
      <c r="BO93" s="82"/>
      <c r="BP93" s="82"/>
      <c r="BQ93" s="82"/>
      <c r="BR93" s="82"/>
      <c r="BS93" s="82"/>
      <c r="BT93" s="82"/>
      <c r="BU93" s="82"/>
      <c r="BV93" s="82"/>
      <c r="BW93" s="82"/>
      <c r="BX93" s="64"/>
    </row>
    <row r="94" spans="1:76">
      <c r="A94" s="30">
        <v>5735</v>
      </c>
      <c r="B94" s="64" t="s">
        <v>281</v>
      </c>
      <c r="C94" s="64">
        <v>300</v>
      </c>
      <c r="D94" s="64" t="s">
        <v>1288</v>
      </c>
      <c r="E94" s="64" t="s">
        <v>1313</v>
      </c>
      <c r="F94" s="64"/>
      <c r="G94" s="64" t="s">
        <v>1321</v>
      </c>
      <c r="H94" s="64">
        <v>24</v>
      </c>
      <c r="I94" s="64">
        <f t="shared" si="28"/>
        <v>7</v>
      </c>
      <c r="J94" s="78">
        <f t="shared" si="29"/>
        <v>0.23333333333333334</v>
      </c>
      <c r="K94" s="78">
        <v>24</v>
      </c>
      <c r="L94" s="78">
        <v>36</v>
      </c>
      <c r="M94" s="79">
        <f t="shared" si="30"/>
        <v>0.46666666666666667</v>
      </c>
      <c r="N94" s="79">
        <f t="shared" si="31"/>
        <v>0.7</v>
      </c>
      <c r="O94" s="79">
        <f t="shared" si="32"/>
        <v>0.93333333333333335</v>
      </c>
      <c r="P94" s="78">
        <f>+IFERROR(VLOOKUP(A94,AJ$3:AO$2468,5,0),0)</f>
        <v>0</v>
      </c>
      <c r="Q94" s="103">
        <v>26</v>
      </c>
      <c r="R94" s="78">
        <f t="shared" si="34"/>
        <v>26</v>
      </c>
      <c r="S94" s="79">
        <f t="shared" si="33"/>
        <v>0.7</v>
      </c>
      <c r="T94" s="79">
        <f t="shared" si="35"/>
        <v>-2</v>
      </c>
      <c r="U94" s="131" t="str">
        <f t="shared" si="36"/>
        <v>NO COMPRAR</v>
      </c>
      <c r="V94" s="78" t="s">
        <v>2743</v>
      </c>
      <c r="W94" s="78" t="str">
        <f>VLOOKUP(A94,'ANALISIS FRANCYS'!A$3:C$195,3,0)</f>
        <v>DISPONIBLE</v>
      </c>
      <c r="X94" s="78"/>
      <c r="Y94" s="78"/>
      <c r="Z94" s="78"/>
      <c r="AA94" s="64"/>
      <c r="AB94" s="80">
        <v>521</v>
      </c>
      <c r="AC94" s="64" t="s">
        <v>943</v>
      </c>
      <c r="AD94" s="81"/>
      <c r="AE94" s="81">
        <v>2</v>
      </c>
      <c r="AF94" s="81"/>
      <c r="AG94" s="81">
        <v>2</v>
      </c>
      <c r="AH94" s="64"/>
      <c r="AI94" s="64"/>
      <c r="AJ94" s="64"/>
      <c r="AK94" s="64"/>
      <c r="AL94" s="64"/>
      <c r="AM94" s="64"/>
      <c r="AN94" s="64"/>
      <c r="AO94" s="64"/>
      <c r="AP94" s="64"/>
      <c r="AQ94" s="64"/>
      <c r="AR94" s="64"/>
      <c r="AS94" s="64"/>
      <c r="AT94" s="112"/>
      <c r="AU94" s="112"/>
      <c r="AV94" s="64"/>
      <c r="AW94" s="64"/>
      <c r="AX94" s="64"/>
      <c r="AY94" s="64"/>
      <c r="AZ94" s="64"/>
      <c r="BA94" s="82"/>
      <c r="BB94" s="82"/>
      <c r="BC94" s="82"/>
      <c r="BD94" s="82"/>
      <c r="BE94" s="64"/>
      <c r="BF94" s="64"/>
      <c r="BG94" s="64"/>
      <c r="BH94" s="64"/>
      <c r="BI94" s="64"/>
      <c r="BJ94" s="64"/>
      <c r="BK94" s="64"/>
      <c r="BL94" s="82"/>
      <c r="BM94" s="82"/>
      <c r="BN94" s="82"/>
      <c r="BO94" s="82"/>
      <c r="BP94" s="82"/>
      <c r="BQ94" s="82"/>
      <c r="BR94" s="82"/>
      <c r="BS94" s="82"/>
      <c r="BT94" s="82"/>
      <c r="BU94" s="82"/>
      <c r="BV94" s="82"/>
      <c r="BW94" s="82"/>
      <c r="BX94" s="64"/>
    </row>
    <row r="95" spans="1:76">
      <c r="A95" s="30">
        <v>5738</v>
      </c>
      <c r="B95" s="64" t="s">
        <v>49</v>
      </c>
      <c r="C95" s="64">
        <v>378</v>
      </c>
      <c r="D95" s="64" t="s">
        <v>1288</v>
      </c>
      <c r="E95" s="64" t="s">
        <v>1313</v>
      </c>
      <c r="F95" s="64"/>
      <c r="G95" s="64" t="s">
        <v>1336</v>
      </c>
      <c r="H95" s="64">
        <v>12</v>
      </c>
      <c r="I95" s="64">
        <f t="shared" si="28"/>
        <v>21</v>
      </c>
      <c r="J95" s="78">
        <f t="shared" si="29"/>
        <v>0.7</v>
      </c>
      <c r="K95" s="78">
        <v>36</v>
      </c>
      <c r="L95" s="78">
        <v>72</v>
      </c>
      <c r="M95" s="79">
        <f t="shared" si="30"/>
        <v>1.4</v>
      </c>
      <c r="N95" s="79">
        <f t="shared" si="31"/>
        <v>2.0999999999999996</v>
      </c>
      <c r="O95" s="79">
        <f t="shared" si="32"/>
        <v>2.8</v>
      </c>
      <c r="P95" s="78">
        <v>70</v>
      </c>
      <c r="Q95" s="103">
        <v>3</v>
      </c>
      <c r="R95" s="78">
        <f t="shared" si="34"/>
        <v>-67</v>
      </c>
      <c r="S95" s="79">
        <f t="shared" si="33"/>
        <v>2.0999999999999996</v>
      </c>
      <c r="T95" s="79">
        <f t="shared" si="35"/>
        <v>33</v>
      </c>
      <c r="U95" s="131">
        <f t="shared" si="36"/>
        <v>2.75</v>
      </c>
      <c r="V95" s="78"/>
      <c r="W95" s="78" t="str">
        <f>VLOOKUP(A95,'ANALISIS FRANCYS'!A$3:C$195,3,0)</f>
        <v>DISPONIBLE</v>
      </c>
      <c r="X95" s="78"/>
      <c r="Y95" s="78"/>
      <c r="Z95" s="78"/>
      <c r="AA95" s="64"/>
      <c r="AB95" s="80">
        <v>523</v>
      </c>
      <c r="AC95" s="64" t="s">
        <v>2048</v>
      </c>
      <c r="AD95" s="81">
        <v>1</v>
      </c>
      <c r="AE95" s="81"/>
      <c r="AF95" s="81"/>
      <c r="AG95" s="81">
        <v>1</v>
      </c>
      <c r="AH95" s="64"/>
      <c r="AI95" s="64"/>
      <c r="AJ95" s="64"/>
      <c r="AK95" s="64"/>
      <c r="AL95" s="64"/>
      <c r="AM95" s="64"/>
      <c r="AN95" s="64"/>
      <c r="AO95" s="64"/>
      <c r="AP95" s="64"/>
      <c r="AQ95" s="64"/>
      <c r="AR95" s="64"/>
      <c r="AS95" s="64"/>
      <c r="AT95" s="112"/>
      <c r="AU95" s="112"/>
      <c r="AV95" s="64"/>
      <c r="AW95" s="64"/>
      <c r="AX95" s="64"/>
      <c r="AY95" s="64"/>
      <c r="AZ95" s="64"/>
      <c r="BA95" s="82"/>
      <c r="BB95" s="82"/>
      <c r="BC95" s="82"/>
      <c r="BD95" s="82"/>
      <c r="BE95" s="64"/>
      <c r="BF95" s="64"/>
      <c r="BG95" s="64"/>
      <c r="BH95" s="64"/>
      <c r="BI95" s="64"/>
      <c r="BJ95" s="64"/>
      <c r="BK95" s="64"/>
      <c r="BL95" s="82"/>
      <c r="BM95" s="82"/>
      <c r="BN95" s="82"/>
      <c r="BO95" s="82"/>
      <c r="BP95" s="82"/>
      <c r="BQ95" s="82"/>
      <c r="BR95" s="82"/>
      <c r="BS95" s="82"/>
      <c r="BT95" s="82"/>
      <c r="BU95" s="82"/>
      <c r="BV95" s="82"/>
      <c r="BW95" s="82"/>
      <c r="BX95" s="64"/>
    </row>
    <row r="96" spans="1:76">
      <c r="A96" s="30">
        <v>7184</v>
      </c>
      <c r="B96" s="64" t="s">
        <v>1340</v>
      </c>
      <c r="C96" s="64">
        <v>388</v>
      </c>
      <c r="D96" s="64" t="s">
        <v>1288</v>
      </c>
      <c r="E96" s="64" t="s">
        <v>1313</v>
      </c>
      <c r="F96" s="64"/>
      <c r="G96" s="64" t="s">
        <v>1336</v>
      </c>
      <c r="H96" s="64">
        <v>12</v>
      </c>
      <c r="I96" s="64">
        <f t="shared" si="28"/>
        <v>1</v>
      </c>
      <c r="J96" s="78">
        <f t="shared" si="29"/>
        <v>3.3333333333333333E-2</v>
      </c>
      <c r="K96" s="78">
        <v>24</v>
      </c>
      <c r="L96" s="78">
        <v>36</v>
      </c>
      <c r="M96" s="79">
        <f t="shared" si="30"/>
        <v>6.6666666666666666E-2</v>
      </c>
      <c r="N96" s="79">
        <f t="shared" si="31"/>
        <v>0.1</v>
      </c>
      <c r="O96" s="79">
        <f t="shared" si="32"/>
        <v>0.13333333333333333</v>
      </c>
      <c r="P96" s="78">
        <v>42</v>
      </c>
      <c r="Q96" s="103">
        <v>4</v>
      </c>
      <c r="R96" s="78">
        <f t="shared" si="34"/>
        <v>-38</v>
      </c>
      <c r="S96" s="79">
        <f t="shared" si="33"/>
        <v>0.1</v>
      </c>
      <c r="T96" s="79">
        <f t="shared" si="35"/>
        <v>20</v>
      </c>
      <c r="U96" s="131">
        <f t="shared" si="36"/>
        <v>1.6666666666666667</v>
      </c>
      <c r="V96" s="78"/>
      <c r="W96" s="78" t="str">
        <f>VLOOKUP(A96,'ANALISIS FRANCYS'!A$3:C$195,3,0)</f>
        <v>DISPONIBLE</v>
      </c>
      <c r="X96" s="78"/>
      <c r="Y96" s="78"/>
      <c r="Z96" s="78"/>
      <c r="AA96" s="64"/>
      <c r="AB96" s="80">
        <v>527</v>
      </c>
      <c r="AC96" s="64" t="s">
        <v>1457</v>
      </c>
      <c r="AD96" s="81">
        <v>24</v>
      </c>
      <c r="AE96" s="81"/>
      <c r="AF96" s="81">
        <v>1</v>
      </c>
      <c r="AG96" s="81">
        <v>25</v>
      </c>
      <c r="AH96" s="64"/>
      <c r="AI96" s="64"/>
      <c r="AJ96" s="64"/>
      <c r="AK96" s="64"/>
      <c r="AL96" s="64"/>
      <c r="AM96" s="64"/>
      <c r="AN96" s="64"/>
      <c r="AO96" s="64"/>
      <c r="AP96" s="64"/>
      <c r="AQ96" s="64"/>
      <c r="AR96" s="64"/>
      <c r="AS96" s="64"/>
      <c r="AT96" s="112"/>
      <c r="AU96" s="112"/>
      <c r="AV96" s="64"/>
      <c r="AW96" s="64"/>
      <c r="AX96" s="64"/>
      <c r="AY96" s="64"/>
      <c r="AZ96" s="64"/>
      <c r="BA96" s="82"/>
      <c r="BB96" s="82"/>
      <c r="BC96" s="82"/>
      <c r="BD96" s="82"/>
      <c r="BE96" s="64"/>
      <c r="BF96" s="64"/>
      <c r="BG96" s="64"/>
      <c r="BH96" s="64"/>
      <c r="BI96" s="64"/>
      <c r="BJ96" s="64"/>
      <c r="BK96" s="64"/>
      <c r="BL96" s="82"/>
      <c r="BM96" s="82"/>
      <c r="BN96" s="82"/>
      <c r="BO96" s="82"/>
      <c r="BP96" s="82"/>
      <c r="BQ96" s="82"/>
      <c r="BR96" s="82"/>
      <c r="BS96" s="82"/>
      <c r="BT96" s="82"/>
      <c r="BU96" s="82"/>
      <c r="BV96" s="82"/>
      <c r="BW96" s="82"/>
      <c r="BX96" s="64"/>
    </row>
    <row r="97" spans="1:76">
      <c r="A97" s="30">
        <v>5234</v>
      </c>
      <c r="B97" s="64" t="s">
        <v>591</v>
      </c>
      <c r="C97" s="64">
        <v>150</v>
      </c>
      <c r="D97" s="64" t="s">
        <v>1288</v>
      </c>
      <c r="E97" s="64" t="s">
        <v>1313</v>
      </c>
      <c r="F97" s="64"/>
      <c r="G97" s="64" t="s">
        <v>1336</v>
      </c>
      <c r="H97" s="64">
        <v>24</v>
      </c>
      <c r="I97" s="64">
        <f t="shared" si="28"/>
        <v>0</v>
      </c>
      <c r="J97" s="78">
        <f t="shared" ref="J97:J112" si="37">+I97/30</f>
        <v>0</v>
      </c>
      <c r="K97" s="78">
        <v>24</v>
      </c>
      <c r="L97" s="78">
        <v>36</v>
      </c>
      <c r="M97" s="79">
        <f t="shared" si="30"/>
        <v>0</v>
      </c>
      <c r="N97" s="79">
        <f t="shared" si="31"/>
        <v>0</v>
      </c>
      <c r="O97" s="79">
        <f t="shared" si="32"/>
        <v>0</v>
      </c>
      <c r="P97" s="78">
        <v>58</v>
      </c>
      <c r="Q97" s="103">
        <v>17</v>
      </c>
      <c r="R97" s="78">
        <f t="shared" si="34"/>
        <v>-41</v>
      </c>
      <c r="S97" s="79">
        <f t="shared" si="33"/>
        <v>0</v>
      </c>
      <c r="T97" s="79">
        <f t="shared" si="35"/>
        <v>7</v>
      </c>
      <c r="U97" s="131">
        <f t="shared" si="36"/>
        <v>0.29166666666666669</v>
      </c>
      <c r="V97" s="78"/>
      <c r="W97" s="78" t="str">
        <f>VLOOKUP(A97,'ANALISIS FRANCYS'!A$3:C$195,3,0)</f>
        <v>DISPONIBLE</v>
      </c>
      <c r="X97" s="78"/>
      <c r="Y97" s="78"/>
      <c r="Z97" s="78"/>
      <c r="AA97" s="64"/>
      <c r="AB97" s="80">
        <v>553</v>
      </c>
      <c r="AC97" s="64" t="s">
        <v>729</v>
      </c>
      <c r="AD97" s="81">
        <v>18</v>
      </c>
      <c r="AE97" s="81">
        <v>2</v>
      </c>
      <c r="AF97" s="81">
        <v>5</v>
      </c>
      <c r="AG97" s="81">
        <v>25</v>
      </c>
      <c r="AH97" s="64"/>
      <c r="AI97" s="64"/>
      <c r="AJ97" s="64"/>
      <c r="AK97" s="64"/>
      <c r="AL97" s="64"/>
      <c r="AM97" s="64"/>
      <c r="AN97" s="64"/>
      <c r="AO97" s="64"/>
      <c r="AP97" s="64"/>
      <c r="AQ97" s="64"/>
      <c r="AR97" s="64"/>
      <c r="AS97" s="64"/>
      <c r="AT97" s="112"/>
      <c r="AU97" s="112"/>
      <c r="AV97" s="64"/>
      <c r="AW97" s="64"/>
      <c r="AX97" s="64"/>
      <c r="AY97" s="64"/>
      <c r="AZ97" s="64"/>
      <c r="BA97" s="82"/>
      <c r="BB97" s="82"/>
      <c r="BC97" s="82"/>
      <c r="BD97" s="82"/>
      <c r="BE97" s="64"/>
      <c r="BF97" s="64"/>
      <c r="BG97" s="64"/>
      <c r="BH97" s="64"/>
      <c r="BI97" s="64"/>
      <c r="BJ97" s="64"/>
      <c r="BK97" s="64"/>
      <c r="BL97" s="82"/>
      <c r="BM97" s="82"/>
      <c r="BN97" s="82"/>
      <c r="BO97" s="82"/>
      <c r="BP97" s="82"/>
      <c r="BQ97" s="82"/>
      <c r="BR97" s="82"/>
      <c r="BS97" s="82"/>
      <c r="BT97" s="82"/>
      <c r="BU97" s="82"/>
      <c r="BV97" s="82"/>
      <c r="BW97" s="82"/>
      <c r="BX97" s="64"/>
    </row>
    <row r="98" spans="1:76">
      <c r="A98" s="30">
        <v>5223</v>
      </c>
      <c r="B98" s="64" t="s">
        <v>1381</v>
      </c>
      <c r="C98" s="64">
        <v>150</v>
      </c>
      <c r="D98" s="64" t="s">
        <v>1288</v>
      </c>
      <c r="E98" s="64" t="s">
        <v>1313</v>
      </c>
      <c r="F98" s="64"/>
      <c r="G98" s="64" t="s">
        <v>1380</v>
      </c>
      <c r="H98" s="64">
        <v>24</v>
      </c>
      <c r="I98" s="64">
        <f t="shared" si="28"/>
        <v>1</v>
      </c>
      <c r="J98" s="78">
        <f t="shared" si="37"/>
        <v>3.3333333333333333E-2</v>
      </c>
      <c r="K98" s="78">
        <v>24</v>
      </c>
      <c r="L98" s="78">
        <v>36</v>
      </c>
      <c r="M98" s="79">
        <f t="shared" si="30"/>
        <v>6.6666666666666666E-2</v>
      </c>
      <c r="N98" s="79">
        <f t="shared" si="31"/>
        <v>0.1</v>
      </c>
      <c r="O98" s="79">
        <f t="shared" si="32"/>
        <v>0.13333333333333333</v>
      </c>
      <c r="P98" s="78">
        <f>+IFERROR(VLOOKUP(A98,AJ$3:AO$2468,5,0),0)</f>
        <v>8</v>
      </c>
      <c r="Q98" s="103">
        <v>6</v>
      </c>
      <c r="R98" s="78">
        <f t="shared" si="34"/>
        <v>-2</v>
      </c>
      <c r="S98" s="79">
        <f t="shared" si="33"/>
        <v>0.1</v>
      </c>
      <c r="T98" s="79">
        <f t="shared" si="35"/>
        <v>18</v>
      </c>
      <c r="U98" s="131">
        <f t="shared" si="36"/>
        <v>0.75</v>
      </c>
      <c r="V98" s="78"/>
      <c r="W98" s="78" t="str">
        <f>VLOOKUP(A98,'ANALISIS FRANCYS'!A$3:C$195,3,0)</f>
        <v>DISPONIBLE</v>
      </c>
      <c r="X98" s="78"/>
      <c r="Y98" s="78"/>
      <c r="Z98" s="78"/>
      <c r="AA98" s="64"/>
      <c r="AB98" s="80">
        <v>587</v>
      </c>
      <c r="AC98" s="64" t="s">
        <v>207</v>
      </c>
      <c r="AD98" s="81">
        <v>25</v>
      </c>
      <c r="AE98" s="81">
        <v>30</v>
      </c>
      <c r="AF98" s="81">
        <v>17</v>
      </c>
      <c r="AG98" s="81">
        <v>72</v>
      </c>
      <c r="AH98" s="64"/>
      <c r="AI98" s="64"/>
      <c r="AJ98" s="64"/>
      <c r="AK98" s="64"/>
      <c r="AL98" s="64"/>
      <c r="AM98" s="64"/>
      <c r="AN98" s="64"/>
      <c r="AO98" s="64"/>
      <c r="AP98" s="64"/>
      <c r="AQ98" s="64"/>
      <c r="AR98" s="64"/>
      <c r="AS98" s="64"/>
      <c r="AT98" s="112"/>
      <c r="AU98" s="112"/>
      <c r="AV98" s="64"/>
      <c r="AW98" s="64"/>
      <c r="AX98" s="64"/>
      <c r="AY98" s="64"/>
      <c r="AZ98" s="64"/>
      <c r="BA98" s="82"/>
      <c r="BB98" s="82"/>
      <c r="BC98" s="82"/>
      <c r="BD98" s="82"/>
      <c r="BE98" s="64"/>
      <c r="BF98" s="64"/>
      <c r="BG98" s="64"/>
      <c r="BH98" s="64"/>
      <c r="BI98" s="64"/>
      <c r="BJ98" s="64"/>
      <c r="BK98" s="64"/>
      <c r="BL98" s="82"/>
      <c r="BM98" s="82"/>
      <c r="BN98" s="82"/>
      <c r="BO98" s="82"/>
      <c r="BP98" s="82"/>
      <c r="BQ98" s="82"/>
      <c r="BR98" s="82"/>
      <c r="BS98" s="82"/>
      <c r="BT98" s="82"/>
      <c r="BU98" s="82"/>
      <c r="BV98" s="82"/>
      <c r="BW98" s="82"/>
      <c r="BX98" s="64"/>
    </row>
    <row r="99" spans="1:76">
      <c r="A99" s="30">
        <v>5233</v>
      </c>
      <c r="B99" s="64" t="s">
        <v>318</v>
      </c>
      <c r="C99" s="64">
        <v>300</v>
      </c>
      <c r="D99" s="64" t="s">
        <v>1288</v>
      </c>
      <c r="E99" s="64" t="s">
        <v>1313</v>
      </c>
      <c r="F99" s="64"/>
      <c r="G99" s="64" t="s">
        <v>1336</v>
      </c>
      <c r="H99" s="64">
        <v>12</v>
      </c>
      <c r="I99" s="64">
        <f t="shared" ref="I99:I126" si="38">IFERROR(VLOOKUP(A99,AB$3:AG$2468,5,0),0)</f>
        <v>1</v>
      </c>
      <c r="J99" s="78">
        <f t="shared" si="37"/>
        <v>3.3333333333333333E-2</v>
      </c>
      <c r="K99" s="78">
        <v>24</v>
      </c>
      <c r="L99" s="78">
        <v>36</v>
      </c>
      <c r="M99" s="79">
        <f t="shared" si="30"/>
        <v>6.6666666666666666E-2</v>
      </c>
      <c r="N99" s="79">
        <f t="shared" si="31"/>
        <v>0.1</v>
      </c>
      <c r="O99" s="79">
        <f t="shared" si="32"/>
        <v>0.13333333333333333</v>
      </c>
      <c r="P99" s="78">
        <v>35</v>
      </c>
      <c r="Q99" s="103">
        <v>36</v>
      </c>
      <c r="R99" s="78">
        <f t="shared" si="34"/>
        <v>1</v>
      </c>
      <c r="S99" s="79">
        <f t="shared" si="33"/>
        <v>0.1</v>
      </c>
      <c r="T99" s="79">
        <f t="shared" si="35"/>
        <v>-12</v>
      </c>
      <c r="U99" s="131" t="str">
        <f t="shared" si="36"/>
        <v>NO COMPRAR</v>
      </c>
      <c r="V99" s="78" t="s">
        <v>2743</v>
      </c>
      <c r="W99" s="78" t="str">
        <f>VLOOKUP(A99,'ANALISIS FRANCYS'!A$3:C$195,3,0)</f>
        <v>DISPONIBLE</v>
      </c>
      <c r="X99" s="78"/>
      <c r="Y99" s="78"/>
      <c r="Z99" s="78"/>
      <c r="AA99" s="64"/>
      <c r="AB99" s="80">
        <v>602</v>
      </c>
      <c r="AC99" s="64" t="s">
        <v>2051</v>
      </c>
      <c r="AD99" s="81">
        <v>4</v>
      </c>
      <c r="AE99" s="81"/>
      <c r="AF99" s="81"/>
      <c r="AG99" s="81">
        <v>4</v>
      </c>
      <c r="AH99" s="64"/>
      <c r="AI99" s="64"/>
      <c r="AJ99" s="64"/>
      <c r="AK99" s="64"/>
      <c r="AL99" s="64"/>
      <c r="AM99" s="64"/>
      <c r="AN99" s="64"/>
      <c r="AO99" s="64"/>
      <c r="AP99" s="64"/>
      <c r="AQ99" s="64"/>
      <c r="AR99" s="64"/>
      <c r="AS99" s="64"/>
      <c r="AT99" s="112"/>
      <c r="AU99" s="112"/>
      <c r="AV99" s="64"/>
      <c r="AW99" s="64"/>
      <c r="AX99" s="64"/>
      <c r="AY99" s="64"/>
      <c r="AZ99" s="64"/>
      <c r="BA99" s="82"/>
      <c r="BB99" s="82"/>
      <c r="BC99" s="82"/>
      <c r="BD99" s="82"/>
      <c r="BE99" s="64"/>
      <c r="BF99" s="64"/>
      <c r="BG99" s="64"/>
      <c r="BH99" s="64"/>
      <c r="BI99" s="64"/>
      <c r="BJ99" s="64"/>
      <c r="BK99" s="64"/>
      <c r="BL99" s="82"/>
      <c r="BM99" s="82"/>
      <c r="BN99" s="82"/>
      <c r="BO99" s="82"/>
      <c r="BP99" s="82"/>
      <c r="BQ99" s="82"/>
      <c r="BR99" s="82"/>
      <c r="BS99" s="82"/>
      <c r="BT99" s="82"/>
      <c r="BU99" s="82"/>
      <c r="BV99" s="82"/>
      <c r="BW99" s="82"/>
      <c r="BX99" s="64"/>
    </row>
    <row r="100" spans="1:76">
      <c r="A100" s="30">
        <v>8728</v>
      </c>
      <c r="B100" s="64" t="s">
        <v>934</v>
      </c>
      <c r="C100" s="64">
        <v>150</v>
      </c>
      <c r="D100" s="64" t="s">
        <v>1288</v>
      </c>
      <c r="E100" s="64" t="s">
        <v>1313</v>
      </c>
      <c r="F100" s="64"/>
      <c r="G100" s="64" t="s">
        <v>1414</v>
      </c>
      <c r="H100" s="64">
        <v>24</v>
      </c>
      <c r="I100" s="64">
        <f t="shared" si="38"/>
        <v>0</v>
      </c>
      <c r="J100" s="78">
        <f t="shared" si="37"/>
        <v>0</v>
      </c>
      <c r="K100" s="78">
        <v>24</v>
      </c>
      <c r="L100" s="78">
        <v>36</v>
      </c>
      <c r="M100" s="79">
        <f t="shared" si="30"/>
        <v>0</v>
      </c>
      <c r="N100" s="79">
        <f t="shared" si="31"/>
        <v>0</v>
      </c>
      <c r="O100" s="79">
        <f t="shared" si="32"/>
        <v>0</v>
      </c>
      <c r="P100" s="78">
        <v>7</v>
      </c>
      <c r="Q100" s="103">
        <v>8</v>
      </c>
      <c r="R100" s="78">
        <f t="shared" si="34"/>
        <v>1</v>
      </c>
      <c r="S100" s="79">
        <f t="shared" si="33"/>
        <v>0</v>
      </c>
      <c r="T100" s="79">
        <f t="shared" si="35"/>
        <v>16</v>
      </c>
      <c r="U100" s="131">
        <f t="shared" si="36"/>
        <v>0.66666666666666663</v>
      </c>
      <c r="V100" s="78"/>
      <c r="W100" s="78" t="str">
        <f>VLOOKUP(A100,'ANALISIS FRANCYS'!A$3:C$195,3,0)</f>
        <v>DISPONIBLE</v>
      </c>
      <c r="X100" s="78"/>
      <c r="Y100" s="78"/>
      <c r="Z100" s="78"/>
      <c r="AA100" s="64"/>
      <c r="AB100" s="80">
        <v>617</v>
      </c>
      <c r="AC100" s="64" t="s">
        <v>1034</v>
      </c>
      <c r="AD100" s="81"/>
      <c r="AE100" s="81">
        <v>5</v>
      </c>
      <c r="AF100" s="81">
        <v>3</v>
      </c>
      <c r="AG100" s="81">
        <v>8</v>
      </c>
      <c r="AH100" s="64"/>
      <c r="AI100" s="64"/>
      <c r="AJ100" s="64"/>
      <c r="AK100" s="64"/>
      <c r="AL100" s="64"/>
      <c r="AM100" s="64"/>
      <c r="AN100" s="64"/>
      <c r="AO100" s="64"/>
      <c r="AP100" s="64"/>
      <c r="AQ100" s="64"/>
      <c r="AR100" s="64"/>
      <c r="AS100" s="64"/>
      <c r="AT100" s="112"/>
      <c r="AU100" s="112"/>
      <c r="AV100" s="64"/>
      <c r="AW100" s="64"/>
      <c r="AX100" s="64"/>
      <c r="AY100" s="64"/>
      <c r="AZ100" s="64"/>
      <c r="BA100" s="82"/>
      <c r="BB100" s="82"/>
      <c r="BC100" s="82"/>
      <c r="BD100" s="82"/>
      <c r="BE100" s="64"/>
      <c r="BF100" s="64"/>
      <c r="BG100" s="64"/>
      <c r="BH100" s="64"/>
      <c r="BI100" s="64"/>
      <c r="BJ100" s="64"/>
      <c r="BK100" s="64"/>
      <c r="BL100" s="82"/>
      <c r="BM100" s="82"/>
      <c r="BN100" s="82"/>
      <c r="BO100" s="82"/>
      <c r="BP100" s="82"/>
      <c r="BQ100" s="82"/>
      <c r="BR100" s="82"/>
      <c r="BS100" s="82"/>
      <c r="BT100" s="82"/>
      <c r="BU100" s="82"/>
      <c r="BV100" s="82"/>
      <c r="BW100" s="82"/>
      <c r="BX100" s="64"/>
    </row>
    <row r="101" spans="1:76">
      <c r="A101" s="30">
        <v>3628</v>
      </c>
      <c r="B101" s="64" t="s">
        <v>357</v>
      </c>
      <c r="C101" s="64">
        <v>397</v>
      </c>
      <c r="D101" s="64" t="s">
        <v>1288</v>
      </c>
      <c r="E101" s="64" t="s">
        <v>1313</v>
      </c>
      <c r="F101" s="64"/>
      <c r="G101" s="64" t="s">
        <v>1336</v>
      </c>
      <c r="H101" s="64">
        <v>24</v>
      </c>
      <c r="I101" s="64">
        <f t="shared" si="38"/>
        <v>39</v>
      </c>
      <c r="J101" s="78">
        <f t="shared" si="37"/>
        <v>1.3</v>
      </c>
      <c r="K101" s="78">
        <v>48</v>
      </c>
      <c r="L101" s="78">
        <v>120</v>
      </c>
      <c r="M101" s="79">
        <f t="shared" si="30"/>
        <v>2.6</v>
      </c>
      <c r="N101" s="79">
        <f t="shared" si="31"/>
        <v>3.9000000000000004</v>
      </c>
      <c r="O101" s="79">
        <f t="shared" si="32"/>
        <v>5.2</v>
      </c>
      <c r="P101" s="78">
        <f t="shared" ref="P101:P118" si="39">+IFERROR(VLOOKUP(A101,AJ$3:AO$2468,5,0),0)</f>
        <v>0</v>
      </c>
      <c r="Q101" s="103">
        <v>14</v>
      </c>
      <c r="R101" s="78">
        <f t="shared" si="34"/>
        <v>14</v>
      </c>
      <c r="S101" s="79">
        <f t="shared" si="33"/>
        <v>3.9000000000000004</v>
      </c>
      <c r="T101" s="79">
        <f t="shared" si="35"/>
        <v>34</v>
      </c>
      <c r="U101" s="131">
        <f t="shared" si="36"/>
        <v>1.4166666666666667</v>
      </c>
      <c r="V101" s="78" t="s">
        <v>2743</v>
      </c>
      <c r="W101" s="78" t="str">
        <f>VLOOKUP(A101,'ANALISIS FRANCYS'!A$3:C$195,3,0)</f>
        <v>DISPONIBLE</v>
      </c>
      <c r="X101" s="78"/>
      <c r="Y101" s="78"/>
      <c r="Z101" s="78"/>
      <c r="AA101" s="64"/>
      <c r="AB101" s="80">
        <v>666</v>
      </c>
      <c r="AC101" s="64" t="s">
        <v>2052</v>
      </c>
      <c r="AD101" s="81">
        <v>4</v>
      </c>
      <c r="AE101" s="81"/>
      <c r="AF101" s="81"/>
      <c r="AG101" s="81">
        <v>4</v>
      </c>
      <c r="AH101" s="64"/>
      <c r="AI101" s="64"/>
      <c r="AJ101" s="64"/>
      <c r="AK101" s="64"/>
      <c r="AL101" s="64"/>
      <c r="AM101" s="64"/>
      <c r="AN101" s="64"/>
      <c r="AO101" s="64"/>
      <c r="AP101" s="64"/>
      <c r="AQ101" s="64"/>
      <c r="AR101" s="64"/>
      <c r="AS101" s="64"/>
      <c r="AT101" s="112"/>
      <c r="AU101" s="112"/>
      <c r="AV101" s="64"/>
      <c r="AW101" s="64"/>
      <c r="AX101" s="64"/>
      <c r="AY101" s="64"/>
      <c r="AZ101" s="64"/>
      <c r="BA101" s="82"/>
      <c r="BB101" s="82"/>
      <c r="BC101" s="82"/>
      <c r="BD101" s="82"/>
      <c r="BE101" s="64"/>
      <c r="BF101" s="64"/>
      <c r="BG101" s="64"/>
      <c r="BH101" s="64"/>
      <c r="BI101" s="64"/>
      <c r="BJ101" s="64"/>
      <c r="BK101" s="64"/>
      <c r="BL101" s="82"/>
      <c r="BM101" s="82"/>
      <c r="BN101" s="82"/>
      <c r="BO101" s="82"/>
      <c r="BP101" s="82"/>
      <c r="BQ101" s="82"/>
      <c r="BR101" s="82"/>
      <c r="BS101" s="82"/>
      <c r="BT101" s="82"/>
      <c r="BU101" s="82"/>
      <c r="BV101" s="82"/>
      <c r="BW101" s="82"/>
      <c r="BX101" s="64"/>
    </row>
    <row r="102" spans="1:76">
      <c r="A102" s="30">
        <v>8508</v>
      </c>
      <c r="B102" s="64" t="s">
        <v>526</v>
      </c>
      <c r="C102" s="64">
        <v>150</v>
      </c>
      <c r="D102" s="64" t="s">
        <v>1288</v>
      </c>
      <c r="E102" s="64" t="s">
        <v>1313</v>
      </c>
      <c r="F102" s="64"/>
      <c r="G102" s="64" t="s">
        <v>1321</v>
      </c>
      <c r="H102" s="64">
        <v>24</v>
      </c>
      <c r="I102" s="64">
        <f t="shared" si="38"/>
        <v>3</v>
      </c>
      <c r="J102" s="78">
        <f t="shared" si="37"/>
        <v>0.1</v>
      </c>
      <c r="K102" s="78">
        <v>24</v>
      </c>
      <c r="L102" s="78">
        <v>36</v>
      </c>
      <c r="M102" s="79">
        <f t="shared" si="30"/>
        <v>0.2</v>
      </c>
      <c r="N102" s="79">
        <f t="shared" si="31"/>
        <v>0.30000000000000004</v>
      </c>
      <c r="O102" s="79">
        <f t="shared" si="32"/>
        <v>0.4</v>
      </c>
      <c r="P102" s="78">
        <f t="shared" si="39"/>
        <v>0</v>
      </c>
      <c r="Q102" s="103">
        <v>25</v>
      </c>
      <c r="R102" s="78">
        <f t="shared" si="34"/>
        <v>25</v>
      </c>
      <c r="S102" s="79">
        <f t="shared" si="33"/>
        <v>0.30000000000000004</v>
      </c>
      <c r="T102" s="79">
        <f t="shared" si="35"/>
        <v>-1</v>
      </c>
      <c r="U102" s="131" t="str">
        <f t="shared" si="36"/>
        <v>NO COMPRAR</v>
      </c>
      <c r="V102" s="78"/>
      <c r="W102" s="78" t="str">
        <f>VLOOKUP(A102,'ANALISIS FRANCYS'!A$3:C$195,3,0)</f>
        <v>DISPONIBLE</v>
      </c>
      <c r="X102" s="78"/>
      <c r="Y102" s="78"/>
      <c r="Z102" s="78"/>
      <c r="AA102" s="64"/>
      <c r="AB102" s="80">
        <v>687</v>
      </c>
      <c r="AC102" s="64" t="s">
        <v>2054</v>
      </c>
      <c r="AD102" s="81">
        <v>1</v>
      </c>
      <c r="AE102" s="81"/>
      <c r="AF102" s="81"/>
      <c r="AG102" s="81">
        <v>1</v>
      </c>
      <c r="AH102" s="64"/>
      <c r="AI102" s="64"/>
      <c r="AJ102" s="64"/>
      <c r="AK102" s="64"/>
      <c r="AL102" s="64"/>
      <c r="AM102" s="64"/>
      <c r="AN102" s="64"/>
      <c r="AO102" s="64"/>
      <c r="AP102" s="64"/>
      <c r="AQ102" s="64"/>
      <c r="AR102" s="64"/>
      <c r="AS102" s="64"/>
      <c r="AT102" s="112"/>
      <c r="AU102" s="112"/>
      <c r="AV102" s="64"/>
      <c r="AW102" s="64"/>
      <c r="AX102" s="64"/>
      <c r="AY102" s="64"/>
      <c r="AZ102" s="64"/>
      <c r="BA102" s="82"/>
      <c r="BB102" s="82"/>
      <c r="BC102" s="82"/>
      <c r="BD102" s="82"/>
      <c r="BE102" s="64"/>
      <c r="BF102" s="64"/>
      <c r="BG102" s="64"/>
      <c r="BH102" s="64"/>
      <c r="BI102" s="64"/>
      <c r="BJ102" s="64"/>
      <c r="BK102" s="64"/>
      <c r="BL102" s="82"/>
      <c r="BM102" s="82"/>
      <c r="BN102" s="82"/>
      <c r="BO102" s="82"/>
      <c r="BP102" s="82"/>
      <c r="BQ102" s="82"/>
      <c r="BR102" s="82"/>
      <c r="BS102" s="82"/>
      <c r="BT102" s="82"/>
      <c r="BU102" s="82"/>
      <c r="BV102" s="82"/>
      <c r="BW102" s="82"/>
      <c r="BX102" s="64"/>
    </row>
    <row r="103" spans="1:76">
      <c r="A103" s="30">
        <v>6401</v>
      </c>
      <c r="B103" s="64" t="s">
        <v>948</v>
      </c>
      <c r="C103" s="64">
        <v>300</v>
      </c>
      <c r="D103" s="64" t="s">
        <v>1288</v>
      </c>
      <c r="E103" s="64" t="s">
        <v>1313</v>
      </c>
      <c r="F103" s="64"/>
      <c r="G103" s="64" t="s">
        <v>1336</v>
      </c>
      <c r="H103" s="64">
        <v>12</v>
      </c>
      <c r="I103" s="64">
        <f t="shared" si="38"/>
        <v>0</v>
      </c>
      <c r="J103" s="78">
        <f t="shared" si="37"/>
        <v>0</v>
      </c>
      <c r="K103" s="78">
        <v>24</v>
      </c>
      <c r="L103" s="78">
        <v>36</v>
      </c>
      <c r="M103" s="79">
        <f t="shared" ref="M103:M126" si="40">+J103*2</f>
        <v>0</v>
      </c>
      <c r="N103" s="79">
        <f t="shared" ref="N103:N126" si="41">+M103+((3-2)*J103)</f>
        <v>0</v>
      </c>
      <c r="O103" s="79">
        <f t="shared" ref="O103:O126" si="42">+M103*2</f>
        <v>0</v>
      </c>
      <c r="P103" s="78">
        <f t="shared" si="39"/>
        <v>0</v>
      </c>
      <c r="Q103" s="103">
        <v>22</v>
      </c>
      <c r="R103" s="78">
        <f t="shared" si="34"/>
        <v>22</v>
      </c>
      <c r="S103" s="79">
        <f t="shared" ref="S103:S126" si="43">+N103</f>
        <v>0</v>
      </c>
      <c r="T103" s="79">
        <f t="shared" si="35"/>
        <v>2</v>
      </c>
      <c r="U103" s="131">
        <f t="shared" si="36"/>
        <v>0.16666666666666666</v>
      </c>
      <c r="V103" s="78" t="s">
        <v>2743</v>
      </c>
      <c r="W103" s="78" t="str">
        <f>VLOOKUP(A103,'ANALISIS FRANCYS'!A$3:C$195,3,0)</f>
        <v>DISPONIBLE</v>
      </c>
      <c r="X103" s="78"/>
      <c r="Y103" s="78"/>
      <c r="Z103" s="78"/>
      <c r="AA103" s="64"/>
      <c r="AB103" s="80">
        <v>708</v>
      </c>
      <c r="AC103" s="64" t="s">
        <v>97</v>
      </c>
      <c r="AD103" s="81">
        <v>24</v>
      </c>
      <c r="AE103" s="81">
        <v>5</v>
      </c>
      <c r="AF103" s="81">
        <v>10</v>
      </c>
      <c r="AG103" s="81">
        <v>39</v>
      </c>
      <c r="AH103" s="64"/>
      <c r="AI103" s="64"/>
      <c r="AJ103" s="64"/>
      <c r="AK103" s="64"/>
      <c r="AL103" s="64"/>
      <c r="AM103" s="64"/>
      <c r="AN103" s="64"/>
      <c r="AO103" s="64"/>
      <c r="AP103" s="64"/>
      <c r="AQ103" s="64"/>
      <c r="AR103" s="64"/>
      <c r="AS103" s="64"/>
      <c r="AT103" s="112"/>
      <c r="AU103" s="112"/>
      <c r="AV103" s="64"/>
      <c r="AW103" s="64"/>
      <c r="AX103" s="64"/>
      <c r="AY103" s="64"/>
      <c r="AZ103" s="64"/>
      <c r="BA103" s="82"/>
      <c r="BB103" s="82"/>
      <c r="BC103" s="82"/>
      <c r="BD103" s="82"/>
      <c r="BE103" s="64"/>
      <c r="BF103" s="64"/>
      <c r="BG103" s="64"/>
      <c r="BH103" s="64"/>
      <c r="BI103" s="64"/>
      <c r="BJ103" s="64"/>
      <c r="BK103" s="64"/>
      <c r="BL103" s="82"/>
      <c r="BM103" s="82"/>
      <c r="BN103" s="82"/>
      <c r="BO103" s="82"/>
      <c r="BP103" s="82"/>
      <c r="BQ103" s="82"/>
      <c r="BR103" s="82"/>
      <c r="BS103" s="82"/>
      <c r="BT103" s="82"/>
      <c r="BU103" s="82"/>
      <c r="BV103" s="82"/>
      <c r="BW103" s="82"/>
      <c r="BX103" s="64"/>
    </row>
    <row r="104" spans="1:76">
      <c r="A104" s="30">
        <v>4964</v>
      </c>
      <c r="B104" s="64" t="s">
        <v>581</v>
      </c>
      <c r="C104" s="64">
        <v>397</v>
      </c>
      <c r="D104" s="64" t="s">
        <v>1288</v>
      </c>
      <c r="E104" s="64" t="s">
        <v>1313</v>
      </c>
      <c r="F104" s="64"/>
      <c r="G104" s="64" t="s">
        <v>1336</v>
      </c>
      <c r="H104" s="64">
        <v>24</v>
      </c>
      <c r="I104" s="64">
        <f t="shared" si="38"/>
        <v>7</v>
      </c>
      <c r="J104" s="78">
        <f t="shared" si="37"/>
        <v>0.23333333333333334</v>
      </c>
      <c r="K104" s="78">
        <v>24</v>
      </c>
      <c r="L104" s="78">
        <v>36</v>
      </c>
      <c r="M104" s="79">
        <f t="shared" si="40"/>
        <v>0.46666666666666667</v>
      </c>
      <c r="N104" s="79">
        <f t="shared" si="41"/>
        <v>0.7</v>
      </c>
      <c r="O104" s="79">
        <f t="shared" si="42"/>
        <v>0.93333333333333335</v>
      </c>
      <c r="P104" s="78">
        <f t="shared" si="39"/>
        <v>0</v>
      </c>
      <c r="Q104" s="103">
        <v>0</v>
      </c>
      <c r="R104" s="78">
        <f t="shared" si="34"/>
        <v>0</v>
      </c>
      <c r="S104" s="79">
        <f t="shared" si="43"/>
        <v>0.7</v>
      </c>
      <c r="T104" s="79">
        <f t="shared" si="35"/>
        <v>24</v>
      </c>
      <c r="U104" s="131">
        <f t="shared" si="36"/>
        <v>1</v>
      </c>
      <c r="V104" s="78"/>
      <c r="W104" s="78" t="str">
        <f>VLOOKUP(A104,'ANALISIS FRANCYS'!A$3:C$195,3,0)</f>
        <v>DISPONIBLE</v>
      </c>
      <c r="X104" s="78"/>
      <c r="Y104" s="78"/>
      <c r="Z104" s="78"/>
      <c r="AA104" s="64"/>
      <c r="AB104" s="80">
        <v>711</v>
      </c>
      <c r="AC104" s="64" t="s">
        <v>1459</v>
      </c>
      <c r="AD104" s="81">
        <v>9</v>
      </c>
      <c r="AE104" s="81"/>
      <c r="AF104" s="81">
        <v>4</v>
      </c>
      <c r="AG104" s="81">
        <v>13</v>
      </c>
      <c r="AH104" s="64"/>
      <c r="AI104" s="64"/>
      <c r="AJ104" s="64"/>
      <c r="AK104" s="64"/>
      <c r="AL104" s="64"/>
      <c r="AM104" s="64"/>
      <c r="AN104" s="64"/>
      <c r="AO104" s="64"/>
      <c r="AP104" s="64"/>
      <c r="AQ104" s="64"/>
      <c r="AR104" s="64"/>
      <c r="AS104" s="64"/>
      <c r="AT104" s="112"/>
      <c r="AU104" s="112"/>
      <c r="AV104" s="64"/>
      <c r="AW104" s="64"/>
      <c r="AX104" s="64"/>
      <c r="AY104" s="64"/>
      <c r="AZ104" s="64"/>
      <c r="BA104" s="82"/>
      <c r="BB104" s="82"/>
      <c r="BC104" s="82"/>
      <c r="BD104" s="82"/>
      <c r="BE104" s="64"/>
      <c r="BF104" s="64"/>
      <c r="BG104" s="64"/>
      <c r="BH104" s="64"/>
      <c r="BI104" s="64"/>
      <c r="BJ104" s="64"/>
      <c r="BK104" s="64"/>
      <c r="BL104" s="82"/>
      <c r="BM104" s="82"/>
      <c r="BN104" s="82"/>
      <c r="BO104" s="82"/>
      <c r="BP104" s="82"/>
      <c r="BQ104" s="82"/>
      <c r="BR104" s="82"/>
      <c r="BS104" s="82"/>
      <c r="BT104" s="82"/>
      <c r="BU104" s="82"/>
      <c r="BV104" s="82"/>
      <c r="BW104" s="82"/>
      <c r="BX104" s="64"/>
    </row>
    <row r="105" spans="1:76">
      <c r="A105" s="30">
        <v>6955</v>
      </c>
      <c r="B105" s="64" t="s">
        <v>1342</v>
      </c>
      <c r="C105" s="64">
        <v>567</v>
      </c>
      <c r="D105" s="64" t="s">
        <v>1288</v>
      </c>
      <c r="E105" s="64" t="s">
        <v>1313</v>
      </c>
      <c r="F105" s="64"/>
      <c r="G105" s="64" t="s">
        <v>1336</v>
      </c>
      <c r="H105" s="64">
        <v>24</v>
      </c>
      <c r="I105" s="64">
        <f t="shared" si="38"/>
        <v>0</v>
      </c>
      <c r="J105" s="78">
        <f t="shared" si="37"/>
        <v>0</v>
      </c>
      <c r="K105" s="78">
        <v>24</v>
      </c>
      <c r="L105" s="78">
        <v>36</v>
      </c>
      <c r="M105" s="79">
        <f t="shared" si="40"/>
        <v>0</v>
      </c>
      <c r="N105" s="79">
        <f t="shared" si="41"/>
        <v>0</v>
      </c>
      <c r="O105" s="79">
        <f t="shared" si="42"/>
        <v>0</v>
      </c>
      <c r="P105" s="78">
        <f t="shared" si="39"/>
        <v>0</v>
      </c>
      <c r="Q105" s="103">
        <v>0</v>
      </c>
      <c r="R105" s="78">
        <f t="shared" si="34"/>
        <v>0</v>
      </c>
      <c r="S105" s="79">
        <f t="shared" si="43"/>
        <v>0</v>
      </c>
      <c r="T105" s="79">
        <f t="shared" si="35"/>
        <v>24</v>
      </c>
      <c r="U105" s="131">
        <f t="shared" si="36"/>
        <v>1</v>
      </c>
      <c r="V105" s="78"/>
      <c r="W105" s="78" t="str">
        <f>VLOOKUP(A105,'ANALISIS FRANCYS'!A$3:C$195,3,0)</f>
        <v>NO DISPONIBLE</v>
      </c>
      <c r="X105" s="78"/>
      <c r="Y105" s="78"/>
      <c r="Z105" s="78"/>
      <c r="AA105" s="64"/>
      <c r="AB105" s="80">
        <v>713</v>
      </c>
      <c r="AC105" s="64" t="s">
        <v>2055</v>
      </c>
      <c r="AD105" s="81">
        <v>5</v>
      </c>
      <c r="AE105" s="81"/>
      <c r="AF105" s="81"/>
      <c r="AG105" s="81">
        <v>5</v>
      </c>
      <c r="AH105" s="64"/>
      <c r="AI105" s="64"/>
      <c r="AJ105" s="64"/>
      <c r="AK105" s="64"/>
      <c r="AL105" s="64"/>
      <c r="AM105" s="64"/>
      <c r="AN105" s="64"/>
      <c r="AO105" s="64"/>
      <c r="AP105" s="64"/>
      <c r="AQ105" s="64"/>
      <c r="AR105" s="64"/>
      <c r="AS105" s="64"/>
      <c r="AT105" s="112"/>
      <c r="AU105" s="112"/>
      <c r="AV105" s="64"/>
      <c r="AW105" s="64"/>
      <c r="AX105" s="64"/>
      <c r="AY105" s="64"/>
      <c r="AZ105" s="64"/>
      <c r="BA105" s="82"/>
      <c r="BB105" s="82"/>
      <c r="BC105" s="82"/>
      <c r="BD105" s="82"/>
      <c r="BE105" s="64"/>
      <c r="BF105" s="64"/>
      <c r="BG105" s="64"/>
      <c r="BH105" s="64"/>
      <c r="BI105" s="64"/>
      <c r="BJ105" s="64"/>
      <c r="BK105" s="64"/>
      <c r="BL105" s="82"/>
      <c r="BM105" s="82"/>
      <c r="BN105" s="82"/>
      <c r="BO105" s="82"/>
      <c r="BP105" s="82"/>
      <c r="BQ105" s="82"/>
      <c r="BR105" s="82"/>
      <c r="BS105" s="82"/>
      <c r="BT105" s="82"/>
      <c r="BU105" s="82"/>
      <c r="BV105" s="82"/>
      <c r="BW105" s="82"/>
      <c r="BX105" s="64"/>
    </row>
    <row r="106" spans="1:76">
      <c r="A106" s="30">
        <v>9009</v>
      </c>
      <c r="B106" s="64" t="s">
        <v>495</v>
      </c>
      <c r="C106" s="64">
        <v>195</v>
      </c>
      <c r="D106" s="64" t="s">
        <v>1288</v>
      </c>
      <c r="E106" s="64" t="s">
        <v>1313</v>
      </c>
      <c r="F106" s="64"/>
      <c r="G106" s="64" t="s">
        <v>1336</v>
      </c>
      <c r="H106" s="64">
        <v>24</v>
      </c>
      <c r="I106" s="64">
        <f t="shared" si="38"/>
        <v>5</v>
      </c>
      <c r="J106" s="78">
        <f t="shared" si="37"/>
        <v>0.16666666666666666</v>
      </c>
      <c r="K106" s="78">
        <v>24</v>
      </c>
      <c r="L106" s="78">
        <v>36</v>
      </c>
      <c r="M106" s="79">
        <f t="shared" si="40"/>
        <v>0.33333333333333331</v>
      </c>
      <c r="N106" s="79">
        <f t="shared" si="41"/>
        <v>0.5</v>
      </c>
      <c r="O106" s="79">
        <f t="shared" si="42"/>
        <v>0.66666666666666663</v>
      </c>
      <c r="P106" s="78">
        <f t="shared" si="39"/>
        <v>0</v>
      </c>
      <c r="Q106" s="104">
        <v>0</v>
      </c>
      <c r="R106" s="78">
        <f t="shared" si="34"/>
        <v>0</v>
      </c>
      <c r="S106" s="79">
        <f t="shared" si="43"/>
        <v>0.5</v>
      </c>
      <c r="T106" s="79">
        <f t="shared" si="35"/>
        <v>24</v>
      </c>
      <c r="U106" s="131">
        <f t="shared" si="36"/>
        <v>1</v>
      </c>
      <c r="V106" s="78"/>
      <c r="W106" s="78" t="str">
        <f>VLOOKUP(A106,'ANALISIS FRANCYS'!A$3:C$195,3,0)</f>
        <v>NO DISPONIBLE</v>
      </c>
      <c r="X106" s="78"/>
      <c r="Y106" s="78"/>
      <c r="Z106" s="78"/>
      <c r="AA106" s="64"/>
      <c r="AB106" s="80">
        <v>729</v>
      </c>
      <c r="AC106" s="64" t="s">
        <v>639</v>
      </c>
      <c r="AD106" s="81"/>
      <c r="AE106" s="81">
        <v>2</v>
      </c>
      <c r="AF106" s="81"/>
      <c r="AG106" s="81">
        <v>2</v>
      </c>
      <c r="AH106" s="64"/>
      <c r="AI106" s="64"/>
      <c r="AJ106" s="64"/>
      <c r="AK106" s="64"/>
      <c r="AL106" s="64"/>
      <c r="AM106" s="64"/>
      <c r="AN106" s="64"/>
      <c r="AO106" s="64"/>
      <c r="AP106" s="64"/>
      <c r="AQ106" s="64"/>
      <c r="AR106" s="64"/>
      <c r="AS106" s="64"/>
      <c r="AT106" s="112"/>
      <c r="AU106" s="112"/>
      <c r="AV106" s="64"/>
      <c r="AW106" s="64"/>
      <c r="AX106" s="64"/>
      <c r="AY106" s="64"/>
      <c r="AZ106" s="64"/>
      <c r="BA106" s="82"/>
      <c r="BB106" s="82"/>
      <c r="BC106" s="82"/>
      <c r="BD106" s="82"/>
      <c r="BE106" s="64"/>
      <c r="BF106" s="64"/>
      <c r="BG106" s="64"/>
      <c r="BH106" s="64"/>
      <c r="BI106" s="64"/>
      <c r="BJ106" s="64"/>
      <c r="BK106" s="64"/>
      <c r="BL106" s="82"/>
      <c r="BM106" s="82"/>
      <c r="BN106" s="82"/>
      <c r="BO106" s="82"/>
      <c r="BP106" s="82"/>
      <c r="BQ106" s="82"/>
      <c r="BR106" s="82"/>
      <c r="BS106" s="82"/>
      <c r="BT106" s="82"/>
      <c r="BU106" s="82"/>
      <c r="BV106" s="82"/>
      <c r="BW106" s="82"/>
      <c r="BX106" s="64"/>
    </row>
    <row r="107" spans="1:76">
      <c r="A107" s="30">
        <v>828</v>
      </c>
      <c r="B107" s="64" t="s">
        <v>379</v>
      </c>
      <c r="C107" s="64">
        <v>495</v>
      </c>
      <c r="D107" s="64" t="s">
        <v>1288</v>
      </c>
      <c r="E107" s="64" t="s">
        <v>1313</v>
      </c>
      <c r="F107" s="64"/>
      <c r="G107" s="64" t="s">
        <v>1336</v>
      </c>
      <c r="H107" s="64">
        <v>12</v>
      </c>
      <c r="I107" s="64">
        <f t="shared" si="38"/>
        <v>0</v>
      </c>
      <c r="J107" s="78">
        <f t="shared" si="37"/>
        <v>0</v>
      </c>
      <c r="K107" s="78">
        <v>24</v>
      </c>
      <c r="L107" s="78">
        <v>36</v>
      </c>
      <c r="M107" s="79">
        <f t="shared" si="40"/>
        <v>0</v>
      </c>
      <c r="N107" s="79">
        <f t="shared" si="41"/>
        <v>0</v>
      </c>
      <c r="O107" s="79">
        <f t="shared" si="42"/>
        <v>0</v>
      </c>
      <c r="P107" s="78">
        <f t="shared" si="39"/>
        <v>0</v>
      </c>
      <c r="Q107" s="103">
        <v>0</v>
      </c>
      <c r="R107" s="78">
        <f t="shared" si="34"/>
        <v>0</v>
      </c>
      <c r="S107" s="79">
        <f t="shared" si="43"/>
        <v>0</v>
      </c>
      <c r="T107" s="79">
        <f t="shared" si="35"/>
        <v>24</v>
      </c>
      <c r="U107" s="131">
        <f t="shared" si="36"/>
        <v>2</v>
      </c>
      <c r="V107" s="78"/>
      <c r="W107" s="78" t="str">
        <f>VLOOKUP(A107,'ANALISIS FRANCYS'!A$3:C$195,3,0)</f>
        <v>DISPONIBLE</v>
      </c>
      <c r="X107" s="78"/>
      <c r="Y107" s="78"/>
      <c r="Z107" s="78"/>
      <c r="AA107" s="64"/>
      <c r="AB107" s="80">
        <v>731</v>
      </c>
      <c r="AC107" s="64" t="s">
        <v>1460</v>
      </c>
      <c r="AD107" s="81"/>
      <c r="AE107" s="81"/>
      <c r="AF107" s="81">
        <v>2</v>
      </c>
      <c r="AG107" s="81">
        <v>2</v>
      </c>
      <c r="AH107" s="64"/>
      <c r="AI107" s="64"/>
      <c r="AJ107" s="64"/>
      <c r="AK107" s="64"/>
      <c r="AL107" s="64"/>
      <c r="AM107" s="64"/>
      <c r="AN107" s="64"/>
      <c r="AO107" s="64"/>
      <c r="AP107" s="64"/>
      <c r="AQ107" s="64"/>
      <c r="AR107" s="64"/>
      <c r="AS107" s="64"/>
      <c r="AT107" s="112"/>
      <c r="AU107" s="112"/>
      <c r="AV107" s="64"/>
      <c r="AW107" s="64"/>
      <c r="AX107" s="64"/>
      <c r="AY107" s="64"/>
      <c r="AZ107" s="64"/>
      <c r="BA107" s="82"/>
      <c r="BB107" s="82"/>
      <c r="BC107" s="82"/>
      <c r="BD107" s="82"/>
      <c r="BE107" s="64"/>
      <c r="BF107" s="64"/>
      <c r="BG107" s="64"/>
      <c r="BH107" s="64"/>
      <c r="BI107" s="64"/>
      <c r="BJ107" s="64"/>
      <c r="BK107" s="64"/>
      <c r="BL107" s="82"/>
      <c r="BM107" s="82"/>
      <c r="BN107" s="82"/>
      <c r="BO107" s="82"/>
      <c r="BP107" s="82"/>
      <c r="BQ107" s="82"/>
      <c r="BR107" s="82"/>
      <c r="BS107" s="82"/>
      <c r="BT107" s="82"/>
      <c r="BU107" s="82"/>
      <c r="BV107" s="82"/>
      <c r="BW107" s="82"/>
      <c r="BX107" s="64"/>
    </row>
    <row r="108" spans="1:76">
      <c r="A108" s="30">
        <v>5722</v>
      </c>
      <c r="B108" s="64" t="s">
        <v>902</v>
      </c>
      <c r="C108" s="64">
        <v>495</v>
      </c>
      <c r="D108" s="64" t="s">
        <v>1288</v>
      </c>
      <c r="E108" s="64" t="s">
        <v>1313</v>
      </c>
      <c r="F108" s="64"/>
      <c r="G108" s="64" t="s">
        <v>1336</v>
      </c>
      <c r="H108" s="64">
        <v>12</v>
      </c>
      <c r="I108" s="64">
        <f t="shared" si="38"/>
        <v>8</v>
      </c>
      <c r="J108" s="78">
        <f t="shared" si="37"/>
        <v>0.26666666666666666</v>
      </c>
      <c r="K108" s="78">
        <v>24</v>
      </c>
      <c r="L108" s="78">
        <v>36</v>
      </c>
      <c r="M108" s="79">
        <f t="shared" si="40"/>
        <v>0.53333333333333333</v>
      </c>
      <c r="N108" s="79">
        <f t="shared" si="41"/>
        <v>0.8</v>
      </c>
      <c r="O108" s="79">
        <f t="shared" si="42"/>
        <v>1.0666666666666667</v>
      </c>
      <c r="P108" s="78">
        <f t="shared" si="39"/>
        <v>0</v>
      </c>
      <c r="Q108" s="103">
        <v>2</v>
      </c>
      <c r="R108" s="78">
        <f t="shared" si="34"/>
        <v>2</v>
      </c>
      <c r="S108" s="79">
        <f t="shared" si="43"/>
        <v>0.8</v>
      </c>
      <c r="T108" s="79">
        <f t="shared" si="35"/>
        <v>22</v>
      </c>
      <c r="U108" s="131">
        <f t="shared" si="36"/>
        <v>1.8333333333333333</v>
      </c>
      <c r="V108" s="78"/>
      <c r="W108" s="78" t="str">
        <f>VLOOKUP(A108,'ANALISIS FRANCYS'!A$3:C$195,3,0)</f>
        <v>DISPONIBLE</v>
      </c>
      <c r="X108" s="78"/>
      <c r="Y108" s="78"/>
      <c r="Z108" s="78"/>
      <c r="AA108" s="64"/>
      <c r="AB108" s="80">
        <v>736</v>
      </c>
      <c r="AC108" s="64" t="s">
        <v>139</v>
      </c>
      <c r="AD108" s="81">
        <v>1</v>
      </c>
      <c r="AE108" s="81">
        <v>4</v>
      </c>
      <c r="AF108" s="81">
        <v>6</v>
      </c>
      <c r="AG108" s="81">
        <v>11</v>
      </c>
      <c r="AH108" s="64"/>
      <c r="AI108" s="64"/>
      <c r="AJ108" s="64"/>
      <c r="AK108" s="64"/>
      <c r="AL108" s="64"/>
      <c r="AM108" s="64"/>
      <c r="AN108" s="64"/>
      <c r="AO108" s="64"/>
      <c r="AP108" s="64"/>
      <c r="AQ108" s="64"/>
      <c r="AR108" s="64"/>
      <c r="AS108" s="64"/>
      <c r="AT108" s="112"/>
      <c r="AU108" s="112"/>
      <c r="AV108" s="64"/>
      <c r="AW108" s="64"/>
      <c r="AX108" s="64"/>
      <c r="AY108" s="64"/>
      <c r="AZ108" s="64"/>
      <c r="BA108" s="82"/>
      <c r="BB108" s="82"/>
      <c r="BC108" s="82"/>
      <c r="BD108" s="82"/>
      <c r="BE108" s="64"/>
      <c r="BF108" s="64"/>
      <c r="BG108" s="64"/>
      <c r="BH108" s="64"/>
      <c r="BI108" s="64"/>
      <c r="BJ108" s="64"/>
      <c r="BK108" s="64"/>
      <c r="BL108" s="82"/>
      <c r="BM108" s="82"/>
      <c r="BN108" s="82"/>
      <c r="BO108" s="82"/>
      <c r="BP108" s="82"/>
      <c r="BQ108" s="82"/>
      <c r="BR108" s="82"/>
      <c r="BS108" s="82"/>
      <c r="BT108" s="82"/>
      <c r="BU108" s="82"/>
      <c r="BV108" s="82"/>
      <c r="BW108" s="82"/>
      <c r="BX108" s="64"/>
    </row>
    <row r="109" spans="1:76">
      <c r="A109" s="30">
        <v>9118</v>
      </c>
      <c r="B109" s="64" t="s">
        <v>1332</v>
      </c>
      <c r="C109" s="64">
        <v>145</v>
      </c>
      <c r="D109" s="64" t="s">
        <v>1288</v>
      </c>
      <c r="E109" s="64" t="s">
        <v>1313</v>
      </c>
      <c r="F109" s="64"/>
      <c r="G109" s="64" t="s">
        <v>1329</v>
      </c>
      <c r="H109" s="64">
        <v>24</v>
      </c>
      <c r="I109" s="64">
        <f t="shared" si="38"/>
        <v>0</v>
      </c>
      <c r="J109" s="78">
        <f t="shared" si="37"/>
        <v>0</v>
      </c>
      <c r="K109" s="78">
        <v>12</v>
      </c>
      <c r="L109" s="78">
        <v>24</v>
      </c>
      <c r="M109" s="79">
        <f t="shared" si="40"/>
        <v>0</v>
      </c>
      <c r="N109" s="79">
        <f t="shared" si="41"/>
        <v>0</v>
      </c>
      <c r="O109" s="79">
        <f t="shared" si="42"/>
        <v>0</v>
      </c>
      <c r="P109" s="78">
        <f t="shared" si="39"/>
        <v>0</v>
      </c>
      <c r="Q109" s="103">
        <v>11</v>
      </c>
      <c r="R109" s="78">
        <f t="shared" si="34"/>
        <v>11</v>
      </c>
      <c r="S109" s="79">
        <f t="shared" si="43"/>
        <v>0</v>
      </c>
      <c r="T109" s="79">
        <f t="shared" si="35"/>
        <v>1</v>
      </c>
      <c r="U109" s="131">
        <v>1</v>
      </c>
      <c r="V109" s="78" t="s">
        <v>2743</v>
      </c>
      <c r="W109" s="78" t="str">
        <f>VLOOKUP(A109,'ANALISIS FRANCYS'!A$3:C$195,3,0)</f>
        <v>DISPONIBLE</v>
      </c>
      <c r="X109" s="78"/>
      <c r="Y109" s="78"/>
      <c r="Z109" s="78"/>
      <c r="AA109" s="64"/>
      <c r="AB109" s="80">
        <v>739</v>
      </c>
      <c r="AC109" s="64" t="s">
        <v>1461</v>
      </c>
      <c r="AD109" s="81"/>
      <c r="AE109" s="81"/>
      <c r="AF109" s="81">
        <v>1</v>
      </c>
      <c r="AG109" s="81">
        <v>1</v>
      </c>
      <c r="AH109" s="64"/>
      <c r="AI109" s="64"/>
      <c r="AJ109" s="64"/>
      <c r="AK109" s="64"/>
      <c r="AL109" s="64"/>
      <c r="AM109" s="64"/>
      <c r="AN109" s="64"/>
      <c r="AO109" s="64"/>
      <c r="AP109" s="64"/>
      <c r="AQ109" s="64"/>
      <c r="AR109" s="64"/>
      <c r="AS109" s="64"/>
      <c r="AT109" s="112"/>
      <c r="AU109" s="112"/>
      <c r="AV109" s="64"/>
      <c r="AW109" s="64"/>
      <c r="AX109" s="64"/>
      <c r="AY109" s="64"/>
      <c r="AZ109" s="64"/>
      <c r="BA109" s="82"/>
      <c r="BB109" s="82"/>
      <c r="BC109" s="82"/>
      <c r="BD109" s="82"/>
      <c r="BE109" s="64"/>
      <c r="BF109" s="64"/>
      <c r="BG109" s="64"/>
      <c r="BH109" s="64"/>
      <c r="BI109" s="64"/>
      <c r="BJ109" s="64"/>
      <c r="BK109" s="64"/>
      <c r="BL109" s="82"/>
      <c r="BM109" s="82"/>
      <c r="BN109" s="82"/>
      <c r="BO109" s="82"/>
      <c r="BP109" s="82"/>
      <c r="BQ109" s="82"/>
      <c r="BR109" s="82"/>
      <c r="BS109" s="82"/>
      <c r="BT109" s="82"/>
      <c r="BU109" s="82"/>
      <c r="BV109" s="82"/>
      <c r="BW109" s="82"/>
      <c r="BX109" s="64"/>
    </row>
    <row r="110" spans="1:76">
      <c r="A110" s="30">
        <v>6569</v>
      </c>
      <c r="B110" s="64" t="s">
        <v>219</v>
      </c>
      <c r="C110" s="64">
        <v>34</v>
      </c>
      <c r="D110" s="64" t="s">
        <v>1288</v>
      </c>
      <c r="E110" s="64" t="s">
        <v>1313</v>
      </c>
      <c r="F110" s="64"/>
      <c r="G110" s="64" t="s">
        <v>1329</v>
      </c>
      <c r="H110" s="64">
        <v>18</v>
      </c>
      <c r="I110" s="64">
        <f t="shared" si="38"/>
        <v>17</v>
      </c>
      <c r="J110" s="78">
        <f t="shared" si="37"/>
        <v>0.56666666666666665</v>
      </c>
      <c r="K110" s="78">
        <v>12</v>
      </c>
      <c r="L110" s="78">
        <v>18</v>
      </c>
      <c r="M110" s="79">
        <f t="shared" si="40"/>
        <v>1.1333333333333333</v>
      </c>
      <c r="N110" s="79">
        <f t="shared" si="41"/>
        <v>1.7</v>
      </c>
      <c r="O110" s="79">
        <f t="shared" si="42"/>
        <v>2.2666666666666666</v>
      </c>
      <c r="P110" s="78">
        <f t="shared" si="39"/>
        <v>0</v>
      </c>
      <c r="Q110" s="103">
        <v>25</v>
      </c>
      <c r="R110" s="78">
        <f t="shared" si="34"/>
        <v>25</v>
      </c>
      <c r="S110" s="79">
        <f t="shared" si="43"/>
        <v>1.7</v>
      </c>
      <c r="T110" s="79">
        <f t="shared" si="35"/>
        <v>-13</v>
      </c>
      <c r="U110" s="131">
        <v>1</v>
      </c>
      <c r="V110" s="78"/>
      <c r="W110" s="78" t="str">
        <f>VLOOKUP(A110,'ANALISIS FRANCYS'!A$3:C$195,3,0)</f>
        <v>DISPONIBLE</v>
      </c>
      <c r="X110" s="78"/>
      <c r="Y110" s="78"/>
      <c r="Z110" s="78"/>
      <c r="AA110" s="64"/>
      <c r="AB110" s="80">
        <v>745</v>
      </c>
      <c r="AC110" s="64" t="s">
        <v>316</v>
      </c>
      <c r="AD110" s="81">
        <v>11</v>
      </c>
      <c r="AE110" s="81">
        <v>2</v>
      </c>
      <c r="AF110" s="81">
        <v>2</v>
      </c>
      <c r="AG110" s="81">
        <v>15</v>
      </c>
      <c r="AH110" s="64"/>
      <c r="AI110" s="64"/>
      <c r="AJ110" s="64"/>
      <c r="AK110" s="64"/>
      <c r="AL110" s="64"/>
      <c r="AM110" s="64"/>
      <c r="AN110" s="64"/>
      <c r="AO110" s="64"/>
      <c r="AP110" s="64"/>
      <c r="AQ110" s="64"/>
      <c r="AR110" s="64"/>
      <c r="AS110" s="64"/>
      <c r="AT110" s="112"/>
      <c r="AU110" s="112"/>
      <c r="AV110" s="64"/>
      <c r="AW110" s="64"/>
      <c r="AX110" s="64"/>
      <c r="AY110" s="64"/>
      <c r="AZ110" s="64"/>
      <c r="BA110" s="82"/>
      <c r="BB110" s="82"/>
      <c r="BC110" s="82"/>
      <c r="BD110" s="82"/>
      <c r="BE110" s="64"/>
      <c r="BF110" s="64"/>
      <c r="BG110" s="64"/>
      <c r="BH110" s="64"/>
      <c r="BI110" s="64"/>
      <c r="BJ110" s="64"/>
      <c r="BK110" s="64"/>
      <c r="BL110" s="82"/>
      <c r="BM110" s="82"/>
      <c r="BN110" s="82"/>
      <c r="BO110" s="82"/>
      <c r="BP110" s="82"/>
      <c r="BQ110" s="82"/>
      <c r="BR110" s="82"/>
      <c r="BS110" s="82"/>
      <c r="BT110" s="82"/>
      <c r="BU110" s="82"/>
      <c r="BV110" s="82"/>
      <c r="BW110" s="82"/>
      <c r="BX110" s="64"/>
    </row>
    <row r="111" spans="1:76">
      <c r="A111" s="30">
        <v>8198</v>
      </c>
      <c r="B111" s="64" t="s">
        <v>363</v>
      </c>
      <c r="C111" s="64">
        <v>480</v>
      </c>
      <c r="D111" s="64" t="s">
        <v>1288</v>
      </c>
      <c r="E111" s="64" t="s">
        <v>1313</v>
      </c>
      <c r="F111" s="64"/>
      <c r="G111" s="64" t="s">
        <v>1336</v>
      </c>
      <c r="H111" s="64">
        <v>12</v>
      </c>
      <c r="I111" s="64">
        <f t="shared" si="38"/>
        <v>11</v>
      </c>
      <c r="J111" s="78">
        <f t="shared" si="37"/>
        <v>0.36666666666666664</v>
      </c>
      <c r="K111" s="78">
        <v>18</v>
      </c>
      <c r="L111" s="78">
        <v>36</v>
      </c>
      <c r="M111" s="79">
        <f t="shared" si="40"/>
        <v>0.73333333333333328</v>
      </c>
      <c r="N111" s="79">
        <f t="shared" si="41"/>
        <v>1.0999999999999999</v>
      </c>
      <c r="O111" s="79">
        <f t="shared" si="42"/>
        <v>1.4666666666666666</v>
      </c>
      <c r="P111" s="78">
        <f t="shared" si="39"/>
        <v>0</v>
      </c>
      <c r="Q111" s="103">
        <v>2</v>
      </c>
      <c r="R111" s="78">
        <f t="shared" si="34"/>
        <v>2</v>
      </c>
      <c r="S111" s="79">
        <f t="shared" si="43"/>
        <v>1.0999999999999999</v>
      </c>
      <c r="T111" s="79">
        <f t="shared" si="35"/>
        <v>16</v>
      </c>
      <c r="U111" s="131">
        <f t="shared" si="36"/>
        <v>1.3333333333333333</v>
      </c>
      <c r="V111" s="78" t="s">
        <v>2743</v>
      </c>
      <c r="W111" s="78" t="str">
        <f>VLOOKUP(A111,'ANALISIS FRANCYS'!A$3:C$195,3,0)</f>
        <v>DISPONIBLE</v>
      </c>
      <c r="X111" s="78"/>
      <c r="Y111" s="78"/>
      <c r="Z111" s="78"/>
      <c r="AA111" s="64"/>
      <c r="AB111" s="80"/>
      <c r="AC111" s="64" t="s">
        <v>1013</v>
      </c>
      <c r="AD111" s="81">
        <v>9</v>
      </c>
      <c r="AE111" s="81">
        <v>5</v>
      </c>
      <c r="AF111" s="81"/>
      <c r="AG111" s="81">
        <v>14</v>
      </c>
      <c r="AH111" s="64"/>
      <c r="AI111" s="64"/>
      <c r="AJ111" s="64"/>
      <c r="AK111" s="64"/>
      <c r="AL111" s="64"/>
      <c r="AM111" s="64"/>
      <c r="AN111" s="64"/>
      <c r="AO111" s="64"/>
      <c r="AP111" s="64"/>
      <c r="AQ111" s="64"/>
      <c r="AR111" s="64"/>
      <c r="AS111" s="64"/>
      <c r="AT111" s="112"/>
      <c r="AU111" s="112"/>
      <c r="AV111" s="64"/>
      <c r="AW111" s="64"/>
      <c r="AX111" s="64"/>
      <c r="AY111" s="64"/>
      <c r="AZ111" s="64"/>
      <c r="BA111" s="82"/>
      <c r="BB111" s="82"/>
      <c r="BC111" s="82"/>
      <c r="BD111" s="82"/>
      <c r="BE111" s="64"/>
      <c r="BF111" s="64"/>
      <c r="BG111" s="64"/>
      <c r="BH111" s="64"/>
      <c r="BI111" s="64"/>
      <c r="BJ111" s="64"/>
      <c r="BK111" s="64"/>
      <c r="BL111" s="82"/>
      <c r="BM111" s="82"/>
      <c r="BN111" s="82"/>
      <c r="BO111" s="82"/>
      <c r="BP111" s="82"/>
      <c r="BQ111" s="82"/>
      <c r="BR111" s="82"/>
      <c r="BS111" s="82"/>
      <c r="BT111" s="82"/>
      <c r="BU111" s="82"/>
      <c r="BV111" s="82"/>
      <c r="BW111" s="82"/>
      <c r="BX111" s="64"/>
    </row>
    <row r="112" spans="1:76">
      <c r="A112" s="30">
        <v>9179</v>
      </c>
      <c r="B112" s="64" t="s">
        <v>767</v>
      </c>
      <c r="C112" s="64">
        <v>150</v>
      </c>
      <c r="D112" s="64" t="s">
        <v>1288</v>
      </c>
      <c r="E112" s="64" t="s">
        <v>1313</v>
      </c>
      <c r="F112" s="64"/>
      <c r="G112" s="64" t="s">
        <v>1336</v>
      </c>
      <c r="H112" s="64">
        <v>24</v>
      </c>
      <c r="I112" s="64">
        <f t="shared" si="38"/>
        <v>2</v>
      </c>
      <c r="J112" s="78">
        <f t="shared" si="37"/>
        <v>6.6666666666666666E-2</v>
      </c>
      <c r="K112" s="78">
        <v>24</v>
      </c>
      <c r="L112" s="78">
        <v>36</v>
      </c>
      <c r="M112" s="79">
        <f t="shared" si="40"/>
        <v>0.13333333333333333</v>
      </c>
      <c r="N112" s="79">
        <f t="shared" si="41"/>
        <v>0.2</v>
      </c>
      <c r="O112" s="79">
        <f t="shared" si="42"/>
        <v>0.26666666666666666</v>
      </c>
      <c r="P112" s="78">
        <f t="shared" si="39"/>
        <v>0</v>
      </c>
      <c r="Q112" s="103">
        <v>0</v>
      </c>
      <c r="R112" s="78">
        <f t="shared" si="34"/>
        <v>0</v>
      </c>
      <c r="S112" s="79">
        <f t="shared" si="43"/>
        <v>0.2</v>
      </c>
      <c r="T112" s="79">
        <f t="shared" si="35"/>
        <v>24</v>
      </c>
      <c r="U112" s="131">
        <f t="shared" si="36"/>
        <v>1</v>
      </c>
      <c r="V112" s="78"/>
      <c r="W112" s="78" t="str">
        <f>VLOOKUP(A112,'ANALISIS FRANCYS'!A$3:C$195,3,0)</f>
        <v>NO DISPONIBLE</v>
      </c>
      <c r="X112" s="78"/>
      <c r="Y112" s="78"/>
      <c r="Z112" s="78"/>
      <c r="AA112" s="64"/>
      <c r="AB112" s="80">
        <v>757</v>
      </c>
      <c r="AC112" s="64" t="s">
        <v>1463</v>
      </c>
      <c r="AD112" s="81">
        <v>12</v>
      </c>
      <c r="AE112" s="81"/>
      <c r="AF112" s="81">
        <v>3</v>
      </c>
      <c r="AG112" s="81">
        <v>15</v>
      </c>
      <c r="AH112" s="64"/>
      <c r="AI112" s="64"/>
      <c r="AJ112" s="64"/>
      <c r="AK112" s="64"/>
      <c r="AL112" s="64"/>
      <c r="AM112" s="64"/>
      <c r="AN112" s="64"/>
      <c r="AO112" s="64"/>
      <c r="AP112" s="64"/>
      <c r="AQ112" s="64"/>
      <c r="AR112" s="64"/>
      <c r="AS112" s="64"/>
      <c r="AT112" s="112"/>
      <c r="AU112" s="112"/>
      <c r="AV112" s="64"/>
      <c r="AW112" s="64"/>
      <c r="AX112" s="64"/>
      <c r="AY112" s="64"/>
      <c r="AZ112" s="64"/>
      <c r="BA112" s="82"/>
      <c r="BB112" s="82"/>
      <c r="BC112" s="82"/>
      <c r="BD112" s="82"/>
      <c r="BE112" s="64"/>
      <c r="BF112" s="64"/>
      <c r="BG112" s="64"/>
      <c r="BH112" s="64"/>
      <c r="BI112" s="64"/>
      <c r="BJ112" s="64"/>
      <c r="BK112" s="64"/>
      <c r="BL112" s="82"/>
      <c r="BM112" s="82"/>
      <c r="BN112" s="82"/>
      <c r="BO112" s="82"/>
      <c r="BP112" s="82"/>
      <c r="BQ112" s="82"/>
      <c r="BR112" s="82"/>
      <c r="BS112" s="82"/>
      <c r="BT112" s="82"/>
      <c r="BU112" s="82"/>
      <c r="BV112" s="82"/>
      <c r="BW112" s="82"/>
      <c r="BX112" s="64"/>
    </row>
    <row r="113" spans="1:76">
      <c r="A113" s="30">
        <v>8716</v>
      </c>
      <c r="B113" s="64" t="s">
        <v>914</v>
      </c>
      <c r="C113" s="64">
        <v>397</v>
      </c>
      <c r="D113" s="64" t="s">
        <v>1288</v>
      </c>
      <c r="E113" s="64" t="s">
        <v>1313</v>
      </c>
      <c r="F113" s="64"/>
      <c r="G113" s="64" t="s">
        <v>1321</v>
      </c>
      <c r="H113" s="64">
        <v>24</v>
      </c>
      <c r="I113" s="64">
        <f t="shared" si="38"/>
        <v>24</v>
      </c>
      <c r="J113" s="78">
        <f t="shared" ref="J113:J126" si="44">+I113/30</f>
        <v>0.8</v>
      </c>
      <c r="K113" s="78">
        <v>36</v>
      </c>
      <c r="L113" s="78">
        <v>72</v>
      </c>
      <c r="M113" s="79">
        <f t="shared" si="40"/>
        <v>1.6</v>
      </c>
      <c r="N113" s="79">
        <f t="shared" si="41"/>
        <v>2.4000000000000004</v>
      </c>
      <c r="O113" s="79">
        <f t="shared" si="42"/>
        <v>3.2</v>
      </c>
      <c r="P113" s="78">
        <f t="shared" si="39"/>
        <v>0</v>
      </c>
      <c r="Q113" s="103">
        <v>36</v>
      </c>
      <c r="R113" s="78">
        <f t="shared" si="34"/>
        <v>36</v>
      </c>
      <c r="S113" s="79">
        <f t="shared" si="43"/>
        <v>2.4000000000000004</v>
      </c>
      <c r="T113" s="79">
        <f t="shared" si="35"/>
        <v>0</v>
      </c>
      <c r="U113" s="131" t="str">
        <f t="shared" si="36"/>
        <v>NO COMPRAR</v>
      </c>
      <c r="V113" s="78" t="s">
        <v>2743</v>
      </c>
      <c r="W113" s="78" t="str">
        <f>VLOOKUP(A113,'ANALISIS FRANCYS'!A$3:C$195,3,0)</f>
        <v>DISPONIBLE</v>
      </c>
      <c r="X113" s="78"/>
      <c r="Y113" s="78"/>
      <c r="Z113" s="78"/>
      <c r="AA113" s="64"/>
      <c r="AB113" s="80">
        <v>765</v>
      </c>
      <c r="AC113" s="64" t="s">
        <v>1418</v>
      </c>
      <c r="AD113" s="81">
        <v>3</v>
      </c>
      <c r="AE113" s="81"/>
      <c r="AF113" s="81">
        <v>2</v>
      </c>
      <c r="AG113" s="81">
        <v>5</v>
      </c>
      <c r="AH113" s="64"/>
      <c r="AI113" s="64"/>
      <c r="AJ113" s="64"/>
      <c r="AK113" s="64"/>
      <c r="AL113" s="64"/>
      <c r="AM113" s="64"/>
      <c r="AN113" s="64"/>
      <c r="AO113" s="64"/>
      <c r="AP113" s="64"/>
      <c r="AQ113" s="64"/>
      <c r="AR113" s="64"/>
      <c r="AS113" s="64"/>
      <c r="AT113" s="112"/>
      <c r="AU113" s="112"/>
      <c r="AV113" s="64"/>
      <c r="AW113" s="64"/>
      <c r="AX113" s="64"/>
      <c r="AY113" s="64"/>
      <c r="AZ113" s="64"/>
      <c r="BA113" s="82"/>
      <c r="BB113" s="82"/>
      <c r="BC113" s="82"/>
      <c r="BD113" s="82"/>
      <c r="BE113" s="64"/>
      <c r="BF113" s="64"/>
      <c r="BG113" s="64"/>
      <c r="BH113" s="64"/>
      <c r="BI113" s="64"/>
      <c r="BJ113" s="64"/>
      <c r="BK113" s="64"/>
      <c r="BL113" s="82"/>
      <c r="BM113" s="82"/>
      <c r="BN113" s="82"/>
      <c r="BO113" s="82"/>
      <c r="BP113" s="82"/>
      <c r="BQ113" s="82"/>
      <c r="BR113" s="82"/>
      <c r="BS113" s="82"/>
      <c r="BT113" s="82"/>
      <c r="BU113" s="82"/>
      <c r="BV113" s="82"/>
      <c r="BW113" s="82"/>
      <c r="BX113" s="64"/>
    </row>
    <row r="114" spans="1:76">
      <c r="A114" s="30">
        <v>4979</v>
      </c>
      <c r="B114" s="64" t="s">
        <v>1301</v>
      </c>
      <c r="C114" s="64"/>
      <c r="D114" s="64" t="s">
        <v>1288</v>
      </c>
      <c r="E114" s="64" t="s">
        <v>1302</v>
      </c>
      <c r="F114" s="64"/>
      <c r="G114" s="64" t="s">
        <v>1303</v>
      </c>
      <c r="H114" s="64">
        <v>6</v>
      </c>
      <c r="I114" s="64">
        <f t="shared" si="38"/>
        <v>36</v>
      </c>
      <c r="J114" s="78">
        <f t="shared" si="44"/>
        <v>1.2</v>
      </c>
      <c r="K114" s="78">
        <v>6</v>
      </c>
      <c r="L114" s="78">
        <v>12</v>
      </c>
      <c r="M114" s="79">
        <f t="shared" si="40"/>
        <v>2.4</v>
      </c>
      <c r="N114" s="79">
        <f t="shared" si="41"/>
        <v>3.5999999999999996</v>
      </c>
      <c r="O114" s="79">
        <f t="shared" si="42"/>
        <v>4.8</v>
      </c>
      <c r="P114" s="78">
        <f t="shared" si="39"/>
        <v>0</v>
      </c>
      <c r="Q114" s="103">
        <v>1</v>
      </c>
      <c r="R114" s="78">
        <f t="shared" si="34"/>
        <v>1</v>
      </c>
      <c r="S114" s="79">
        <f t="shared" si="43"/>
        <v>3.5999999999999996</v>
      </c>
      <c r="T114" s="79">
        <f t="shared" si="35"/>
        <v>5</v>
      </c>
      <c r="U114" s="131">
        <v>6</v>
      </c>
      <c r="V114" s="78"/>
      <c r="W114" s="78" t="str">
        <f>VLOOKUP(A114,'ANALISIS FRANCYS'!A$3:C$195,3,0)</f>
        <v>DISPONIBLE</v>
      </c>
      <c r="X114" s="78"/>
      <c r="Y114" s="78"/>
      <c r="Z114" s="78"/>
      <c r="AA114" s="64"/>
      <c r="AB114" s="80">
        <v>766</v>
      </c>
      <c r="AC114" s="64" t="s">
        <v>1075</v>
      </c>
      <c r="AD114" s="81"/>
      <c r="AE114" s="81">
        <v>1</v>
      </c>
      <c r="AF114" s="81">
        <v>2</v>
      </c>
      <c r="AG114" s="81">
        <v>3</v>
      </c>
      <c r="AH114" s="64"/>
      <c r="AI114" s="64"/>
      <c r="AJ114" s="64"/>
      <c r="AK114" s="64"/>
      <c r="AL114" s="64"/>
      <c r="AM114" s="64"/>
      <c r="AN114" s="64"/>
      <c r="AO114" s="64"/>
      <c r="AP114" s="64"/>
      <c r="AQ114" s="64"/>
      <c r="AR114" s="64"/>
      <c r="AS114" s="64"/>
      <c r="AT114" s="112"/>
      <c r="AU114" s="112"/>
      <c r="AV114" s="64"/>
      <c r="AW114" s="64"/>
      <c r="AX114" s="64"/>
      <c r="AY114" s="64"/>
      <c r="AZ114" s="64"/>
      <c r="BA114" s="82"/>
      <c r="BB114" s="82"/>
      <c r="BC114" s="82"/>
      <c r="BD114" s="82"/>
      <c r="BE114" s="64"/>
      <c r="BF114" s="64"/>
      <c r="BG114" s="64"/>
      <c r="BH114" s="64"/>
      <c r="BI114" s="64"/>
      <c r="BJ114" s="64"/>
      <c r="BK114" s="64"/>
      <c r="BL114" s="82"/>
      <c r="BM114" s="82"/>
      <c r="BN114" s="82"/>
      <c r="BO114" s="82"/>
      <c r="BP114" s="82"/>
      <c r="BQ114" s="82"/>
      <c r="BR114" s="82"/>
      <c r="BS114" s="82"/>
      <c r="BT114" s="82"/>
      <c r="BU114" s="82"/>
      <c r="BV114" s="82"/>
      <c r="BW114" s="82"/>
      <c r="BX114" s="64"/>
    </row>
    <row r="115" spans="1:76" s="82" customFormat="1">
      <c r="A115" s="64">
        <v>4978</v>
      </c>
      <c r="B115" s="65" t="s">
        <v>1134</v>
      </c>
      <c r="C115" s="64"/>
      <c r="D115" s="64" t="s">
        <v>1288</v>
      </c>
      <c r="E115" s="64" t="s">
        <v>1302</v>
      </c>
      <c r="F115" s="64"/>
      <c r="G115" s="64" t="s">
        <v>1413</v>
      </c>
      <c r="H115" s="64">
        <v>6</v>
      </c>
      <c r="I115" s="64">
        <f t="shared" si="38"/>
        <v>17</v>
      </c>
      <c r="J115" s="78">
        <f t="shared" si="44"/>
        <v>0.56666666666666665</v>
      </c>
      <c r="K115" s="78">
        <v>6</v>
      </c>
      <c r="L115" s="78">
        <v>12</v>
      </c>
      <c r="M115" s="79">
        <f t="shared" si="40"/>
        <v>1.1333333333333333</v>
      </c>
      <c r="N115" s="79">
        <f t="shared" si="41"/>
        <v>1.7</v>
      </c>
      <c r="O115" s="79">
        <f t="shared" si="42"/>
        <v>2.2666666666666666</v>
      </c>
      <c r="P115" s="78">
        <f t="shared" si="39"/>
        <v>0</v>
      </c>
      <c r="Q115" s="103">
        <v>12</v>
      </c>
      <c r="R115" s="78">
        <f t="shared" si="34"/>
        <v>12</v>
      </c>
      <c r="S115" s="79">
        <f t="shared" si="43"/>
        <v>1.7</v>
      </c>
      <c r="T115" s="79">
        <f t="shared" si="35"/>
        <v>-6</v>
      </c>
      <c r="U115" s="131">
        <v>4</v>
      </c>
      <c r="V115" s="78"/>
      <c r="W115" s="78" t="s">
        <v>1878</v>
      </c>
      <c r="X115" s="78"/>
      <c r="Y115" s="78"/>
      <c r="Z115" s="78"/>
      <c r="AA115" s="64"/>
      <c r="AB115" s="80">
        <v>770</v>
      </c>
      <c r="AC115" s="64" t="s">
        <v>1464</v>
      </c>
      <c r="AD115" s="81">
        <v>6</v>
      </c>
      <c r="AE115" s="81"/>
      <c r="AF115" s="81">
        <v>4</v>
      </c>
      <c r="AG115" s="81">
        <v>10</v>
      </c>
      <c r="AH115" s="64"/>
      <c r="AI115" s="64"/>
      <c r="AJ115" s="64"/>
      <c r="AK115" s="64"/>
      <c r="AL115" s="64"/>
      <c r="AM115" s="64"/>
      <c r="AN115" s="64"/>
      <c r="AO115" s="64"/>
      <c r="AP115" s="64"/>
      <c r="AQ115" s="64"/>
      <c r="AR115" s="64"/>
      <c r="AS115" s="64"/>
      <c r="AT115" s="112"/>
      <c r="AU115" s="112"/>
      <c r="AV115" s="64"/>
      <c r="AW115" s="64"/>
      <c r="AX115" s="64"/>
      <c r="AY115" s="64"/>
      <c r="AZ115" s="64"/>
      <c r="BE115" s="64"/>
      <c r="BF115" s="64"/>
      <c r="BG115" s="64"/>
      <c r="BH115" s="64"/>
      <c r="BI115" s="64"/>
      <c r="BJ115" s="64"/>
      <c r="BK115" s="64"/>
      <c r="BX115" s="64"/>
    </row>
    <row r="116" spans="1:76">
      <c r="A116" s="30">
        <v>10713</v>
      </c>
      <c r="B116" s="64" t="s">
        <v>1260</v>
      </c>
      <c r="C116" s="64"/>
      <c r="D116" s="64" t="s">
        <v>1288</v>
      </c>
      <c r="E116" s="64" t="s">
        <v>1302</v>
      </c>
      <c r="F116" s="64"/>
      <c r="G116" s="64" t="s">
        <v>1385</v>
      </c>
      <c r="H116" s="64">
        <v>50</v>
      </c>
      <c r="I116" s="64">
        <f t="shared" si="38"/>
        <v>39</v>
      </c>
      <c r="J116" s="78">
        <f t="shared" si="44"/>
        <v>1.3</v>
      </c>
      <c r="K116" s="78">
        <v>50</v>
      </c>
      <c r="L116" s="78">
        <v>50</v>
      </c>
      <c r="M116" s="79">
        <f t="shared" si="40"/>
        <v>2.6</v>
      </c>
      <c r="N116" s="79">
        <f t="shared" si="41"/>
        <v>3.9000000000000004</v>
      </c>
      <c r="O116" s="79">
        <f t="shared" si="42"/>
        <v>5.2</v>
      </c>
      <c r="P116" s="78">
        <f t="shared" si="39"/>
        <v>0</v>
      </c>
      <c r="Q116" s="103">
        <v>38</v>
      </c>
      <c r="R116" s="78">
        <f t="shared" si="34"/>
        <v>38</v>
      </c>
      <c r="S116" s="79">
        <f t="shared" si="43"/>
        <v>3.9000000000000004</v>
      </c>
      <c r="T116" s="79">
        <f t="shared" si="35"/>
        <v>12</v>
      </c>
      <c r="U116" s="131">
        <f t="shared" si="36"/>
        <v>0.24</v>
      </c>
      <c r="V116" s="78"/>
      <c r="W116" s="78" t="str">
        <f>VLOOKUP(A116,'ANALISIS FRANCYS'!A$3:C$195,3,0)</f>
        <v>NO DISPONIBLE</v>
      </c>
      <c r="X116" s="78"/>
      <c r="Y116" s="78"/>
      <c r="Z116" s="78"/>
      <c r="AA116" s="64"/>
      <c r="AB116" s="80">
        <v>774</v>
      </c>
      <c r="AC116" s="64" t="s">
        <v>390</v>
      </c>
      <c r="AD116" s="81">
        <v>5</v>
      </c>
      <c r="AE116" s="81">
        <v>3</v>
      </c>
      <c r="AF116" s="81"/>
      <c r="AG116" s="81">
        <v>8</v>
      </c>
      <c r="AH116" s="64"/>
      <c r="AI116" s="64"/>
      <c r="AJ116" s="64"/>
      <c r="AK116" s="64"/>
      <c r="AL116" s="64"/>
      <c r="AM116" s="64"/>
      <c r="AN116" s="64"/>
      <c r="AO116" s="64"/>
      <c r="AP116" s="64"/>
      <c r="AQ116" s="64"/>
      <c r="AR116" s="64"/>
      <c r="AS116" s="64"/>
      <c r="AT116" s="112"/>
      <c r="AU116" s="112"/>
      <c r="AV116" s="64"/>
      <c r="AW116" s="64"/>
      <c r="AX116" s="64"/>
      <c r="AY116" s="64"/>
      <c r="AZ116" s="64"/>
      <c r="BA116" s="82"/>
      <c r="BB116" s="82"/>
      <c r="BC116" s="82"/>
      <c r="BD116" s="82"/>
      <c r="BE116" s="64"/>
      <c r="BF116" s="64"/>
      <c r="BG116" s="64"/>
      <c r="BH116" s="64"/>
      <c r="BI116" s="64"/>
      <c r="BJ116" s="64"/>
      <c r="BK116" s="64"/>
      <c r="BL116" s="82"/>
      <c r="BM116" s="82"/>
      <c r="BN116" s="82"/>
      <c r="BO116" s="82"/>
      <c r="BP116" s="82"/>
      <c r="BQ116" s="82"/>
      <c r="BR116" s="82"/>
      <c r="BS116" s="82"/>
      <c r="BT116" s="82"/>
      <c r="BU116" s="82"/>
      <c r="BV116" s="82"/>
      <c r="BW116" s="82"/>
      <c r="BX116" s="64"/>
    </row>
    <row r="117" spans="1:76">
      <c r="A117" s="30">
        <v>10520</v>
      </c>
      <c r="B117" s="64" t="s">
        <v>1417</v>
      </c>
      <c r="C117" s="64"/>
      <c r="D117" s="64" t="s">
        <v>1288</v>
      </c>
      <c r="E117" s="64" t="s">
        <v>1302</v>
      </c>
      <c r="F117" s="64"/>
      <c r="G117" s="64" t="s">
        <v>1416</v>
      </c>
      <c r="H117" s="64">
        <v>50</v>
      </c>
      <c r="I117" s="64">
        <f t="shared" si="38"/>
        <v>58</v>
      </c>
      <c r="J117" s="78">
        <f t="shared" si="44"/>
        <v>1.9333333333333333</v>
      </c>
      <c r="K117" s="78">
        <v>50</v>
      </c>
      <c r="L117" s="78">
        <v>50</v>
      </c>
      <c r="M117" s="79">
        <f t="shared" si="40"/>
        <v>3.8666666666666667</v>
      </c>
      <c r="N117" s="79">
        <f t="shared" si="41"/>
        <v>5.8</v>
      </c>
      <c r="O117" s="79">
        <f t="shared" si="42"/>
        <v>7.7333333333333334</v>
      </c>
      <c r="P117" s="78">
        <f t="shared" si="39"/>
        <v>0</v>
      </c>
      <c r="Q117" s="103">
        <v>0</v>
      </c>
      <c r="R117" s="78">
        <f t="shared" si="34"/>
        <v>0</v>
      </c>
      <c r="S117" s="79">
        <f t="shared" si="43"/>
        <v>5.8</v>
      </c>
      <c r="T117" s="79">
        <f t="shared" si="35"/>
        <v>50</v>
      </c>
      <c r="U117" s="131">
        <f t="shared" si="36"/>
        <v>1</v>
      </c>
      <c r="V117" s="78"/>
      <c r="W117" s="78" t="str">
        <f>VLOOKUP(A117,'ANALISIS FRANCYS'!A$3:C$195,3,0)</f>
        <v>NO DISPONIBLE</v>
      </c>
      <c r="X117" s="78"/>
      <c r="Y117" s="78"/>
      <c r="Z117" s="78"/>
      <c r="AA117" s="64"/>
      <c r="AB117" s="80">
        <v>780</v>
      </c>
      <c r="AC117" s="64" t="s">
        <v>916</v>
      </c>
      <c r="AD117" s="81">
        <v>2</v>
      </c>
      <c r="AE117" s="81">
        <v>1</v>
      </c>
      <c r="AF117" s="81">
        <v>4</v>
      </c>
      <c r="AG117" s="81">
        <v>7</v>
      </c>
      <c r="AH117" s="64"/>
      <c r="AI117" s="64"/>
      <c r="AJ117" s="64"/>
      <c r="AK117" s="64"/>
      <c r="AL117" s="64"/>
      <c r="AM117" s="64"/>
      <c r="AN117" s="64"/>
      <c r="AO117" s="64"/>
      <c r="AP117" s="64"/>
      <c r="AQ117" s="64"/>
      <c r="AR117" s="64"/>
      <c r="AS117" s="64"/>
      <c r="AT117" s="112"/>
      <c r="AU117" s="112"/>
      <c r="AV117" s="64"/>
      <c r="AW117" s="64"/>
      <c r="AX117" s="64"/>
      <c r="AY117" s="64"/>
      <c r="AZ117" s="64"/>
      <c r="BA117" s="82"/>
      <c r="BB117" s="82"/>
      <c r="BC117" s="82"/>
      <c r="BD117" s="82"/>
      <c r="BE117" s="64"/>
      <c r="BF117" s="64"/>
      <c r="BG117" s="64"/>
      <c r="BH117" s="64"/>
      <c r="BI117" s="64"/>
      <c r="BJ117" s="64"/>
      <c r="BK117" s="64"/>
      <c r="BL117" s="82"/>
      <c r="BM117" s="82"/>
      <c r="BN117" s="82"/>
      <c r="BO117" s="82"/>
      <c r="BP117" s="82"/>
      <c r="BQ117" s="82"/>
      <c r="BR117" s="82"/>
      <c r="BS117" s="82"/>
      <c r="BT117" s="82"/>
      <c r="BU117" s="82"/>
      <c r="BV117" s="82"/>
      <c r="BW117" s="82"/>
      <c r="BX117" s="64"/>
    </row>
    <row r="118" spans="1:76">
      <c r="A118" s="30">
        <v>2287</v>
      </c>
      <c r="B118" s="64" t="s">
        <v>1383</v>
      </c>
      <c r="C118" s="64"/>
      <c r="D118" s="64" t="s">
        <v>1288</v>
      </c>
      <c r="E118" s="64" t="s">
        <v>1309</v>
      </c>
      <c r="F118" s="64"/>
      <c r="G118" s="64" t="s">
        <v>1384</v>
      </c>
      <c r="H118" s="64">
        <v>80</v>
      </c>
      <c r="I118" s="64">
        <f t="shared" si="38"/>
        <v>119</v>
      </c>
      <c r="J118" s="78">
        <f t="shared" si="44"/>
        <v>3.9666666666666668</v>
      </c>
      <c r="K118" s="78">
        <v>50</v>
      </c>
      <c r="L118" s="78">
        <v>80</v>
      </c>
      <c r="M118" s="79">
        <f t="shared" si="40"/>
        <v>7.9333333333333336</v>
      </c>
      <c r="N118" s="79">
        <f t="shared" si="41"/>
        <v>11.9</v>
      </c>
      <c r="O118" s="79">
        <f t="shared" si="42"/>
        <v>15.866666666666667</v>
      </c>
      <c r="P118" s="78">
        <f t="shared" si="39"/>
        <v>0</v>
      </c>
      <c r="Q118" s="103">
        <v>12</v>
      </c>
      <c r="R118" s="78">
        <f t="shared" si="34"/>
        <v>12</v>
      </c>
      <c r="S118" s="79">
        <f t="shared" si="43"/>
        <v>11.9</v>
      </c>
      <c r="T118" s="79">
        <f t="shared" si="35"/>
        <v>38</v>
      </c>
      <c r="U118" s="131">
        <f t="shared" si="36"/>
        <v>0.47499999999999998</v>
      </c>
      <c r="V118" s="78"/>
      <c r="W118" s="78" t="str">
        <f>VLOOKUP(A118,'ANALISIS FRANCYS'!A$3:C$195,3,0)</f>
        <v>NO PEDIR</v>
      </c>
      <c r="X118" s="78"/>
      <c r="Y118" s="78"/>
      <c r="Z118" s="78"/>
      <c r="AA118" s="64"/>
      <c r="AB118" s="80">
        <v>784</v>
      </c>
      <c r="AC118" s="64" t="s">
        <v>244</v>
      </c>
      <c r="AD118" s="81">
        <v>47</v>
      </c>
      <c r="AE118" s="81">
        <v>18</v>
      </c>
      <c r="AF118" s="81">
        <v>32</v>
      </c>
      <c r="AG118" s="81">
        <v>97</v>
      </c>
      <c r="AH118" s="64"/>
      <c r="AI118" s="64"/>
      <c r="AJ118" s="64"/>
      <c r="AK118" s="64"/>
      <c r="AL118" s="64"/>
      <c r="AM118" s="64"/>
      <c r="AN118" s="64"/>
      <c r="AO118" s="64"/>
      <c r="AP118" s="64"/>
      <c r="AQ118" s="64"/>
      <c r="AR118" s="64"/>
      <c r="AS118" s="64"/>
      <c r="AT118" s="112"/>
      <c r="AU118" s="112"/>
      <c r="AV118" s="64"/>
      <c r="AW118" s="64"/>
      <c r="AX118" s="64"/>
      <c r="AY118" s="64"/>
      <c r="AZ118" s="64"/>
      <c r="BA118" s="82"/>
      <c r="BB118" s="82"/>
      <c r="BC118" s="82"/>
      <c r="BD118" s="82"/>
      <c r="BE118" s="64"/>
      <c r="BF118" s="64"/>
      <c r="BG118" s="64"/>
      <c r="BH118" s="64"/>
      <c r="BI118" s="64"/>
      <c r="BJ118" s="64"/>
      <c r="BK118" s="64"/>
      <c r="BL118" s="82"/>
      <c r="BM118" s="82"/>
      <c r="BN118" s="82"/>
      <c r="BO118" s="82"/>
      <c r="BP118" s="82"/>
      <c r="BQ118" s="82"/>
      <c r="BR118" s="82"/>
      <c r="BS118" s="82"/>
      <c r="BT118" s="82"/>
      <c r="BU118" s="82"/>
      <c r="BV118" s="82"/>
      <c r="BW118" s="82"/>
      <c r="BX118" s="64"/>
    </row>
    <row r="119" spans="1:76">
      <c r="A119" s="30">
        <v>10714</v>
      </c>
      <c r="B119" s="64" t="s">
        <v>1243</v>
      </c>
      <c r="C119" s="64"/>
      <c r="D119" s="64" t="s">
        <v>1288</v>
      </c>
      <c r="E119" s="64" t="s">
        <v>1309</v>
      </c>
      <c r="F119" s="64"/>
      <c r="G119" s="64" t="s">
        <v>1310</v>
      </c>
      <c r="H119" s="64">
        <v>80</v>
      </c>
      <c r="I119" s="64">
        <f t="shared" si="38"/>
        <v>31</v>
      </c>
      <c r="J119" s="78">
        <f t="shared" si="44"/>
        <v>1.0333333333333334</v>
      </c>
      <c r="K119" s="78">
        <v>50</v>
      </c>
      <c r="L119" s="78">
        <v>80</v>
      </c>
      <c r="M119" s="79">
        <f t="shared" si="40"/>
        <v>2.0666666666666669</v>
      </c>
      <c r="N119" s="79">
        <f t="shared" si="41"/>
        <v>3.1000000000000005</v>
      </c>
      <c r="O119" s="79">
        <f t="shared" si="42"/>
        <v>4.1333333333333337</v>
      </c>
      <c r="P119" s="78">
        <v>49</v>
      </c>
      <c r="Q119" s="103">
        <v>0</v>
      </c>
      <c r="R119" s="78">
        <f t="shared" si="34"/>
        <v>-49</v>
      </c>
      <c r="S119" s="79">
        <f t="shared" si="43"/>
        <v>3.1000000000000005</v>
      </c>
      <c r="T119" s="79">
        <f t="shared" si="35"/>
        <v>50</v>
      </c>
      <c r="U119" s="131">
        <f t="shared" si="36"/>
        <v>0.625</v>
      </c>
      <c r="V119" s="78"/>
      <c r="W119" s="78" t="str">
        <f>VLOOKUP(A119,'ANALISIS FRANCYS'!A$3:C$195,3,0)</f>
        <v>NO PEDIR</v>
      </c>
      <c r="X119" s="78"/>
      <c r="Y119" s="78"/>
      <c r="Z119" s="78"/>
      <c r="AA119" s="64"/>
      <c r="AB119" s="80">
        <v>786</v>
      </c>
      <c r="AC119" s="64" t="s">
        <v>246</v>
      </c>
      <c r="AD119" s="81"/>
      <c r="AE119" s="81">
        <v>1</v>
      </c>
      <c r="AF119" s="81">
        <v>1</v>
      </c>
      <c r="AG119" s="81">
        <v>2</v>
      </c>
      <c r="AH119" s="64"/>
      <c r="AI119" s="64"/>
      <c r="AJ119" s="64"/>
      <c r="AK119" s="64"/>
      <c r="AL119" s="64"/>
      <c r="AM119" s="64"/>
      <c r="AN119" s="64"/>
      <c r="AO119" s="64"/>
      <c r="AP119" s="64"/>
      <c r="AQ119" s="64"/>
      <c r="AR119" s="64"/>
      <c r="AS119" s="64"/>
      <c r="AT119" s="112"/>
      <c r="AU119" s="112"/>
      <c r="AV119" s="64"/>
      <c r="AW119" s="64"/>
      <c r="AX119" s="64"/>
      <c r="AY119" s="64"/>
      <c r="AZ119" s="64"/>
      <c r="BA119" s="82"/>
      <c r="BB119" s="82"/>
      <c r="BC119" s="82"/>
      <c r="BD119" s="82"/>
      <c r="BE119" s="64"/>
      <c r="BF119" s="64"/>
      <c r="BG119" s="64"/>
      <c r="BH119" s="64"/>
      <c r="BI119" s="64"/>
      <c r="BJ119" s="64"/>
      <c r="BK119" s="64"/>
      <c r="BL119" s="82"/>
      <c r="BM119" s="82"/>
      <c r="BN119" s="82"/>
      <c r="BO119" s="82"/>
      <c r="BP119" s="82"/>
      <c r="BQ119" s="82"/>
      <c r="BR119" s="82"/>
      <c r="BS119" s="82"/>
      <c r="BT119" s="82"/>
      <c r="BU119" s="82"/>
      <c r="BV119" s="82"/>
      <c r="BW119" s="82"/>
      <c r="BX119" s="64"/>
    </row>
    <row r="120" spans="1:76">
      <c r="A120" s="30">
        <v>848</v>
      </c>
      <c r="B120" s="64" t="s">
        <v>1375</v>
      </c>
      <c r="C120" s="64"/>
      <c r="D120" s="64" t="s">
        <v>1288</v>
      </c>
      <c r="E120" s="64" t="s">
        <v>1309</v>
      </c>
      <c r="F120" s="64"/>
      <c r="G120" s="64" t="s">
        <v>1376</v>
      </c>
      <c r="H120" s="64">
        <v>80</v>
      </c>
      <c r="I120" s="64">
        <f t="shared" si="38"/>
        <v>0</v>
      </c>
      <c r="J120" s="78">
        <f t="shared" si="44"/>
        <v>0</v>
      </c>
      <c r="K120" s="78">
        <v>50</v>
      </c>
      <c r="L120" s="78">
        <v>80</v>
      </c>
      <c r="M120" s="79">
        <f t="shared" si="40"/>
        <v>0</v>
      </c>
      <c r="N120" s="79">
        <f t="shared" si="41"/>
        <v>0</v>
      </c>
      <c r="O120" s="79">
        <f t="shared" si="42"/>
        <v>0</v>
      </c>
      <c r="P120" s="78">
        <f t="shared" ref="P120:P126" si="45">+IFERROR(VLOOKUP(A120,AJ$3:AO$2468,5,0),0)</f>
        <v>0</v>
      </c>
      <c r="Q120" s="103">
        <v>0</v>
      </c>
      <c r="R120" s="78">
        <f t="shared" si="34"/>
        <v>0</v>
      </c>
      <c r="S120" s="79">
        <f t="shared" si="43"/>
        <v>0</v>
      </c>
      <c r="T120" s="79">
        <f t="shared" si="35"/>
        <v>50</v>
      </c>
      <c r="U120" s="131">
        <f t="shared" si="36"/>
        <v>0.625</v>
      </c>
      <c r="V120" s="78"/>
      <c r="W120" s="78" t="str">
        <f>VLOOKUP(A120,'ANALISIS FRANCYS'!A$3:C$195,3,0)</f>
        <v>NO PEDIR</v>
      </c>
      <c r="X120" s="78"/>
      <c r="Y120" s="78"/>
      <c r="Z120" s="78"/>
      <c r="AA120" s="64"/>
      <c r="AB120" s="80">
        <v>787</v>
      </c>
      <c r="AC120" s="64" t="s">
        <v>236</v>
      </c>
      <c r="AD120" s="81">
        <v>109</v>
      </c>
      <c r="AE120" s="81">
        <v>89</v>
      </c>
      <c r="AF120" s="81">
        <v>80</v>
      </c>
      <c r="AG120" s="81">
        <v>278</v>
      </c>
      <c r="AH120" s="64"/>
      <c r="AI120" s="64"/>
      <c r="AJ120" s="64"/>
      <c r="AK120" s="64"/>
      <c r="AL120" s="64"/>
      <c r="AM120" s="64"/>
      <c r="AN120" s="64"/>
      <c r="AO120" s="64"/>
      <c r="AP120" s="64"/>
      <c r="AQ120" s="64"/>
      <c r="AR120" s="64"/>
      <c r="AS120" s="64"/>
      <c r="AT120" s="112"/>
      <c r="AU120" s="112"/>
      <c r="AV120" s="64"/>
      <c r="AW120" s="64"/>
      <c r="AX120" s="64"/>
      <c r="AY120" s="64"/>
      <c r="AZ120" s="64"/>
      <c r="BA120" s="82"/>
      <c r="BB120" s="82"/>
      <c r="BC120" s="82"/>
      <c r="BD120" s="82"/>
      <c r="BE120" s="64"/>
      <c r="BF120" s="64"/>
      <c r="BG120" s="64"/>
      <c r="BH120" s="64"/>
      <c r="BI120" s="64"/>
      <c r="BJ120" s="64"/>
      <c r="BK120" s="64"/>
      <c r="BL120" s="82"/>
      <c r="BM120" s="82"/>
      <c r="BN120" s="82"/>
      <c r="BO120" s="82"/>
      <c r="BP120" s="82"/>
      <c r="BQ120" s="82"/>
      <c r="BR120" s="82"/>
      <c r="BS120" s="82"/>
      <c r="BT120" s="82"/>
      <c r="BU120" s="82"/>
      <c r="BV120" s="82"/>
      <c r="BW120" s="82"/>
      <c r="BX120" s="64"/>
    </row>
    <row r="121" spans="1:76">
      <c r="A121" s="30">
        <v>4064</v>
      </c>
      <c r="B121" s="64" t="s">
        <v>799</v>
      </c>
      <c r="C121" s="64"/>
      <c r="D121" s="64" t="s">
        <v>1288</v>
      </c>
      <c r="E121" s="64" t="s">
        <v>1317</v>
      </c>
      <c r="F121" s="64"/>
      <c r="G121" s="64" t="s">
        <v>1336</v>
      </c>
      <c r="H121" s="64">
        <v>12</v>
      </c>
      <c r="I121" s="64">
        <f t="shared" si="38"/>
        <v>5</v>
      </c>
      <c r="J121" s="78">
        <f t="shared" si="44"/>
        <v>0.16666666666666666</v>
      </c>
      <c r="K121" s="78">
        <v>30</v>
      </c>
      <c r="L121" s="78">
        <v>60</v>
      </c>
      <c r="M121" s="79">
        <f t="shared" si="40"/>
        <v>0.33333333333333331</v>
      </c>
      <c r="N121" s="79">
        <f t="shared" si="41"/>
        <v>0.5</v>
      </c>
      <c r="O121" s="79">
        <f t="shared" si="42"/>
        <v>0.66666666666666663</v>
      </c>
      <c r="P121" s="78">
        <f t="shared" si="45"/>
        <v>0</v>
      </c>
      <c r="Q121" s="104">
        <v>4</v>
      </c>
      <c r="R121" s="78">
        <f t="shared" si="34"/>
        <v>4</v>
      </c>
      <c r="S121" s="79">
        <f t="shared" si="43"/>
        <v>0.5</v>
      </c>
      <c r="T121" s="79">
        <f t="shared" si="35"/>
        <v>26</v>
      </c>
      <c r="U121" s="131">
        <f t="shared" si="36"/>
        <v>2.1666666666666665</v>
      </c>
      <c r="V121" s="78"/>
      <c r="W121" s="78" t="str">
        <f>VLOOKUP(A121,'ANALISIS FRANCYS'!A$3:C$195,3,0)</f>
        <v>DISPONIBLE</v>
      </c>
      <c r="X121" s="78"/>
      <c r="Y121" s="78"/>
      <c r="Z121" s="78"/>
      <c r="AA121" s="64"/>
      <c r="AB121" s="80">
        <v>791</v>
      </c>
      <c r="AC121" s="64" t="s">
        <v>200</v>
      </c>
      <c r="AD121" s="81"/>
      <c r="AE121" s="81">
        <v>4</v>
      </c>
      <c r="AF121" s="81">
        <v>3</v>
      </c>
      <c r="AG121" s="81">
        <v>7</v>
      </c>
      <c r="AH121" s="64"/>
      <c r="AI121" s="64"/>
      <c r="AJ121" s="64"/>
      <c r="AK121" s="64"/>
      <c r="AL121" s="64"/>
      <c r="AM121" s="64"/>
      <c r="AN121" s="64"/>
      <c r="AO121" s="64"/>
      <c r="AP121" s="64"/>
      <c r="AQ121" s="64"/>
      <c r="AR121" s="64"/>
      <c r="AS121" s="64"/>
      <c r="AT121" s="112"/>
      <c r="AU121" s="112"/>
      <c r="AV121" s="64"/>
      <c r="AW121" s="64"/>
      <c r="AX121" s="64"/>
      <c r="AY121" s="64"/>
      <c r="AZ121" s="64"/>
      <c r="BA121" s="82"/>
      <c r="BB121" s="82"/>
      <c r="BC121" s="82"/>
      <c r="BD121" s="82"/>
      <c r="BE121" s="64"/>
      <c r="BF121" s="64"/>
      <c r="BG121" s="64"/>
      <c r="BH121" s="64"/>
      <c r="BI121" s="64"/>
      <c r="BJ121" s="64"/>
      <c r="BK121" s="64"/>
      <c r="BL121" s="82"/>
      <c r="BM121" s="82"/>
      <c r="BN121" s="82"/>
      <c r="BO121" s="82"/>
      <c r="BP121" s="82"/>
      <c r="BQ121" s="82"/>
      <c r="BR121" s="82"/>
      <c r="BS121" s="82"/>
      <c r="BT121" s="82"/>
      <c r="BU121" s="82"/>
      <c r="BV121" s="82"/>
      <c r="BW121" s="82"/>
      <c r="BX121" s="64"/>
    </row>
    <row r="122" spans="1:76">
      <c r="A122" s="30">
        <v>9088</v>
      </c>
      <c r="B122" s="64" t="s">
        <v>489</v>
      </c>
      <c r="C122" s="64"/>
      <c r="D122" s="64" t="s">
        <v>1288</v>
      </c>
      <c r="E122" s="64" t="s">
        <v>1317</v>
      </c>
      <c r="F122" s="64"/>
      <c r="G122" s="64" t="s">
        <v>1321</v>
      </c>
      <c r="H122" s="64">
        <v>24</v>
      </c>
      <c r="I122" s="64">
        <f t="shared" si="38"/>
        <v>24</v>
      </c>
      <c r="J122" s="78">
        <f t="shared" si="44"/>
        <v>0.8</v>
      </c>
      <c r="K122" s="78">
        <v>36</v>
      </c>
      <c r="L122" s="78">
        <v>48</v>
      </c>
      <c r="M122" s="79">
        <f t="shared" si="40"/>
        <v>1.6</v>
      </c>
      <c r="N122" s="79">
        <f t="shared" si="41"/>
        <v>2.4000000000000004</v>
      </c>
      <c r="O122" s="79">
        <f t="shared" si="42"/>
        <v>3.2</v>
      </c>
      <c r="P122" s="78">
        <f t="shared" si="45"/>
        <v>0</v>
      </c>
      <c r="Q122" s="103">
        <v>0</v>
      </c>
      <c r="R122" s="78">
        <f t="shared" si="34"/>
        <v>0</v>
      </c>
      <c r="S122" s="79">
        <f t="shared" si="43"/>
        <v>2.4000000000000004</v>
      </c>
      <c r="T122" s="79">
        <f t="shared" si="35"/>
        <v>36</v>
      </c>
      <c r="U122" s="131">
        <f t="shared" si="36"/>
        <v>1.5</v>
      </c>
      <c r="V122" s="78" t="s">
        <v>2743</v>
      </c>
      <c r="W122" s="78" t="str">
        <f>VLOOKUP(A122,'ANALISIS FRANCYS'!A$3:C$195,3,0)</f>
        <v>DISPONIBLE</v>
      </c>
      <c r="X122" s="78"/>
      <c r="Y122" s="78"/>
      <c r="Z122" s="78"/>
      <c r="AA122" s="64"/>
      <c r="AB122" s="80">
        <v>799</v>
      </c>
      <c r="AC122" s="64" t="s">
        <v>122</v>
      </c>
      <c r="AD122" s="81">
        <v>29</v>
      </c>
      <c r="AE122" s="81">
        <v>14</v>
      </c>
      <c r="AF122" s="81">
        <v>2</v>
      </c>
      <c r="AG122" s="81">
        <v>45</v>
      </c>
      <c r="AH122" s="64"/>
      <c r="AI122" s="64"/>
      <c r="AJ122" s="64"/>
      <c r="AK122" s="64"/>
      <c r="AL122" s="64"/>
      <c r="AM122" s="64"/>
      <c r="AN122" s="64"/>
      <c r="AO122" s="64"/>
      <c r="AP122" s="64"/>
      <c r="AQ122" s="64"/>
      <c r="AR122" s="64"/>
      <c r="AS122" s="64"/>
      <c r="AT122" s="112"/>
      <c r="AU122" s="112"/>
      <c r="AV122" s="64"/>
      <c r="AW122" s="64"/>
      <c r="AX122" s="64"/>
      <c r="AY122" s="64"/>
      <c r="AZ122" s="64"/>
      <c r="BA122" s="82"/>
      <c r="BB122" s="82"/>
      <c r="BC122" s="82"/>
      <c r="BD122" s="82"/>
      <c r="BE122" s="64"/>
      <c r="BF122" s="64"/>
      <c r="BG122" s="64"/>
      <c r="BH122" s="64"/>
      <c r="BI122" s="64"/>
      <c r="BJ122" s="64"/>
      <c r="BK122" s="64"/>
      <c r="BL122" s="82"/>
      <c r="BM122" s="82"/>
      <c r="BN122" s="82"/>
      <c r="BO122" s="82"/>
      <c r="BP122" s="82"/>
      <c r="BQ122" s="82"/>
      <c r="BR122" s="82"/>
      <c r="BS122" s="82"/>
      <c r="BT122" s="82"/>
      <c r="BU122" s="82"/>
      <c r="BV122" s="82"/>
      <c r="BW122" s="82"/>
      <c r="BX122" s="64"/>
    </row>
    <row r="123" spans="1:76">
      <c r="A123" s="30">
        <v>4068</v>
      </c>
      <c r="B123" s="64" t="s">
        <v>618</v>
      </c>
      <c r="C123" s="64"/>
      <c r="D123" s="64" t="s">
        <v>1288</v>
      </c>
      <c r="E123" s="64" t="s">
        <v>1317</v>
      </c>
      <c r="F123" s="64"/>
      <c r="G123" s="64" t="s">
        <v>1336</v>
      </c>
      <c r="H123" s="64">
        <v>24</v>
      </c>
      <c r="I123" s="64">
        <f t="shared" si="38"/>
        <v>6</v>
      </c>
      <c r="J123" s="78">
        <f t="shared" si="44"/>
        <v>0.2</v>
      </c>
      <c r="K123" s="78">
        <v>36</v>
      </c>
      <c r="L123" s="78">
        <v>48</v>
      </c>
      <c r="M123" s="79">
        <f t="shared" si="40"/>
        <v>0.4</v>
      </c>
      <c r="N123" s="79">
        <f t="shared" si="41"/>
        <v>0.60000000000000009</v>
      </c>
      <c r="O123" s="79">
        <f t="shared" si="42"/>
        <v>0.8</v>
      </c>
      <c r="P123" s="78">
        <f t="shared" si="45"/>
        <v>0</v>
      </c>
      <c r="Q123" s="103">
        <v>0</v>
      </c>
      <c r="R123" s="78">
        <f t="shared" si="34"/>
        <v>0</v>
      </c>
      <c r="S123" s="79">
        <f t="shared" si="43"/>
        <v>0.60000000000000009</v>
      </c>
      <c r="T123" s="79">
        <f t="shared" si="35"/>
        <v>36</v>
      </c>
      <c r="U123" s="131">
        <f t="shared" si="36"/>
        <v>1.5</v>
      </c>
      <c r="V123" s="78"/>
      <c r="W123" s="78" t="str">
        <f>VLOOKUP(A123,'ANALISIS FRANCYS'!A$3:C$195,3,0)</f>
        <v>DISPONIBLE</v>
      </c>
      <c r="X123" s="78"/>
      <c r="Y123" s="78"/>
      <c r="Z123" s="78"/>
      <c r="AA123" s="64"/>
      <c r="AB123" s="80">
        <v>801</v>
      </c>
      <c r="AC123" s="64" t="s">
        <v>1465</v>
      </c>
      <c r="AD123" s="81">
        <v>17</v>
      </c>
      <c r="AE123" s="81"/>
      <c r="AF123" s="81">
        <v>1</v>
      </c>
      <c r="AG123" s="81">
        <v>18</v>
      </c>
      <c r="AH123" s="64"/>
      <c r="AI123" s="64"/>
      <c r="AJ123" s="64"/>
      <c r="AK123" s="64"/>
      <c r="AL123" s="64"/>
      <c r="AM123" s="64"/>
      <c r="AN123" s="64"/>
      <c r="AO123" s="64"/>
      <c r="AP123" s="64"/>
      <c r="AQ123" s="64"/>
      <c r="AR123" s="64"/>
      <c r="AS123" s="64"/>
      <c r="AT123" s="112"/>
      <c r="AU123" s="112"/>
      <c r="AV123" s="64"/>
      <c r="AW123" s="64"/>
      <c r="AX123" s="64"/>
      <c r="AY123" s="64"/>
      <c r="AZ123" s="64"/>
      <c r="BA123" s="82"/>
      <c r="BB123" s="82"/>
      <c r="BC123" s="82"/>
      <c r="BD123" s="82"/>
      <c r="BE123" s="64"/>
      <c r="BF123" s="64"/>
      <c r="BG123" s="64"/>
      <c r="BH123" s="64"/>
      <c r="BI123" s="64"/>
      <c r="BJ123" s="64"/>
      <c r="BK123" s="64"/>
      <c r="BL123" s="82"/>
      <c r="BM123" s="82"/>
      <c r="BN123" s="82"/>
      <c r="BO123" s="82"/>
      <c r="BP123" s="82"/>
      <c r="BQ123" s="82"/>
      <c r="BR123" s="82"/>
      <c r="BS123" s="82"/>
      <c r="BT123" s="82"/>
      <c r="BU123" s="82"/>
      <c r="BV123" s="82"/>
      <c r="BW123" s="82"/>
      <c r="BX123" s="64"/>
    </row>
    <row r="124" spans="1:76">
      <c r="A124" s="30">
        <v>5719</v>
      </c>
      <c r="B124" s="64" t="s">
        <v>848</v>
      </c>
      <c r="C124" s="64"/>
      <c r="D124" s="64" t="s">
        <v>1288</v>
      </c>
      <c r="E124" s="64" t="s">
        <v>1317</v>
      </c>
      <c r="F124" s="64"/>
      <c r="G124" s="64" t="s">
        <v>1414</v>
      </c>
      <c r="H124" s="64">
        <v>12</v>
      </c>
      <c r="I124" s="64">
        <f t="shared" si="38"/>
        <v>3</v>
      </c>
      <c r="J124" s="78">
        <f t="shared" si="44"/>
        <v>0.1</v>
      </c>
      <c r="K124" s="78">
        <v>36</v>
      </c>
      <c r="L124" s="78">
        <v>48</v>
      </c>
      <c r="M124" s="79">
        <f t="shared" si="40"/>
        <v>0.2</v>
      </c>
      <c r="N124" s="79">
        <f t="shared" si="41"/>
        <v>0.30000000000000004</v>
      </c>
      <c r="O124" s="79">
        <f t="shared" si="42"/>
        <v>0.4</v>
      </c>
      <c r="P124" s="78">
        <f t="shared" si="45"/>
        <v>0</v>
      </c>
      <c r="Q124" s="103">
        <v>0</v>
      </c>
      <c r="R124" s="78">
        <f t="shared" si="34"/>
        <v>0</v>
      </c>
      <c r="S124" s="79">
        <f t="shared" si="43"/>
        <v>0.30000000000000004</v>
      </c>
      <c r="T124" s="79">
        <f t="shared" si="35"/>
        <v>36</v>
      </c>
      <c r="U124" s="131">
        <f t="shared" si="36"/>
        <v>3</v>
      </c>
      <c r="V124" s="78"/>
      <c r="W124" s="78" t="str">
        <f>VLOOKUP(A124,'ANALISIS FRANCYS'!A$3:C$195,3,0)</f>
        <v>DISPONIBLE</v>
      </c>
      <c r="X124" s="78"/>
      <c r="Y124" s="78"/>
      <c r="Z124" s="78"/>
      <c r="AA124" s="64"/>
      <c r="AB124" s="80">
        <v>15</v>
      </c>
      <c r="AC124" s="64" t="s">
        <v>311</v>
      </c>
      <c r="AD124" s="81">
        <v>116.13500000000005</v>
      </c>
      <c r="AE124" s="81">
        <v>5.29</v>
      </c>
      <c r="AF124" s="81">
        <v>9.3800000000000026</v>
      </c>
      <c r="AG124" s="81">
        <v>130.80500000000006</v>
      </c>
      <c r="AH124" s="64"/>
      <c r="AI124" s="64"/>
      <c r="AJ124" s="64">
        <v>1406</v>
      </c>
      <c r="AK124" s="64" t="s">
        <v>1501</v>
      </c>
      <c r="AL124" s="81"/>
      <c r="AM124" s="81">
        <v>7</v>
      </c>
      <c r="AN124" s="81"/>
      <c r="AO124" s="81">
        <v>7</v>
      </c>
      <c r="AP124" s="64"/>
      <c r="AQ124" s="64"/>
      <c r="AR124" s="64"/>
      <c r="AS124" s="64"/>
      <c r="AT124" s="112"/>
      <c r="AU124" s="112"/>
      <c r="AV124" s="64"/>
      <c r="AW124" s="64"/>
      <c r="AX124" s="64"/>
      <c r="AY124" s="64"/>
      <c r="AZ124" s="64"/>
      <c r="BA124" s="82"/>
      <c r="BB124" s="82"/>
      <c r="BC124" s="82"/>
      <c r="BD124" s="82"/>
      <c r="BE124" s="64"/>
      <c r="BF124" s="64"/>
      <c r="BG124" s="64"/>
      <c r="BH124" s="64"/>
      <c r="BI124" s="64"/>
      <c r="BJ124" s="64"/>
      <c r="BK124" s="64"/>
      <c r="BL124" s="82"/>
      <c r="BM124" s="82"/>
      <c r="BN124" s="82"/>
      <c r="BO124" s="82"/>
      <c r="BP124" s="82"/>
      <c r="BQ124" s="82"/>
      <c r="BR124" s="82"/>
      <c r="BS124" s="82"/>
      <c r="BT124" s="82"/>
      <c r="BU124" s="82"/>
      <c r="BV124" s="82"/>
      <c r="BW124" s="82"/>
      <c r="BX124" s="64"/>
    </row>
    <row r="125" spans="1:76">
      <c r="A125" s="30">
        <v>10792</v>
      </c>
      <c r="B125" s="64" t="s">
        <v>2711</v>
      </c>
      <c r="C125" s="64" t="s">
        <v>1878</v>
      </c>
      <c r="D125" s="64"/>
      <c r="E125" s="64"/>
      <c r="F125" s="64"/>
      <c r="G125" s="64"/>
      <c r="H125" s="64">
        <v>12</v>
      </c>
      <c r="I125" s="64">
        <f t="shared" si="38"/>
        <v>0</v>
      </c>
      <c r="J125" s="64">
        <f t="shared" si="44"/>
        <v>0</v>
      </c>
      <c r="K125" s="64">
        <v>6</v>
      </c>
      <c r="L125" s="64">
        <v>12</v>
      </c>
      <c r="M125" s="64">
        <f t="shared" si="40"/>
        <v>0</v>
      </c>
      <c r="N125" s="64">
        <f t="shared" si="41"/>
        <v>0</v>
      </c>
      <c r="O125" s="64">
        <f t="shared" si="42"/>
        <v>0</v>
      </c>
      <c r="P125" s="64">
        <f t="shared" si="45"/>
        <v>0</v>
      </c>
      <c r="Q125" s="106">
        <v>0</v>
      </c>
      <c r="R125" s="64">
        <f t="shared" si="34"/>
        <v>0</v>
      </c>
      <c r="S125" s="64">
        <f t="shared" si="43"/>
        <v>0</v>
      </c>
      <c r="T125" s="79">
        <f t="shared" ref="T125:T137" si="46">+K125-Q125</f>
        <v>6</v>
      </c>
      <c r="U125" s="131">
        <v>1</v>
      </c>
      <c r="V125" s="78" t="s">
        <v>2743</v>
      </c>
      <c r="W125" s="78" t="s">
        <v>1878</v>
      </c>
      <c r="X125" s="64"/>
      <c r="Y125" s="64"/>
      <c r="Z125" s="64"/>
      <c r="AA125" s="64"/>
      <c r="AB125" s="80">
        <v>822</v>
      </c>
      <c r="AC125" s="64" t="s">
        <v>1356</v>
      </c>
      <c r="AD125" s="81">
        <v>3</v>
      </c>
      <c r="AE125" s="81"/>
      <c r="AF125" s="81"/>
      <c r="AG125" s="81">
        <v>3</v>
      </c>
      <c r="AH125" s="64"/>
      <c r="AI125" s="64"/>
      <c r="AJ125" s="64"/>
      <c r="AK125" s="64"/>
      <c r="AL125" s="64"/>
      <c r="AM125" s="64"/>
      <c r="AN125" s="64"/>
      <c r="AO125" s="64"/>
      <c r="AP125" s="64"/>
      <c r="AQ125" s="64"/>
      <c r="AR125" s="64"/>
      <c r="AS125" s="64"/>
      <c r="AT125" s="112"/>
      <c r="AU125" s="112"/>
      <c r="AV125" s="64"/>
      <c r="AW125" s="64"/>
      <c r="AX125" s="64"/>
      <c r="AY125" s="64"/>
      <c r="AZ125" s="64"/>
      <c r="BA125" s="82"/>
      <c r="BB125" s="82"/>
      <c r="BC125" s="82"/>
      <c r="BD125" s="82"/>
      <c r="BE125" s="64"/>
      <c r="BF125" s="64"/>
      <c r="BG125" s="64"/>
      <c r="BH125" s="64"/>
      <c r="BI125" s="64"/>
      <c r="BJ125" s="64"/>
      <c r="BK125" s="64"/>
      <c r="BL125" s="82"/>
      <c r="BM125" s="82"/>
      <c r="BN125" s="82"/>
      <c r="BO125" s="82"/>
      <c r="BP125" s="82"/>
      <c r="BQ125" s="82"/>
      <c r="BR125" s="82"/>
      <c r="BS125" s="82"/>
      <c r="BT125" s="82"/>
      <c r="BU125" s="82"/>
      <c r="BV125" s="82"/>
      <c r="BW125" s="82"/>
      <c r="BX125" s="64"/>
    </row>
    <row r="126" spans="1:76">
      <c r="A126" s="30">
        <v>11285</v>
      </c>
      <c r="B126" s="64" t="s">
        <v>2712</v>
      </c>
      <c r="C126" s="64" t="s">
        <v>1878</v>
      </c>
      <c r="D126" s="64"/>
      <c r="E126" s="64"/>
      <c r="F126" s="64"/>
      <c r="G126" s="64"/>
      <c r="H126" s="64">
        <v>12</v>
      </c>
      <c r="I126" s="64">
        <f t="shared" si="38"/>
        <v>0</v>
      </c>
      <c r="J126" s="64">
        <f t="shared" si="44"/>
        <v>0</v>
      </c>
      <c r="K126" s="64">
        <v>6</v>
      </c>
      <c r="L126" s="64">
        <v>12</v>
      </c>
      <c r="M126" s="64">
        <f t="shared" si="40"/>
        <v>0</v>
      </c>
      <c r="N126" s="64">
        <f t="shared" si="41"/>
        <v>0</v>
      </c>
      <c r="O126" s="64">
        <f t="shared" si="42"/>
        <v>0</v>
      </c>
      <c r="P126" s="64">
        <f t="shared" si="45"/>
        <v>0</v>
      </c>
      <c r="Q126" s="106">
        <v>18</v>
      </c>
      <c r="R126" s="64">
        <f t="shared" si="34"/>
        <v>18</v>
      </c>
      <c r="S126" s="64">
        <f t="shared" si="43"/>
        <v>0</v>
      </c>
      <c r="T126" s="79">
        <f t="shared" si="46"/>
        <v>-12</v>
      </c>
      <c r="U126" s="131" t="str">
        <f t="shared" ref="U126:U137" si="47">IFERROR(IF(T126&gt;0.1,(T126/H126),"NO COMPRAR"),0)</f>
        <v>NO COMPRAR</v>
      </c>
      <c r="V126" s="78" t="s">
        <v>2743</v>
      </c>
      <c r="W126" s="78" t="s">
        <v>1878</v>
      </c>
      <c r="X126" s="64"/>
      <c r="Y126" s="64"/>
      <c r="Z126" s="64"/>
      <c r="AA126" s="64"/>
      <c r="AB126" s="80">
        <v>823</v>
      </c>
      <c r="AC126" s="64" t="s">
        <v>353</v>
      </c>
      <c r="AD126" s="81">
        <v>96</v>
      </c>
      <c r="AE126" s="81">
        <v>14</v>
      </c>
      <c r="AF126" s="81">
        <v>30</v>
      </c>
      <c r="AG126" s="81">
        <v>140</v>
      </c>
      <c r="AH126" s="64"/>
      <c r="AI126" s="64"/>
      <c r="AJ126" s="64"/>
      <c r="AK126" s="64"/>
      <c r="AL126" s="64"/>
      <c r="AM126" s="64"/>
      <c r="AN126" s="64"/>
      <c r="AO126" s="64"/>
      <c r="AP126" s="64"/>
      <c r="AQ126" s="64"/>
      <c r="AR126" s="64"/>
      <c r="AS126" s="64"/>
      <c r="AT126" s="112"/>
      <c r="AU126" s="112"/>
      <c r="AV126" s="64"/>
      <c r="AW126" s="64"/>
      <c r="AX126" s="64"/>
      <c r="AY126" s="64"/>
      <c r="AZ126" s="64"/>
      <c r="BA126" s="82"/>
      <c r="BB126" s="82"/>
      <c r="BC126" s="82"/>
      <c r="BD126" s="82"/>
      <c r="BE126" s="64"/>
      <c r="BF126" s="64"/>
      <c r="BG126" s="64"/>
      <c r="BH126" s="64"/>
      <c r="BI126" s="64"/>
      <c r="BJ126" s="64"/>
      <c r="BK126" s="64"/>
      <c r="BL126" s="82"/>
      <c r="BM126" s="82"/>
      <c r="BN126" s="82"/>
      <c r="BO126" s="82"/>
      <c r="BP126" s="82"/>
      <c r="BQ126" s="82"/>
      <c r="BR126" s="82"/>
      <c r="BS126" s="82"/>
      <c r="BT126" s="82"/>
      <c r="BU126" s="82"/>
      <c r="BV126" s="82"/>
      <c r="BW126" s="82"/>
      <c r="BX126" s="64"/>
    </row>
    <row r="127" spans="1:76">
      <c r="A127" s="30"/>
      <c r="B127" s="64" t="s">
        <v>2729</v>
      </c>
      <c r="C127" s="64" t="s">
        <v>1878</v>
      </c>
      <c r="D127" s="64"/>
      <c r="E127" s="64"/>
      <c r="F127" s="64"/>
      <c r="G127" s="64"/>
      <c r="H127" s="64">
        <v>18</v>
      </c>
      <c r="I127" s="64"/>
      <c r="J127" s="64"/>
      <c r="K127" s="64">
        <v>18</v>
      </c>
      <c r="L127" s="64">
        <v>24</v>
      </c>
      <c r="M127" s="64"/>
      <c r="N127" s="64"/>
      <c r="O127" s="64"/>
      <c r="P127" s="64"/>
      <c r="Q127" s="106">
        <v>0</v>
      </c>
      <c r="R127" s="64"/>
      <c r="S127" s="64"/>
      <c r="T127" s="79">
        <f t="shared" si="46"/>
        <v>18</v>
      </c>
      <c r="U127" s="131">
        <f t="shared" si="47"/>
        <v>1</v>
      </c>
      <c r="V127" s="78" t="s">
        <v>2743</v>
      </c>
      <c r="W127" s="78" t="s">
        <v>1878</v>
      </c>
      <c r="X127" s="64"/>
      <c r="Y127" s="64"/>
      <c r="Z127" s="64"/>
      <c r="AA127" s="64"/>
      <c r="AB127" s="80">
        <v>826</v>
      </c>
      <c r="AC127" s="64" t="s">
        <v>1358</v>
      </c>
      <c r="AD127" s="81">
        <v>8</v>
      </c>
      <c r="AE127" s="81"/>
      <c r="AF127" s="81"/>
      <c r="AG127" s="81">
        <v>8</v>
      </c>
      <c r="AH127" s="64"/>
      <c r="AI127" s="64"/>
      <c r="AJ127" s="64"/>
      <c r="AK127" s="64"/>
      <c r="AL127" s="64"/>
      <c r="AM127" s="64"/>
      <c r="AN127" s="64"/>
      <c r="AO127" s="64"/>
      <c r="AP127" s="64"/>
      <c r="AQ127" s="64"/>
      <c r="AR127" s="64"/>
      <c r="AS127" s="64"/>
      <c r="AT127" s="112"/>
      <c r="AU127" s="112"/>
      <c r="AV127" s="64"/>
      <c r="AW127" s="64"/>
      <c r="AX127" s="64"/>
      <c r="AY127" s="64"/>
      <c r="AZ127" s="64"/>
      <c r="BA127" s="82"/>
      <c r="BB127" s="82"/>
      <c r="BC127" s="82"/>
      <c r="BD127" s="82"/>
      <c r="BE127" s="64"/>
      <c r="BF127" s="64"/>
      <c r="BG127" s="64"/>
      <c r="BH127" s="64"/>
      <c r="BI127" s="64"/>
      <c r="BJ127" s="64"/>
      <c r="BK127" s="64"/>
      <c r="BL127" s="82"/>
      <c r="BM127" s="82"/>
      <c r="BN127" s="82"/>
      <c r="BO127" s="82"/>
      <c r="BP127" s="82"/>
      <c r="BQ127" s="82"/>
      <c r="BR127" s="82"/>
      <c r="BS127" s="82"/>
      <c r="BT127" s="82"/>
      <c r="BU127" s="82"/>
      <c r="BV127" s="82"/>
      <c r="BW127" s="82"/>
      <c r="BX127" s="64"/>
    </row>
    <row r="128" spans="1:76">
      <c r="A128" s="30">
        <v>10405</v>
      </c>
      <c r="B128" s="64" t="s">
        <v>2715</v>
      </c>
      <c r="C128" s="64" t="s">
        <v>1878</v>
      </c>
      <c r="D128" s="64"/>
      <c r="E128" s="64"/>
      <c r="F128" s="64"/>
      <c r="G128" s="64"/>
      <c r="H128" s="64">
        <v>24</v>
      </c>
      <c r="I128" s="64"/>
      <c r="J128" s="64"/>
      <c r="K128" s="64">
        <v>12</v>
      </c>
      <c r="L128" s="64">
        <v>24</v>
      </c>
      <c r="M128" s="64"/>
      <c r="N128" s="64"/>
      <c r="O128" s="64"/>
      <c r="P128" s="64"/>
      <c r="Q128" s="106">
        <v>19</v>
      </c>
      <c r="R128" s="64"/>
      <c r="S128" s="64"/>
      <c r="T128" s="79">
        <f t="shared" si="46"/>
        <v>-7</v>
      </c>
      <c r="U128" s="131">
        <v>1</v>
      </c>
      <c r="V128" s="78" t="s">
        <v>2743</v>
      </c>
      <c r="W128" s="78" t="s">
        <v>2733</v>
      </c>
      <c r="X128" s="64"/>
      <c r="Y128" s="64"/>
      <c r="Z128" s="64"/>
      <c r="AA128" s="64"/>
      <c r="AB128" s="80">
        <v>832</v>
      </c>
      <c r="AC128" s="64" t="s">
        <v>1029</v>
      </c>
      <c r="AD128" s="81">
        <v>2</v>
      </c>
      <c r="AE128" s="81">
        <v>2</v>
      </c>
      <c r="AF128" s="81">
        <v>1</v>
      </c>
      <c r="AG128" s="81">
        <v>5</v>
      </c>
      <c r="AH128" s="64"/>
      <c r="AI128" s="64"/>
      <c r="AJ128" s="64"/>
      <c r="AK128" s="64"/>
      <c r="AL128" s="64"/>
      <c r="AM128" s="64"/>
      <c r="AN128" s="64"/>
      <c r="AO128" s="64"/>
      <c r="AP128" s="64"/>
      <c r="AQ128" s="64"/>
      <c r="AR128" s="64"/>
      <c r="AS128" s="64"/>
      <c r="AT128" s="112"/>
      <c r="AU128" s="112"/>
      <c r="AV128" s="64"/>
      <c r="AW128" s="64"/>
      <c r="AX128" s="64"/>
      <c r="AY128" s="64"/>
      <c r="AZ128" s="64"/>
      <c r="BA128" s="82"/>
      <c r="BB128" s="82"/>
      <c r="BC128" s="82"/>
      <c r="BD128" s="82"/>
      <c r="BE128" s="64"/>
      <c r="BF128" s="64"/>
      <c r="BG128" s="64"/>
      <c r="BH128" s="64"/>
      <c r="BI128" s="64"/>
      <c r="BJ128" s="64"/>
      <c r="BK128" s="64"/>
      <c r="BL128" s="82"/>
      <c r="BM128" s="82"/>
      <c r="BN128" s="82"/>
      <c r="BO128" s="82"/>
      <c r="BP128" s="82"/>
      <c r="BQ128" s="82"/>
      <c r="BR128" s="82"/>
      <c r="BS128" s="82"/>
      <c r="BT128" s="82"/>
      <c r="BU128" s="82"/>
      <c r="BV128" s="82"/>
      <c r="BW128" s="82"/>
      <c r="BX128" s="64"/>
    </row>
    <row r="129" spans="1:76" s="14" customFormat="1">
      <c r="A129" s="30">
        <v>10179</v>
      </c>
      <c r="B129" s="64" t="s">
        <v>2716</v>
      </c>
      <c r="C129" s="64" t="s">
        <v>1878</v>
      </c>
      <c r="D129" s="64"/>
      <c r="E129" s="64"/>
      <c r="F129" s="64"/>
      <c r="G129" s="64"/>
      <c r="H129" s="64">
        <v>6</v>
      </c>
      <c r="I129" s="64"/>
      <c r="J129" s="64"/>
      <c r="K129" s="64">
        <v>6</v>
      </c>
      <c r="L129" s="64">
        <v>12</v>
      </c>
      <c r="M129" s="64"/>
      <c r="N129" s="64"/>
      <c r="O129" s="64"/>
      <c r="P129" s="64"/>
      <c r="Q129" s="106">
        <v>8</v>
      </c>
      <c r="R129" s="64"/>
      <c r="S129" s="64"/>
      <c r="T129" s="79">
        <f t="shared" si="46"/>
        <v>-2</v>
      </c>
      <c r="U129" s="131">
        <v>6</v>
      </c>
      <c r="V129" s="64"/>
      <c r="W129" s="78" t="s">
        <v>1878</v>
      </c>
      <c r="X129" s="64"/>
      <c r="Y129" s="64"/>
      <c r="Z129" s="64"/>
      <c r="AA129" s="64"/>
      <c r="AB129" s="80">
        <v>833</v>
      </c>
      <c r="AC129" s="64" t="s">
        <v>853</v>
      </c>
      <c r="AD129" s="81"/>
      <c r="AE129" s="81">
        <v>1</v>
      </c>
      <c r="AF129" s="81"/>
      <c r="AG129" s="81">
        <v>1</v>
      </c>
      <c r="AH129" s="64"/>
      <c r="AI129" s="64"/>
      <c r="AJ129" s="64"/>
      <c r="AK129" s="64"/>
      <c r="AL129" s="64"/>
      <c r="AM129" s="64"/>
      <c r="AN129" s="64"/>
      <c r="AO129" s="64"/>
      <c r="AP129" s="64"/>
      <c r="AQ129" s="64"/>
      <c r="AR129" s="64"/>
      <c r="AS129" s="64"/>
      <c r="AT129" s="112"/>
      <c r="AU129" s="112"/>
      <c r="AV129" s="64"/>
      <c r="AW129" s="64"/>
      <c r="AX129" s="64"/>
      <c r="AY129" s="64"/>
      <c r="AZ129" s="64"/>
      <c r="BA129" s="82"/>
      <c r="BB129" s="82"/>
      <c r="BC129" s="82"/>
      <c r="BD129" s="82"/>
      <c r="BE129" s="64"/>
      <c r="BF129" s="64"/>
      <c r="BG129" s="64"/>
      <c r="BH129" s="64"/>
      <c r="BI129" s="64"/>
      <c r="BJ129" s="64"/>
      <c r="BK129" s="64"/>
      <c r="BL129" s="82"/>
      <c r="BM129" s="82"/>
      <c r="BN129" s="82"/>
      <c r="BO129" s="82"/>
      <c r="BP129" s="82"/>
      <c r="BQ129" s="82"/>
      <c r="BR129" s="82"/>
      <c r="BS129" s="82"/>
      <c r="BT129" s="82"/>
      <c r="BU129" s="82"/>
      <c r="BV129" s="82"/>
      <c r="BW129" s="82"/>
      <c r="BX129" s="64"/>
    </row>
    <row r="130" spans="1:76" s="14" customFormat="1">
      <c r="A130" s="30">
        <v>10641</v>
      </c>
      <c r="B130" s="64" t="s">
        <v>2717</v>
      </c>
      <c r="C130" s="64" t="s">
        <v>1878</v>
      </c>
      <c r="D130" s="64"/>
      <c r="E130" s="64"/>
      <c r="F130" s="64"/>
      <c r="G130" s="64"/>
      <c r="H130" s="64">
        <v>6</v>
      </c>
      <c r="I130" s="64"/>
      <c r="J130" s="64"/>
      <c r="K130" s="64">
        <v>6</v>
      </c>
      <c r="L130" s="64">
        <v>12</v>
      </c>
      <c r="M130" s="64"/>
      <c r="N130" s="64"/>
      <c r="O130" s="64"/>
      <c r="P130" s="64"/>
      <c r="Q130" s="106">
        <v>8</v>
      </c>
      <c r="R130" s="64"/>
      <c r="S130" s="64"/>
      <c r="T130" s="79">
        <f t="shared" si="46"/>
        <v>-2</v>
      </c>
      <c r="U130" s="131">
        <v>6</v>
      </c>
      <c r="V130" s="64"/>
      <c r="W130" s="78" t="s">
        <v>1878</v>
      </c>
      <c r="X130" s="64"/>
      <c r="Y130" s="64"/>
      <c r="Z130" s="64"/>
      <c r="AA130" s="64"/>
      <c r="AB130" s="80">
        <v>834</v>
      </c>
      <c r="AC130" s="64" t="s">
        <v>1355</v>
      </c>
      <c r="AD130" s="81"/>
      <c r="AE130" s="81"/>
      <c r="AF130" s="81">
        <v>1</v>
      </c>
      <c r="AG130" s="81">
        <v>1</v>
      </c>
      <c r="AH130" s="64"/>
      <c r="AI130" s="64"/>
      <c r="AJ130" s="64"/>
      <c r="AK130" s="64"/>
      <c r="AL130" s="64"/>
      <c r="AM130" s="64"/>
      <c r="AN130" s="64"/>
      <c r="AO130" s="64"/>
      <c r="AP130" s="64"/>
      <c r="AQ130" s="64"/>
      <c r="AR130" s="64"/>
      <c r="AS130" s="64"/>
      <c r="AT130" s="112"/>
      <c r="AU130" s="112"/>
      <c r="AV130" s="64"/>
      <c r="AW130" s="64"/>
      <c r="AX130" s="64"/>
      <c r="AY130" s="64"/>
      <c r="AZ130" s="64"/>
      <c r="BA130" s="82"/>
      <c r="BB130" s="82"/>
      <c r="BC130" s="82"/>
      <c r="BD130" s="82"/>
      <c r="BE130" s="64"/>
      <c r="BF130" s="64"/>
      <c r="BG130" s="64"/>
      <c r="BH130" s="64"/>
      <c r="BI130" s="64"/>
      <c r="BJ130" s="64"/>
      <c r="BK130" s="64"/>
      <c r="BL130" s="82"/>
      <c r="BM130" s="82"/>
      <c r="BN130" s="82"/>
      <c r="BO130" s="82"/>
      <c r="BP130" s="82"/>
      <c r="BQ130" s="82"/>
      <c r="BR130" s="82"/>
      <c r="BS130" s="82"/>
      <c r="BT130" s="82"/>
      <c r="BU130" s="82"/>
      <c r="BV130" s="82"/>
      <c r="BW130" s="82"/>
      <c r="BX130" s="64"/>
    </row>
    <row r="131" spans="1:76" s="14" customFormat="1">
      <c r="A131" s="30">
        <v>10030</v>
      </c>
      <c r="B131" s="64" t="s">
        <v>2863</v>
      </c>
      <c r="C131" s="64" t="s">
        <v>1878</v>
      </c>
      <c r="D131" s="64"/>
      <c r="E131" s="64"/>
      <c r="F131" s="64"/>
      <c r="G131" s="64"/>
      <c r="H131" s="64">
        <v>6</v>
      </c>
      <c r="I131" s="64"/>
      <c r="J131" s="64"/>
      <c r="K131" s="64">
        <v>6</v>
      </c>
      <c r="L131" s="64">
        <v>12</v>
      </c>
      <c r="M131" s="64"/>
      <c r="N131" s="64"/>
      <c r="O131" s="64"/>
      <c r="P131" s="64"/>
      <c r="Q131" s="106">
        <v>12</v>
      </c>
      <c r="R131" s="64"/>
      <c r="S131" s="64"/>
      <c r="T131" s="79">
        <f t="shared" si="46"/>
        <v>-6</v>
      </c>
      <c r="U131" s="131">
        <v>6</v>
      </c>
      <c r="V131" s="64"/>
      <c r="W131" s="78" t="s">
        <v>1878</v>
      </c>
      <c r="X131" s="64"/>
      <c r="Y131" s="64"/>
      <c r="Z131" s="64"/>
      <c r="AA131" s="64"/>
      <c r="AB131" s="80">
        <v>841</v>
      </c>
      <c r="AC131" s="64" t="s">
        <v>1007</v>
      </c>
      <c r="AD131" s="81"/>
      <c r="AE131" s="81">
        <v>2</v>
      </c>
      <c r="AF131" s="81">
        <v>1</v>
      </c>
      <c r="AG131" s="81">
        <v>3</v>
      </c>
      <c r="AH131" s="64"/>
      <c r="AI131" s="64"/>
      <c r="AJ131" s="64"/>
      <c r="AK131" s="64"/>
      <c r="AL131" s="64"/>
      <c r="AM131" s="64"/>
      <c r="AN131" s="64"/>
      <c r="AO131" s="64"/>
      <c r="AP131" s="64"/>
      <c r="AQ131" s="64"/>
      <c r="AR131" s="64"/>
      <c r="AS131" s="64"/>
      <c r="AT131" s="112"/>
      <c r="AU131" s="112"/>
      <c r="AV131" s="64"/>
      <c r="AW131" s="64"/>
      <c r="AX131" s="64"/>
      <c r="AY131" s="64"/>
      <c r="AZ131" s="64"/>
      <c r="BA131" s="82"/>
      <c r="BB131" s="82"/>
      <c r="BC131" s="82"/>
      <c r="BD131" s="82"/>
      <c r="BE131" s="64"/>
      <c r="BF131" s="64"/>
      <c r="BG131" s="64"/>
      <c r="BH131" s="64"/>
      <c r="BI131" s="64"/>
      <c r="BJ131" s="64"/>
      <c r="BK131" s="64"/>
      <c r="BL131" s="82"/>
      <c r="BM131" s="82"/>
      <c r="BN131" s="82"/>
      <c r="BO131" s="82"/>
      <c r="BP131" s="82"/>
      <c r="BQ131" s="82"/>
      <c r="BR131" s="82"/>
      <c r="BS131" s="82"/>
      <c r="BT131" s="82"/>
      <c r="BU131" s="82"/>
      <c r="BV131" s="82"/>
      <c r="BW131" s="82"/>
      <c r="BX131" s="64"/>
    </row>
    <row r="132" spans="1:76" s="14" customFormat="1">
      <c r="A132" s="30">
        <v>3826</v>
      </c>
      <c r="B132" s="64" t="s">
        <v>2734</v>
      </c>
      <c r="C132" s="64" t="s">
        <v>1878</v>
      </c>
      <c r="D132" s="64"/>
      <c r="E132" s="64"/>
      <c r="F132" s="64"/>
      <c r="G132" s="64"/>
      <c r="H132" s="64">
        <v>24</v>
      </c>
      <c r="I132" s="64"/>
      <c r="J132" s="64"/>
      <c r="K132" s="64">
        <v>12</v>
      </c>
      <c r="L132" s="64">
        <v>24</v>
      </c>
      <c r="M132" s="64"/>
      <c r="N132" s="64"/>
      <c r="O132" s="64"/>
      <c r="P132" s="64"/>
      <c r="Q132" s="106">
        <v>0</v>
      </c>
      <c r="R132" s="64"/>
      <c r="S132" s="64"/>
      <c r="T132" s="79">
        <f t="shared" si="46"/>
        <v>12</v>
      </c>
      <c r="U132" s="131">
        <f t="shared" si="47"/>
        <v>0.5</v>
      </c>
      <c r="V132" s="64"/>
      <c r="W132" s="78" t="s">
        <v>1878</v>
      </c>
      <c r="X132" s="64"/>
      <c r="Y132" s="64"/>
      <c r="Z132" s="64"/>
      <c r="AA132" s="64"/>
      <c r="AB132" s="80">
        <v>843</v>
      </c>
      <c r="AC132" s="64" t="s">
        <v>881</v>
      </c>
      <c r="AD132" s="81"/>
      <c r="AE132" s="81">
        <v>1</v>
      </c>
      <c r="AF132" s="81"/>
      <c r="AG132" s="81">
        <v>1</v>
      </c>
      <c r="AH132" s="64"/>
      <c r="AI132" s="64"/>
      <c r="AJ132" s="64"/>
      <c r="AK132" s="64"/>
      <c r="AL132" s="64"/>
      <c r="AM132" s="64"/>
      <c r="AN132" s="64"/>
      <c r="AO132" s="64"/>
      <c r="AP132" s="64"/>
      <c r="AQ132" s="64"/>
      <c r="AR132" s="64"/>
      <c r="AS132" s="64"/>
      <c r="AT132" s="112"/>
      <c r="AU132" s="112"/>
      <c r="AV132" s="64"/>
      <c r="AW132" s="64"/>
      <c r="AX132" s="64"/>
      <c r="AY132" s="64"/>
      <c r="AZ132" s="64"/>
      <c r="BA132" s="82"/>
      <c r="BB132" s="82"/>
      <c r="BC132" s="82"/>
      <c r="BD132" s="82"/>
      <c r="BE132" s="64"/>
      <c r="BF132" s="64"/>
      <c r="BG132" s="64"/>
      <c r="BH132" s="64"/>
      <c r="BI132" s="64"/>
      <c r="BJ132" s="64"/>
      <c r="BK132" s="64"/>
      <c r="BL132" s="82"/>
      <c r="BM132" s="82"/>
      <c r="BN132" s="82"/>
      <c r="BO132" s="82"/>
      <c r="BP132" s="82"/>
      <c r="BQ132" s="82"/>
      <c r="BR132" s="82"/>
      <c r="BS132" s="82"/>
      <c r="BT132" s="82"/>
      <c r="BU132" s="82"/>
      <c r="BV132" s="82"/>
      <c r="BW132" s="82"/>
      <c r="BX132" s="64"/>
    </row>
    <row r="133" spans="1:76">
      <c r="A133" s="30">
        <v>3821</v>
      </c>
      <c r="B133" s="64" t="s">
        <v>2736</v>
      </c>
      <c r="C133" s="64" t="s">
        <v>1878</v>
      </c>
      <c r="D133" s="64"/>
      <c r="E133" s="64"/>
      <c r="F133" s="64"/>
      <c r="G133" s="64"/>
      <c r="H133" s="64">
        <v>12</v>
      </c>
      <c r="I133" s="64"/>
      <c r="J133" s="64"/>
      <c r="K133" s="64">
        <v>12</v>
      </c>
      <c r="L133" s="64">
        <v>18</v>
      </c>
      <c r="M133" s="64"/>
      <c r="N133" s="64"/>
      <c r="O133" s="64"/>
      <c r="P133" s="64"/>
      <c r="Q133" s="106">
        <v>18</v>
      </c>
      <c r="R133" s="64"/>
      <c r="S133" s="64"/>
      <c r="T133" s="79">
        <f t="shared" si="46"/>
        <v>-6</v>
      </c>
      <c r="U133" s="131" t="str">
        <f t="shared" si="47"/>
        <v>NO COMPRAR</v>
      </c>
      <c r="V133" s="78" t="s">
        <v>2743</v>
      </c>
      <c r="W133" s="78" t="s">
        <v>1878</v>
      </c>
      <c r="X133" s="64"/>
      <c r="Y133" s="64"/>
      <c r="Z133" s="64"/>
      <c r="AA133" s="64"/>
      <c r="AB133" s="80">
        <v>850</v>
      </c>
      <c r="AC133" s="64" t="s">
        <v>1220</v>
      </c>
      <c r="AD133" s="81">
        <v>105</v>
      </c>
      <c r="AE133" s="81">
        <v>3</v>
      </c>
      <c r="AF133" s="81">
        <v>22</v>
      </c>
      <c r="AG133" s="81">
        <v>130</v>
      </c>
      <c r="AH133" s="64"/>
      <c r="AI133" s="64"/>
      <c r="AJ133" s="64"/>
      <c r="AK133" s="64"/>
      <c r="AL133" s="64"/>
      <c r="AM133" s="64"/>
      <c r="AN133" s="64"/>
      <c r="AO133" s="64"/>
      <c r="AP133" s="64"/>
      <c r="AQ133" s="64"/>
      <c r="AR133" s="64"/>
      <c r="AS133" s="64"/>
      <c r="AT133" s="112"/>
      <c r="AU133" s="112"/>
      <c r="AV133" s="64"/>
      <c r="AW133" s="64"/>
      <c r="AX133" s="64"/>
      <c r="AY133" s="64"/>
      <c r="AZ133" s="64"/>
      <c r="BA133" s="82"/>
      <c r="BB133" s="82"/>
      <c r="BC133" s="82"/>
      <c r="BD133" s="82"/>
      <c r="BE133" s="64"/>
      <c r="BF133" s="64"/>
      <c r="BG133" s="64"/>
      <c r="BH133" s="64"/>
      <c r="BI133" s="64"/>
      <c r="BJ133" s="64"/>
      <c r="BK133" s="64"/>
      <c r="BL133" s="82"/>
      <c r="BM133" s="82"/>
      <c r="BN133" s="82"/>
      <c r="BO133" s="82"/>
      <c r="BP133" s="82"/>
      <c r="BQ133" s="82"/>
      <c r="BR133" s="82"/>
      <c r="BS133" s="82"/>
      <c r="BT133" s="82"/>
      <c r="BU133" s="82"/>
      <c r="BV133" s="82"/>
      <c r="BW133" s="82"/>
      <c r="BX133" s="64"/>
    </row>
    <row r="134" spans="1:76">
      <c r="A134" s="30">
        <v>3802</v>
      </c>
      <c r="B134" s="64" t="s">
        <v>2737</v>
      </c>
      <c r="C134" s="64" t="s">
        <v>1878</v>
      </c>
      <c r="D134" s="64"/>
      <c r="E134" s="64"/>
      <c r="F134" s="64"/>
      <c r="G134" s="64"/>
      <c r="H134" s="64">
        <v>12</v>
      </c>
      <c r="I134" s="64"/>
      <c r="J134" s="64"/>
      <c r="K134" s="64">
        <v>12</v>
      </c>
      <c r="L134" s="64">
        <v>18</v>
      </c>
      <c r="M134" s="64"/>
      <c r="N134" s="64"/>
      <c r="O134" s="64"/>
      <c r="P134" s="64"/>
      <c r="Q134" s="106">
        <v>16</v>
      </c>
      <c r="R134" s="64"/>
      <c r="S134" s="64"/>
      <c r="T134" s="79">
        <f t="shared" si="46"/>
        <v>-4</v>
      </c>
      <c r="U134" s="131" t="str">
        <f t="shared" si="47"/>
        <v>NO COMPRAR</v>
      </c>
      <c r="V134" s="78" t="s">
        <v>2743</v>
      </c>
      <c r="W134" s="78" t="s">
        <v>1878</v>
      </c>
      <c r="X134" s="64"/>
      <c r="Y134" s="64"/>
      <c r="Z134" s="64"/>
      <c r="AA134" s="64"/>
      <c r="AB134" s="80">
        <v>851</v>
      </c>
      <c r="AC134" s="64" t="s">
        <v>1469</v>
      </c>
      <c r="AD134" s="81">
        <v>8</v>
      </c>
      <c r="AE134" s="81"/>
      <c r="AF134" s="81">
        <v>2</v>
      </c>
      <c r="AG134" s="81">
        <v>10</v>
      </c>
      <c r="AH134" s="64"/>
      <c r="AI134" s="64"/>
      <c r="AJ134" s="64"/>
      <c r="AK134" s="64"/>
      <c r="AL134" s="64"/>
      <c r="AM134" s="64"/>
      <c r="AN134" s="64"/>
      <c r="AO134" s="64"/>
      <c r="AP134" s="64"/>
      <c r="AQ134" s="64"/>
      <c r="AR134" s="64"/>
      <c r="AS134" s="64"/>
      <c r="AT134" s="112"/>
      <c r="AU134" s="112"/>
      <c r="AV134" s="64"/>
      <c r="AW134" s="64"/>
      <c r="AX134" s="64"/>
      <c r="AY134" s="64"/>
      <c r="AZ134" s="64"/>
      <c r="BA134" s="82"/>
      <c r="BB134" s="82"/>
      <c r="BC134" s="82"/>
      <c r="BD134" s="82"/>
      <c r="BE134" s="64"/>
      <c r="BF134" s="64"/>
      <c r="BG134" s="64"/>
      <c r="BH134" s="64"/>
      <c r="BI134" s="64"/>
      <c r="BJ134" s="64"/>
      <c r="BK134" s="64"/>
      <c r="BL134" s="82"/>
      <c r="BM134" s="82"/>
      <c r="BN134" s="82"/>
      <c r="BO134" s="82"/>
      <c r="BP134" s="82"/>
      <c r="BQ134" s="82"/>
      <c r="BR134" s="82"/>
      <c r="BS134" s="82"/>
      <c r="BT134" s="82"/>
      <c r="BU134" s="82"/>
      <c r="BV134" s="82"/>
      <c r="BW134" s="82"/>
      <c r="BX134" s="64"/>
    </row>
    <row r="135" spans="1:76">
      <c r="A135" s="30">
        <v>10795</v>
      </c>
      <c r="B135" s="64" t="s">
        <v>2738</v>
      </c>
      <c r="C135" s="64" t="s">
        <v>1878</v>
      </c>
      <c r="D135" s="64"/>
      <c r="E135" s="64"/>
      <c r="F135" s="64"/>
      <c r="G135" s="64"/>
      <c r="H135" s="64">
        <v>12</v>
      </c>
      <c r="I135" s="64"/>
      <c r="J135" s="64"/>
      <c r="K135" s="64">
        <v>12</v>
      </c>
      <c r="L135" s="64">
        <v>18</v>
      </c>
      <c r="M135" s="64"/>
      <c r="N135" s="64"/>
      <c r="O135" s="64"/>
      <c r="P135" s="64"/>
      <c r="Q135" s="106">
        <v>18</v>
      </c>
      <c r="R135" s="64"/>
      <c r="S135" s="64"/>
      <c r="T135" s="79">
        <f t="shared" si="46"/>
        <v>-6</v>
      </c>
      <c r="U135" s="131" t="str">
        <f t="shared" si="47"/>
        <v>NO COMPRAR</v>
      </c>
      <c r="V135" s="78" t="s">
        <v>2743</v>
      </c>
      <c r="W135" s="78" t="s">
        <v>1878</v>
      </c>
      <c r="X135" s="64"/>
      <c r="Y135" s="64"/>
      <c r="Z135" s="64"/>
      <c r="AA135" s="64"/>
      <c r="AB135" s="80">
        <v>856</v>
      </c>
      <c r="AC135" s="64" t="s">
        <v>1072</v>
      </c>
      <c r="AD135" s="81">
        <v>8</v>
      </c>
      <c r="AE135" s="81">
        <v>2</v>
      </c>
      <c r="AF135" s="81">
        <v>6</v>
      </c>
      <c r="AG135" s="81">
        <v>16</v>
      </c>
      <c r="AH135" s="64"/>
      <c r="AI135" s="64"/>
      <c r="AJ135" s="64"/>
      <c r="AK135" s="64"/>
      <c r="AL135" s="64"/>
      <c r="AM135" s="64"/>
      <c r="AN135" s="64"/>
      <c r="AO135" s="64"/>
      <c r="AP135" s="64"/>
      <c r="AQ135" s="64"/>
      <c r="AR135" s="64"/>
      <c r="AS135" s="64"/>
      <c r="AT135" s="112"/>
      <c r="AU135" s="112"/>
      <c r="AV135" s="64"/>
      <c r="AW135" s="64"/>
      <c r="AX135" s="64"/>
      <c r="AY135" s="64"/>
      <c r="AZ135" s="64"/>
      <c r="BA135" s="82"/>
      <c r="BB135" s="82"/>
      <c r="BC135" s="82"/>
      <c r="BD135" s="82"/>
      <c r="BE135" s="64"/>
      <c r="BF135" s="64"/>
      <c r="BG135" s="64"/>
      <c r="BH135" s="64"/>
      <c r="BI135" s="64"/>
      <c r="BJ135" s="64"/>
      <c r="BK135" s="64"/>
      <c r="BL135" s="82"/>
      <c r="BM135" s="82"/>
      <c r="BN135" s="82"/>
      <c r="BO135" s="82"/>
      <c r="BP135" s="82"/>
      <c r="BQ135" s="82"/>
      <c r="BR135" s="82"/>
      <c r="BS135" s="82"/>
      <c r="BT135" s="82"/>
      <c r="BU135" s="82"/>
      <c r="BV135" s="82"/>
      <c r="BW135" s="82"/>
      <c r="BX135" s="64"/>
    </row>
    <row r="136" spans="1:76">
      <c r="A136" s="30">
        <v>3803</v>
      </c>
      <c r="B136" s="64" t="s">
        <v>2739</v>
      </c>
      <c r="C136" s="64" t="s">
        <v>1878</v>
      </c>
      <c r="D136" s="64"/>
      <c r="E136" s="64"/>
      <c r="F136" s="64"/>
      <c r="G136" s="64"/>
      <c r="H136" s="64">
        <v>12</v>
      </c>
      <c r="I136" s="64"/>
      <c r="J136" s="64"/>
      <c r="K136" s="64">
        <v>12</v>
      </c>
      <c r="L136" s="64">
        <v>18</v>
      </c>
      <c r="M136" s="64"/>
      <c r="N136" s="64"/>
      <c r="O136" s="64"/>
      <c r="P136" s="64"/>
      <c r="Q136" s="106">
        <v>18</v>
      </c>
      <c r="R136" s="64"/>
      <c r="S136" s="64"/>
      <c r="T136" s="79">
        <f t="shared" si="46"/>
        <v>-6</v>
      </c>
      <c r="U136" s="131" t="str">
        <f t="shared" si="47"/>
        <v>NO COMPRAR</v>
      </c>
      <c r="V136" s="78" t="s">
        <v>2743</v>
      </c>
      <c r="W136" s="78" t="s">
        <v>1878</v>
      </c>
      <c r="X136" s="64"/>
      <c r="Y136" s="64"/>
      <c r="Z136" s="64"/>
      <c r="AA136" s="64"/>
      <c r="AB136" s="80">
        <v>861</v>
      </c>
      <c r="AC136" s="64" t="s">
        <v>873</v>
      </c>
      <c r="AD136" s="81">
        <v>7</v>
      </c>
      <c r="AE136" s="81">
        <v>2</v>
      </c>
      <c r="AF136" s="81">
        <v>12</v>
      </c>
      <c r="AG136" s="81">
        <v>21</v>
      </c>
      <c r="AH136" s="64"/>
      <c r="AI136" s="64"/>
      <c r="AJ136" s="64"/>
      <c r="AK136" s="64"/>
      <c r="AL136" s="64"/>
      <c r="AM136" s="64"/>
      <c r="AN136" s="64"/>
      <c r="AO136" s="64"/>
      <c r="AP136" s="64"/>
      <c r="AQ136" s="64"/>
      <c r="AR136" s="64"/>
      <c r="AS136" s="64"/>
      <c r="AT136" s="112"/>
      <c r="AU136" s="112"/>
      <c r="AV136" s="64"/>
      <c r="AW136" s="64"/>
      <c r="AX136" s="64"/>
      <c r="AY136" s="64"/>
      <c r="AZ136" s="64"/>
      <c r="BA136" s="82"/>
      <c r="BB136" s="82"/>
      <c r="BC136" s="82"/>
      <c r="BD136" s="82"/>
      <c r="BE136" s="64"/>
      <c r="BF136" s="64"/>
      <c r="BG136" s="64"/>
      <c r="BH136" s="64"/>
      <c r="BI136" s="64"/>
      <c r="BJ136" s="64"/>
      <c r="BK136" s="64"/>
      <c r="BL136" s="82"/>
      <c r="BM136" s="82"/>
      <c r="BN136" s="82"/>
      <c r="BO136" s="82"/>
      <c r="BP136" s="82"/>
      <c r="BQ136" s="82"/>
      <c r="BR136" s="82"/>
      <c r="BS136" s="82"/>
      <c r="BT136" s="82"/>
      <c r="BU136" s="82"/>
      <c r="BV136" s="82"/>
      <c r="BW136" s="82"/>
      <c r="BX136" s="64"/>
    </row>
    <row r="137" spans="1:76">
      <c r="A137" s="30">
        <v>11734</v>
      </c>
      <c r="B137" s="64" t="s">
        <v>2740</v>
      </c>
      <c r="C137" s="64" t="s">
        <v>1878</v>
      </c>
      <c r="D137" s="64"/>
      <c r="E137" s="64"/>
      <c r="F137" s="64"/>
      <c r="G137" s="64"/>
      <c r="H137" s="64">
        <v>12</v>
      </c>
      <c r="I137" s="64"/>
      <c r="J137" s="64"/>
      <c r="K137" s="64">
        <v>6</v>
      </c>
      <c r="L137" s="64">
        <v>12</v>
      </c>
      <c r="M137" s="64"/>
      <c r="N137" s="64"/>
      <c r="O137" s="64"/>
      <c r="P137" s="64"/>
      <c r="Q137" s="106">
        <v>0</v>
      </c>
      <c r="R137" s="64"/>
      <c r="S137" s="64"/>
      <c r="T137" s="79">
        <f t="shared" si="46"/>
        <v>6</v>
      </c>
      <c r="U137" s="131">
        <f t="shared" si="47"/>
        <v>0.5</v>
      </c>
      <c r="V137" s="78" t="s">
        <v>2744</v>
      </c>
      <c r="W137" s="78" t="s">
        <v>1878</v>
      </c>
      <c r="X137" s="64"/>
      <c r="Y137" s="64"/>
      <c r="Z137" s="64"/>
      <c r="AA137" s="64"/>
      <c r="AB137" s="80">
        <v>895</v>
      </c>
      <c r="AC137" s="64" t="s">
        <v>1294</v>
      </c>
      <c r="AD137" s="81">
        <v>7</v>
      </c>
      <c r="AE137" s="81"/>
      <c r="AF137" s="81"/>
      <c r="AG137" s="81">
        <v>7</v>
      </c>
      <c r="AH137" s="64"/>
      <c r="AI137" s="64"/>
      <c r="AJ137" s="64"/>
      <c r="AK137" s="64"/>
      <c r="AL137" s="64"/>
      <c r="AM137" s="64"/>
      <c r="AN137" s="64"/>
      <c r="AO137" s="64"/>
      <c r="AP137" s="64"/>
      <c r="AQ137" s="64"/>
      <c r="AR137" s="64"/>
      <c r="AS137" s="64"/>
      <c r="AT137" s="112"/>
      <c r="AU137" s="112"/>
      <c r="AV137" s="64"/>
      <c r="AW137" s="64"/>
      <c r="AX137" s="64"/>
      <c r="AY137" s="64"/>
      <c r="AZ137" s="64"/>
      <c r="BA137" s="82"/>
      <c r="BB137" s="82"/>
      <c r="BC137" s="82"/>
      <c r="BD137" s="82"/>
      <c r="BE137" s="64"/>
      <c r="BF137" s="64"/>
      <c r="BG137" s="64"/>
      <c r="BH137" s="64"/>
      <c r="BI137" s="64"/>
      <c r="BJ137" s="64"/>
      <c r="BK137" s="64"/>
      <c r="BL137" s="82"/>
      <c r="BM137" s="82"/>
      <c r="BN137" s="82"/>
      <c r="BO137" s="82"/>
      <c r="BP137" s="82"/>
      <c r="BQ137" s="82"/>
      <c r="BR137" s="82"/>
      <c r="BS137" s="82"/>
      <c r="BT137" s="82"/>
      <c r="BU137" s="82"/>
      <c r="BV137" s="82"/>
      <c r="BW137" s="82"/>
      <c r="BX137" s="64"/>
    </row>
    <row r="138" spans="1:76">
      <c r="A138" s="30"/>
      <c r="B138" s="64" t="s">
        <v>2749</v>
      </c>
      <c r="C138" s="64"/>
      <c r="D138" s="64"/>
      <c r="E138" s="64"/>
      <c r="F138" s="64"/>
      <c r="G138" s="64"/>
      <c r="H138" s="64"/>
      <c r="I138" s="64"/>
      <c r="J138" s="64"/>
      <c r="K138" s="64"/>
      <c r="L138" s="64"/>
      <c r="M138" s="64"/>
      <c r="N138" s="64"/>
      <c r="O138" s="64"/>
      <c r="P138" s="64"/>
      <c r="Q138" s="106">
        <v>12</v>
      </c>
      <c r="R138" s="64"/>
      <c r="S138" s="64"/>
      <c r="T138" s="64"/>
      <c r="U138" s="112">
        <v>1</v>
      </c>
      <c r="V138" s="64"/>
      <c r="W138" s="78" t="s">
        <v>1878</v>
      </c>
      <c r="X138" s="64"/>
      <c r="Y138" s="64"/>
      <c r="Z138" s="64"/>
      <c r="AA138" s="64"/>
      <c r="AB138" s="80">
        <v>896</v>
      </c>
      <c r="AC138" s="64" t="s">
        <v>2056</v>
      </c>
      <c r="AD138" s="81">
        <v>3</v>
      </c>
      <c r="AE138" s="81"/>
      <c r="AF138" s="81"/>
      <c r="AG138" s="81">
        <v>3</v>
      </c>
      <c r="AH138" s="64"/>
      <c r="AI138" s="64"/>
      <c r="AJ138" s="64"/>
      <c r="AK138" s="64"/>
      <c r="AL138" s="64"/>
      <c r="AM138" s="64"/>
      <c r="AN138" s="64"/>
      <c r="AO138" s="64"/>
      <c r="AP138" s="64"/>
      <c r="AQ138" s="64"/>
      <c r="AR138" s="64"/>
      <c r="AS138" s="64"/>
      <c r="AT138" s="112"/>
      <c r="AU138" s="112"/>
      <c r="AV138" s="64"/>
      <c r="AW138" s="64"/>
      <c r="AX138" s="64"/>
      <c r="AY138" s="64"/>
      <c r="AZ138" s="64"/>
      <c r="BA138" s="82"/>
      <c r="BB138" s="82"/>
      <c r="BC138" s="82"/>
      <c r="BD138" s="82"/>
      <c r="BE138" s="64"/>
      <c r="BF138" s="64"/>
      <c r="BG138" s="64"/>
      <c r="BH138" s="64"/>
      <c r="BI138" s="64"/>
      <c r="BJ138" s="64"/>
      <c r="BK138" s="64"/>
      <c r="BL138" s="82"/>
      <c r="BM138" s="82"/>
      <c r="BN138" s="82"/>
      <c r="BO138" s="82"/>
      <c r="BP138" s="82"/>
      <c r="BQ138" s="82"/>
      <c r="BR138" s="82"/>
      <c r="BS138" s="82"/>
      <c r="BT138" s="82"/>
      <c r="BU138" s="82"/>
      <c r="BV138" s="82"/>
      <c r="BW138" s="82"/>
      <c r="BX138" s="64"/>
    </row>
    <row r="139" spans="1:76">
      <c r="A139" s="30"/>
      <c r="B139" s="64" t="s">
        <v>2750</v>
      </c>
      <c r="C139" s="64"/>
      <c r="D139" s="64"/>
      <c r="E139" s="64"/>
      <c r="F139" s="64"/>
      <c r="G139" s="64"/>
      <c r="H139" s="64"/>
      <c r="I139" s="64"/>
      <c r="J139" s="64"/>
      <c r="K139" s="64"/>
      <c r="L139" s="64"/>
      <c r="M139" s="64"/>
      <c r="N139" s="64"/>
      <c r="O139" s="64"/>
      <c r="P139" s="64"/>
      <c r="Q139" s="106">
        <v>82</v>
      </c>
      <c r="R139" s="64"/>
      <c r="S139" s="64"/>
      <c r="T139" s="64"/>
      <c r="U139" s="112">
        <v>1</v>
      </c>
      <c r="V139" s="64"/>
      <c r="W139" s="78" t="s">
        <v>1878</v>
      </c>
      <c r="X139" s="64"/>
      <c r="Y139" s="64"/>
      <c r="Z139" s="64"/>
      <c r="AA139" s="64"/>
      <c r="AB139" s="80">
        <v>897</v>
      </c>
      <c r="AC139" s="64" t="s">
        <v>1471</v>
      </c>
      <c r="AD139" s="81">
        <v>5</v>
      </c>
      <c r="AE139" s="81"/>
      <c r="AF139" s="81">
        <v>1</v>
      </c>
      <c r="AG139" s="81">
        <v>6</v>
      </c>
      <c r="AH139" s="64"/>
      <c r="AI139" s="64"/>
      <c r="AJ139" s="64"/>
      <c r="AK139" s="64"/>
      <c r="AL139" s="64"/>
      <c r="AM139" s="64"/>
      <c r="AN139" s="64"/>
      <c r="AO139" s="64"/>
      <c r="AP139" s="64"/>
      <c r="AQ139" s="64"/>
      <c r="AR139" s="64"/>
      <c r="AS139" s="64"/>
      <c r="AT139" s="112"/>
      <c r="AU139" s="112"/>
      <c r="AV139" s="64"/>
      <c r="AW139" s="64"/>
      <c r="AX139" s="64"/>
      <c r="AY139" s="64"/>
      <c r="AZ139" s="64"/>
      <c r="BA139" s="82"/>
      <c r="BB139" s="82"/>
      <c r="BC139" s="82"/>
      <c r="BD139" s="82"/>
      <c r="BE139" s="64"/>
      <c r="BF139" s="64"/>
      <c r="BG139" s="64"/>
      <c r="BH139" s="64"/>
      <c r="BI139" s="64"/>
      <c r="BJ139" s="64"/>
      <c r="BK139" s="64"/>
      <c r="BL139" s="82"/>
      <c r="BM139" s="82"/>
      <c r="BN139" s="82"/>
      <c r="BO139" s="82"/>
      <c r="BP139" s="82"/>
      <c r="BQ139" s="82"/>
      <c r="BR139" s="82"/>
      <c r="BS139" s="82"/>
      <c r="BT139" s="82"/>
      <c r="BU139" s="82"/>
      <c r="BV139" s="82"/>
      <c r="BW139" s="82"/>
      <c r="BX139" s="64"/>
    </row>
    <row r="140" spans="1:76">
      <c r="A140" s="30">
        <v>11047</v>
      </c>
      <c r="B140" s="64" t="s">
        <v>2748</v>
      </c>
      <c r="C140" s="64"/>
      <c r="D140" s="64"/>
      <c r="E140" s="64"/>
      <c r="F140" s="64"/>
      <c r="G140" s="64"/>
      <c r="H140" s="64"/>
      <c r="I140" s="64"/>
      <c r="J140" s="64"/>
      <c r="K140" s="64"/>
      <c r="L140" s="64"/>
      <c r="M140" s="64"/>
      <c r="N140" s="64"/>
      <c r="O140" s="64"/>
      <c r="P140" s="64"/>
      <c r="Q140" s="106">
        <v>0</v>
      </c>
      <c r="R140" s="64"/>
      <c r="S140" s="64"/>
      <c r="T140" s="64"/>
      <c r="U140" s="112">
        <v>1</v>
      </c>
      <c r="V140" s="64"/>
      <c r="W140" s="78" t="s">
        <v>1878</v>
      </c>
      <c r="X140" s="64"/>
      <c r="Y140" s="64"/>
      <c r="Z140" s="64"/>
      <c r="AA140" s="64"/>
      <c r="AB140" s="80">
        <v>898</v>
      </c>
      <c r="AC140" s="64" t="s">
        <v>1242</v>
      </c>
      <c r="AD140" s="81">
        <v>4</v>
      </c>
      <c r="AE140" s="81">
        <v>1</v>
      </c>
      <c r="AF140" s="81">
        <v>1</v>
      </c>
      <c r="AG140" s="81">
        <v>6</v>
      </c>
      <c r="AH140" s="64"/>
      <c r="AI140" s="64"/>
      <c r="AJ140" s="64"/>
      <c r="AK140" s="64"/>
      <c r="AL140" s="64"/>
      <c r="AM140" s="64"/>
      <c r="AN140" s="64"/>
      <c r="AO140" s="64"/>
      <c r="AP140" s="64"/>
      <c r="AQ140" s="64"/>
      <c r="AR140" s="64"/>
      <c r="AS140" s="64"/>
      <c r="AT140" s="112"/>
      <c r="AU140" s="112"/>
      <c r="AV140" s="64"/>
      <c r="AW140" s="64"/>
      <c r="AX140" s="64"/>
      <c r="AY140" s="64"/>
      <c r="AZ140" s="64"/>
      <c r="BA140" s="82"/>
      <c r="BB140" s="82"/>
      <c r="BC140" s="82"/>
      <c r="BD140" s="82"/>
      <c r="BE140" s="64"/>
      <c r="BF140" s="64"/>
      <c r="BG140" s="64"/>
      <c r="BH140" s="64"/>
      <c r="BI140" s="64"/>
      <c r="BJ140" s="64"/>
      <c r="BK140" s="64"/>
      <c r="BL140" s="82"/>
      <c r="BM140" s="82"/>
      <c r="BN140" s="82"/>
      <c r="BO140" s="82"/>
      <c r="BP140" s="82"/>
      <c r="BQ140" s="82"/>
      <c r="BR140" s="82"/>
      <c r="BS140" s="82"/>
      <c r="BT140" s="82"/>
      <c r="BU140" s="82"/>
      <c r="BV140" s="82"/>
      <c r="BW140" s="82"/>
      <c r="BX140" s="64"/>
    </row>
    <row r="141" spans="1:76">
      <c r="A141" s="30">
        <v>4109</v>
      </c>
      <c r="B141" s="64" t="s">
        <v>1402</v>
      </c>
      <c r="C141" s="64"/>
      <c r="D141" s="64"/>
      <c r="E141" s="64"/>
      <c r="F141" s="64"/>
      <c r="G141" s="64"/>
      <c r="H141" s="64"/>
      <c r="I141" s="64"/>
      <c r="J141" s="64"/>
      <c r="K141" s="64"/>
      <c r="L141" s="64"/>
      <c r="M141" s="64"/>
      <c r="N141" s="64"/>
      <c r="O141" s="64"/>
      <c r="P141" s="64"/>
      <c r="Q141" s="106">
        <v>0</v>
      </c>
      <c r="R141" s="64"/>
      <c r="S141" s="64"/>
      <c r="T141" s="64"/>
      <c r="U141" s="112">
        <v>1</v>
      </c>
      <c r="V141" s="64"/>
      <c r="W141" s="78" t="s">
        <v>1878</v>
      </c>
      <c r="X141" s="64"/>
      <c r="Y141" s="64"/>
      <c r="Z141" s="64"/>
      <c r="AA141" s="64"/>
      <c r="AB141" s="80">
        <v>900</v>
      </c>
      <c r="AC141" s="64" t="s">
        <v>1247</v>
      </c>
      <c r="AD141" s="81">
        <v>3</v>
      </c>
      <c r="AE141" s="81">
        <v>1</v>
      </c>
      <c r="AF141" s="81">
        <v>1</v>
      </c>
      <c r="AG141" s="81">
        <v>5</v>
      </c>
      <c r="AH141" s="64"/>
      <c r="AI141" s="64"/>
      <c r="AJ141" s="64"/>
      <c r="AK141" s="64"/>
      <c r="AL141" s="64"/>
      <c r="AM141" s="64"/>
      <c r="AN141" s="64"/>
      <c r="AO141" s="64"/>
      <c r="AP141" s="64"/>
      <c r="AQ141" s="64"/>
      <c r="AR141" s="64"/>
      <c r="AS141" s="64"/>
      <c r="AT141" s="112"/>
      <c r="AU141" s="112"/>
      <c r="AV141" s="64"/>
      <c r="AW141" s="64"/>
      <c r="AX141" s="64"/>
      <c r="AY141" s="64"/>
      <c r="AZ141" s="64"/>
      <c r="BA141" s="82"/>
      <c r="BB141" s="82"/>
      <c r="BC141" s="82"/>
      <c r="BD141" s="82"/>
      <c r="BE141" s="64"/>
      <c r="BF141" s="64"/>
      <c r="BG141" s="64"/>
      <c r="BH141" s="64"/>
      <c r="BI141" s="64"/>
      <c r="BJ141" s="64"/>
      <c r="BK141" s="64"/>
      <c r="BL141" s="82"/>
      <c r="BM141" s="82"/>
      <c r="BN141" s="82"/>
      <c r="BO141" s="82"/>
      <c r="BP141" s="82"/>
      <c r="BQ141" s="82"/>
      <c r="BR141" s="82"/>
      <c r="BS141" s="82"/>
      <c r="BT141" s="82"/>
      <c r="BU141" s="82"/>
      <c r="BV141" s="82"/>
      <c r="BW141" s="82"/>
      <c r="BX141" s="64"/>
    </row>
    <row r="142" spans="1:76">
      <c r="A142" s="30">
        <v>1398</v>
      </c>
      <c r="B142" s="64" t="s">
        <v>2754</v>
      </c>
      <c r="C142" s="64"/>
      <c r="D142" s="64"/>
      <c r="E142" s="64"/>
      <c r="F142" s="64"/>
      <c r="G142" s="64"/>
      <c r="H142" s="64"/>
      <c r="I142" s="64"/>
      <c r="J142" s="64"/>
      <c r="K142" s="64"/>
      <c r="L142" s="64"/>
      <c r="M142" s="64"/>
      <c r="N142" s="64"/>
      <c r="O142" s="64"/>
      <c r="P142" s="64"/>
      <c r="Q142" s="106">
        <v>24</v>
      </c>
      <c r="R142" s="64"/>
      <c r="S142" s="64"/>
      <c r="T142" s="64"/>
      <c r="U142" s="112">
        <v>1</v>
      </c>
      <c r="V142" s="64"/>
      <c r="W142" s="78" t="s">
        <v>1878</v>
      </c>
      <c r="X142" s="64"/>
      <c r="Y142" s="64"/>
      <c r="Z142" s="64"/>
      <c r="AA142" s="64"/>
      <c r="AB142" s="80">
        <v>901</v>
      </c>
      <c r="AC142" s="64" t="s">
        <v>2057</v>
      </c>
      <c r="AD142" s="81">
        <v>9</v>
      </c>
      <c r="AE142" s="81"/>
      <c r="AF142" s="81"/>
      <c r="AG142" s="81">
        <v>9</v>
      </c>
      <c r="AH142" s="64"/>
      <c r="AI142" s="64"/>
      <c r="AJ142" s="64"/>
      <c r="AK142" s="64"/>
      <c r="AL142" s="64"/>
      <c r="AM142" s="64"/>
      <c r="AN142" s="64"/>
      <c r="AO142" s="64"/>
      <c r="AP142" s="64"/>
      <c r="AQ142" s="64"/>
      <c r="AR142" s="64"/>
      <c r="AS142" s="64"/>
      <c r="AT142" s="112"/>
      <c r="AU142" s="112"/>
      <c r="AV142" s="64"/>
      <c r="AW142" s="64"/>
      <c r="AX142" s="64"/>
      <c r="AY142" s="64"/>
      <c r="AZ142" s="64"/>
      <c r="BA142" s="82"/>
      <c r="BB142" s="82"/>
      <c r="BC142" s="82"/>
      <c r="BD142" s="82"/>
      <c r="BE142" s="64"/>
      <c r="BF142" s="64"/>
      <c r="BG142" s="64"/>
      <c r="BH142" s="64"/>
      <c r="BI142" s="64"/>
      <c r="BJ142" s="64"/>
      <c r="BK142" s="64"/>
      <c r="BL142" s="82"/>
      <c r="BM142" s="82"/>
      <c r="BN142" s="82"/>
      <c r="BO142" s="82"/>
      <c r="BP142" s="82"/>
      <c r="BQ142" s="82"/>
      <c r="BR142" s="82"/>
      <c r="BS142" s="82"/>
      <c r="BT142" s="82"/>
      <c r="BU142" s="82"/>
      <c r="BV142" s="82"/>
      <c r="BW142" s="82"/>
      <c r="BX142" s="64"/>
    </row>
    <row r="143" spans="1:76">
      <c r="A143" s="30">
        <v>2184</v>
      </c>
      <c r="B143" s="64" t="s">
        <v>1397</v>
      </c>
      <c r="C143" s="64"/>
      <c r="D143" s="64"/>
      <c r="E143" s="64"/>
      <c r="F143" s="64"/>
      <c r="G143" s="64"/>
      <c r="H143" s="64"/>
      <c r="I143" s="64"/>
      <c r="J143" s="64"/>
      <c r="K143" s="64"/>
      <c r="L143" s="64"/>
      <c r="M143" s="64"/>
      <c r="N143" s="64"/>
      <c r="O143" s="64"/>
      <c r="P143" s="64"/>
      <c r="Q143" s="106">
        <v>0</v>
      </c>
      <c r="R143" s="64"/>
      <c r="S143" s="64"/>
      <c r="T143" s="64"/>
      <c r="U143" s="112"/>
      <c r="V143" s="64"/>
      <c r="W143" s="78" t="s">
        <v>1878</v>
      </c>
      <c r="X143" s="64"/>
      <c r="Y143" s="64"/>
      <c r="Z143" s="64"/>
      <c r="AA143" s="64"/>
      <c r="AB143" s="80">
        <v>903</v>
      </c>
      <c r="AC143" s="64" t="s">
        <v>1170</v>
      </c>
      <c r="AD143" s="81">
        <v>4</v>
      </c>
      <c r="AE143" s="81">
        <v>1</v>
      </c>
      <c r="AF143" s="81">
        <v>2</v>
      </c>
      <c r="AG143" s="81">
        <v>7</v>
      </c>
      <c r="AH143" s="64"/>
      <c r="AI143" s="64"/>
      <c r="AJ143" s="64"/>
      <c r="AK143" s="64"/>
      <c r="AL143" s="64"/>
      <c r="AM143" s="64"/>
      <c r="AN143" s="64"/>
      <c r="AO143" s="64"/>
      <c r="AP143" s="64"/>
      <c r="AQ143" s="64"/>
      <c r="AR143" s="64"/>
      <c r="AS143" s="64"/>
      <c r="AT143" s="112"/>
      <c r="AU143" s="112"/>
      <c r="AV143" s="64"/>
      <c r="AW143" s="64"/>
      <c r="AX143" s="64"/>
      <c r="AY143" s="64"/>
      <c r="AZ143" s="64"/>
      <c r="BA143" s="82"/>
      <c r="BB143" s="82"/>
      <c r="BC143" s="82"/>
      <c r="BD143" s="82"/>
      <c r="BE143" s="64"/>
      <c r="BF143" s="64"/>
      <c r="BG143" s="64"/>
      <c r="BH143" s="64"/>
      <c r="BI143" s="64"/>
      <c r="BJ143" s="64"/>
      <c r="BK143" s="64"/>
      <c r="BL143" s="82"/>
      <c r="BM143" s="82"/>
      <c r="BN143" s="82"/>
      <c r="BO143" s="82"/>
      <c r="BP143" s="82"/>
      <c r="BQ143" s="82"/>
      <c r="BR143" s="82"/>
      <c r="BS143" s="82"/>
      <c r="BT143" s="82"/>
      <c r="BU143" s="82"/>
      <c r="BV143" s="82"/>
      <c r="BW143" s="82"/>
      <c r="BX143" s="64"/>
    </row>
    <row r="144" spans="1:76">
      <c r="A144" s="30">
        <v>4975</v>
      </c>
      <c r="B144" s="64" t="s">
        <v>1399</v>
      </c>
      <c r="C144" s="64"/>
      <c r="D144" s="64"/>
      <c r="E144" s="64"/>
      <c r="F144" s="64"/>
      <c r="G144" s="64"/>
      <c r="H144" s="64"/>
      <c r="I144" s="64"/>
      <c r="J144" s="64"/>
      <c r="K144" s="64"/>
      <c r="L144" s="64"/>
      <c r="M144" s="64"/>
      <c r="N144" s="64"/>
      <c r="O144" s="64"/>
      <c r="P144" s="64"/>
      <c r="Q144" s="106">
        <v>0</v>
      </c>
      <c r="R144" s="64"/>
      <c r="S144" s="64"/>
      <c r="T144" s="64"/>
      <c r="U144" s="112">
        <v>1</v>
      </c>
      <c r="V144" s="64"/>
      <c r="W144" s="78" t="s">
        <v>1878</v>
      </c>
      <c r="X144" s="64"/>
      <c r="Y144" s="64"/>
      <c r="Z144" s="64"/>
      <c r="AA144" s="64"/>
      <c r="AB144" s="80">
        <v>904</v>
      </c>
      <c r="AC144" s="64" t="s">
        <v>788</v>
      </c>
      <c r="AD144" s="81">
        <v>51</v>
      </c>
      <c r="AE144" s="81">
        <v>7</v>
      </c>
      <c r="AF144" s="81">
        <v>10</v>
      </c>
      <c r="AG144" s="81">
        <v>68</v>
      </c>
      <c r="AH144" s="64"/>
      <c r="AI144" s="64"/>
      <c r="AJ144" s="64"/>
      <c r="AK144" s="64"/>
      <c r="AL144" s="64"/>
      <c r="AM144" s="64"/>
      <c r="AN144" s="64"/>
      <c r="AO144" s="64"/>
      <c r="AP144" s="64"/>
      <c r="AQ144" s="64"/>
      <c r="AR144" s="64"/>
      <c r="AS144" s="64"/>
      <c r="AT144" s="112"/>
      <c r="AU144" s="112"/>
      <c r="AV144" s="64"/>
      <c r="AW144" s="64"/>
      <c r="AX144" s="64"/>
      <c r="AY144" s="64"/>
      <c r="AZ144" s="64"/>
      <c r="BA144" s="82"/>
      <c r="BB144" s="82"/>
      <c r="BC144" s="82"/>
      <c r="BD144" s="82"/>
      <c r="BE144" s="64"/>
      <c r="BF144" s="64"/>
      <c r="BG144" s="64"/>
      <c r="BH144" s="64"/>
      <c r="BI144" s="64"/>
      <c r="BJ144" s="64"/>
      <c r="BK144" s="64"/>
      <c r="BL144" s="82"/>
      <c r="BM144" s="82"/>
      <c r="BN144" s="82"/>
      <c r="BO144" s="82"/>
      <c r="BP144" s="82"/>
      <c r="BQ144" s="82"/>
      <c r="BR144" s="82"/>
      <c r="BS144" s="82"/>
      <c r="BT144" s="82"/>
      <c r="BU144" s="82"/>
      <c r="BV144" s="82"/>
      <c r="BW144" s="82"/>
      <c r="BX144" s="64"/>
    </row>
    <row r="145" spans="1:76">
      <c r="A145" s="30">
        <v>4974</v>
      </c>
      <c r="B145" s="64" t="s">
        <v>1400</v>
      </c>
      <c r="C145" s="64"/>
      <c r="D145" s="64"/>
      <c r="E145" s="64"/>
      <c r="F145" s="64"/>
      <c r="G145" s="64"/>
      <c r="H145" s="64"/>
      <c r="I145" s="64"/>
      <c r="J145" s="64"/>
      <c r="K145" s="64"/>
      <c r="L145" s="64"/>
      <c r="M145" s="64"/>
      <c r="N145" s="64"/>
      <c r="O145" s="64"/>
      <c r="P145" s="64"/>
      <c r="Q145" s="106">
        <v>1</v>
      </c>
      <c r="R145" s="64"/>
      <c r="S145" s="64"/>
      <c r="T145" s="64"/>
      <c r="U145" s="112">
        <v>1</v>
      </c>
      <c r="V145" s="64"/>
      <c r="W145" s="78" t="s">
        <v>1878</v>
      </c>
      <c r="X145" s="64"/>
      <c r="Y145" s="64"/>
      <c r="Z145" s="64"/>
      <c r="AA145" s="64"/>
      <c r="AB145" s="80">
        <v>909</v>
      </c>
      <c r="AC145" s="64" t="s">
        <v>358</v>
      </c>
      <c r="AD145" s="81">
        <v>28</v>
      </c>
      <c r="AE145" s="81">
        <v>10</v>
      </c>
      <c r="AF145" s="81">
        <v>24</v>
      </c>
      <c r="AG145" s="81">
        <v>62</v>
      </c>
      <c r="AH145" s="64"/>
      <c r="AI145" s="64"/>
      <c r="AJ145" s="64"/>
      <c r="AK145" s="64"/>
      <c r="AL145" s="64"/>
      <c r="AM145" s="64"/>
      <c r="AN145" s="64"/>
      <c r="AO145" s="64"/>
      <c r="AP145" s="64"/>
      <c r="AQ145" s="64"/>
      <c r="AR145" s="64"/>
      <c r="AS145" s="64"/>
      <c r="AT145" s="112"/>
      <c r="AU145" s="112"/>
      <c r="AV145" s="64"/>
      <c r="AW145" s="64"/>
      <c r="AX145" s="64"/>
      <c r="AY145" s="64"/>
      <c r="AZ145" s="64"/>
      <c r="BA145" s="82"/>
      <c r="BB145" s="82"/>
      <c r="BC145" s="82"/>
      <c r="BD145" s="82"/>
      <c r="BE145" s="64"/>
      <c r="BF145" s="64"/>
      <c r="BG145" s="64"/>
      <c r="BH145" s="64"/>
      <c r="BI145" s="64"/>
      <c r="BJ145" s="64"/>
      <c r="BK145" s="64"/>
      <c r="BL145" s="82"/>
      <c r="BM145" s="82"/>
      <c r="BN145" s="82"/>
      <c r="BO145" s="82"/>
      <c r="BP145" s="82"/>
      <c r="BQ145" s="82"/>
      <c r="BR145" s="82"/>
      <c r="BS145" s="82"/>
      <c r="BT145" s="82"/>
      <c r="BU145" s="82"/>
      <c r="BV145" s="82"/>
      <c r="BW145" s="82"/>
      <c r="BX145" s="64"/>
    </row>
    <row r="146" spans="1:76">
      <c r="A146" s="30">
        <v>4102</v>
      </c>
      <c r="B146" s="64" t="s">
        <v>1365</v>
      </c>
      <c r="C146" s="64"/>
      <c r="D146" s="64"/>
      <c r="E146" s="64"/>
      <c r="F146" s="64"/>
      <c r="G146" s="64"/>
      <c r="H146" s="64"/>
      <c r="I146" s="64"/>
      <c r="J146" s="64"/>
      <c r="K146" s="64"/>
      <c r="L146" s="64"/>
      <c r="M146" s="64"/>
      <c r="N146" s="64"/>
      <c r="O146" s="64"/>
      <c r="P146" s="64"/>
      <c r="Q146" s="106">
        <v>2</v>
      </c>
      <c r="R146" s="64"/>
      <c r="S146" s="64"/>
      <c r="T146" s="64"/>
      <c r="U146" s="112">
        <v>1</v>
      </c>
      <c r="V146" s="64"/>
      <c r="W146" s="78" t="s">
        <v>1878</v>
      </c>
      <c r="X146" s="64"/>
      <c r="Y146" s="64"/>
      <c r="Z146" s="64"/>
      <c r="AA146" s="64"/>
      <c r="AB146" s="80">
        <v>910</v>
      </c>
      <c r="AC146" s="64" t="s">
        <v>431</v>
      </c>
      <c r="AD146" s="81">
        <v>12</v>
      </c>
      <c r="AE146" s="81">
        <v>5</v>
      </c>
      <c r="AF146" s="81">
        <v>20</v>
      </c>
      <c r="AG146" s="81">
        <v>37</v>
      </c>
      <c r="AH146" s="64"/>
      <c r="AI146" s="64"/>
      <c r="AJ146" s="64"/>
      <c r="AK146" s="64"/>
      <c r="AL146" s="64"/>
      <c r="AM146" s="64"/>
      <c r="AN146" s="64"/>
      <c r="AO146" s="64"/>
      <c r="AP146" s="64"/>
      <c r="AQ146" s="64"/>
      <c r="AR146" s="64"/>
      <c r="AS146" s="64"/>
      <c r="AT146" s="112"/>
      <c r="AU146" s="112"/>
      <c r="AV146" s="64"/>
      <c r="AW146" s="64"/>
      <c r="AX146" s="64"/>
      <c r="AY146" s="64"/>
      <c r="AZ146" s="64"/>
      <c r="BA146" s="82"/>
      <c r="BB146" s="82"/>
      <c r="BC146" s="82"/>
      <c r="BD146" s="82"/>
      <c r="BE146" s="64"/>
      <c r="BF146" s="64"/>
      <c r="BG146" s="64"/>
      <c r="BH146" s="64"/>
      <c r="BI146" s="64"/>
      <c r="BJ146" s="64"/>
      <c r="BK146" s="64"/>
      <c r="BL146" s="82"/>
      <c r="BM146" s="82"/>
      <c r="BN146" s="82"/>
      <c r="BO146" s="82"/>
      <c r="BP146" s="82"/>
      <c r="BQ146" s="82"/>
      <c r="BR146" s="82"/>
      <c r="BS146" s="82"/>
      <c r="BT146" s="82"/>
      <c r="BU146" s="82"/>
      <c r="BV146" s="82"/>
      <c r="BW146" s="82"/>
      <c r="BX146" s="64"/>
    </row>
    <row r="147" spans="1:76">
      <c r="A147" s="30">
        <v>7868</v>
      </c>
      <c r="B147" s="64" t="s">
        <v>2755</v>
      </c>
      <c r="C147" s="64"/>
      <c r="D147" s="64"/>
      <c r="E147" s="64"/>
      <c r="F147" s="64"/>
      <c r="G147" s="64"/>
      <c r="H147" s="64"/>
      <c r="I147" s="64"/>
      <c r="J147" s="64"/>
      <c r="K147" s="64"/>
      <c r="L147" s="64"/>
      <c r="M147" s="64"/>
      <c r="N147" s="64"/>
      <c r="O147" s="64"/>
      <c r="P147" s="64"/>
      <c r="Q147" s="106">
        <v>13</v>
      </c>
      <c r="R147" s="64"/>
      <c r="S147" s="64"/>
      <c r="T147" s="64"/>
      <c r="U147" s="112">
        <v>1</v>
      </c>
      <c r="V147" s="64"/>
      <c r="W147" s="64" t="s">
        <v>1878</v>
      </c>
      <c r="X147" s="64"/>
      <c r="Y147" s="64"/>
      <c r="Z147" s="64"/>
      <c r="AA147" s="64"/>
      <c r="AB147" s="80">
        <v>913</v>
      </c>
      <c r="AC147" s="64" t="s">
        <v>417</v>
      </c>
      <c r="AD147" s="81">
        <v>601</v>
      </c>
      <c r="AE147" s="81">
        <v>157</v>
      </c>
      <c r="AF147" s="81">
        <v>456</v>
      </c>
      <c r="AG147" s="81">
        <v>1214</v>
      </c>
      <c r="AH147" s="64"/>
      <c r="AI147" s="64"/>
      <c r="AJ147" s="64"/>
      <c r="AK147" s="64"/>
      <c r="AL147" s="64"/>
      <c r="AM147" s="64"/>
      <c r="AN147" s="64"/>
      <c r="AO147" s="64"/>
      <c r="AP147" s="64"/>
      <c r="AQ147" s="64"/>
      <c r="AR147" s="64"/>
      <c r="AS147" s="64"/>
      <c r="AT147" s="112"/>
      <c r="AU147" s="112"/>
      <c r="AV147" s="64"/>
      <c r="AW147" s="64"/>
      <c r="AX147" s="64"/>
      <c r="AY147" s="64"/>
      <c r="AZ147" s="64"/>
      <c r="BA147" s="82"/>
      <c r="BB147" s="82"/>
      <c r="BC147" s="82"/>
      <c r="BD147" s="82"/>
      <c r="BE147" s="64"/>
      <c r="BF147" s="64"/>
      <c r="BG147" s="64"/>
      <c r="BH147" s="64"/>
      <c r="BI147" s="64"/>
      <c r="BJ147" s="64"/>
      <c r="BK147" s="64"/>
      <c r="BL147" s="82"/>
      <c r="BM147" s="82"/>
      <c r="BN147" s="82"/>
      <c r="BO147" s="82"/>
      <c r="BP147" s="82"/>
      <c r="BQ147" s="82"/>
      <c r="BR147" s="82"/>
      <c r="BS147" s="82"/>
      <c r="BT147" s="82"/>
      <c r="BU147" s="82"/>
      <c r="BV147" s="82"/>
      <c r="BW147" s="82"/>
      <c r="BX147" s="64"/>
    </row>
    <row r="148" spans="1:76">
      <c r="A148" s="30">
        <v>12314</v>
      </c>
      <c r="B148" s="64" t="s">
        <v>2756</v>
      </c>
      <c r="C148" s="64"/>
      <c r="D148" s="64"/>
      <c r="E148" s="64"/>
      <c r="F148" s="64"/>
      <c r="G148" s="64"/>
      <c r="H148" s="64"/>
      <c r="I148" s="64"/>
      <c r="J148" s="64"/>
      <c r="K148" s="64"/>
      <c r="L148" s="64"/>
      <c r="M148" s="64"/>
      <c r="N148" s="64"/>
      <c r="O148" s="64"/>
      <c r="P148" s="64"/>
      <c r="Q148" s="106">
        <v>0</v>
      </c>
      <c r="R148" s="64"/>
      <c r="S148" s="64"/>
      <c r="T148" s="64"/>
      <c r="U148" s="112">
        <v>1</v>
      </c>
      <c r="V148" s="64"/>
      <c r="W148" s="78" t="s">
        <v>1878</v>
      </c>
      <c r="X148" s="64"/>
      <c r="Y148" s="64"/>
      <c r="Z148" s="64"/>
      <c r="AA148" s="64"/>
      <c r="AB148" s="80">
        <v>916</v>
      </c>
      <c r="AC148" s="64" t="s">
        <v>889</v>
      </c>
      <c r="AD148" s="81">
        <v>43</v>
      </c>
      <c r="AE148" s="81">
        <v>12</v>
      </c>
      <c r="AF148" s="81">
        <v>30</v>
      </c>
      <c r="AG148" s="81">
        <v>85</v>
      </c>
      <c r="AH148" s="64"/>
      <c r="AI148" s="64"/>
      <c r="AJ148" s="64"/>
      <c r="AK148" s="64"/>
      <c r="AL148" s="64"/>
      <c r="AM148" s="64"/>
      <c r="AN148" s="64"/>
      <c r="AO148" s="64"/>
      <c r="AP148" s="64"/>
      <c r="AQ148" s="64"/>
      <c r="AR148" s="64"/>
      <c r="AS148" s="64"/>
      <c r="AT148" s="112"/>
      <c r="AU148" s="112"/>
      <c r="AV148" s="64"/>
      <c r="AW148" s="64"/>
      <c r="AX148" s="64"/>
      <c r="AY148" s="64"/>
      <c r="AZ148" s="64"/>
      <c r="BA148" s="82"/>
      <c r="BB148" s="82"/>
      <c r="BC148" s="82"/>
      <c r="BD148" s="82"/>
      <c r="BE148" s="64"/>
      <c r="BF148" s="64"/>
      <c r="BG148" s="64"/>
      <c r="BH148" s="64"/>
      <c r="BI148" s="64"/>
      <c r="BJ148" s="64"/>
      <c r="BK148" s="64"/>
      <c r="BL148" s="82"/>
      <c r="BM148" s="82"/>
      <c r="BN148" s="82"/>
      <c r="BO148" s="82"/>
      <c r="BP148" s="82"/>
      <c r="BQ148" s="82"/>
      <c r="BR148" s="82"/>
      <c r="BS148" s="82"/>
      <c r="BT148" s="82"/>
      <c r="BU148" s="82"/>
      <c r="BV148" s="82"/>
      <c r="BW148" s="82"/>
      <c r="BX148" s="64"/>
    </row>
    <row r="149" spans="1:76">
      <c r="A149" s="30">
        <v>4103</v>
      </c>
      <c r="B149" s="64" t="s">
        <v>2757</v>
      </c>
      <c r="C149" s="64"/>
      <c r="D149" s="64"/>
      <c r="E149" s="64"/>
      <c r="F149" s="64"/>
      <c r="G149" s="64"/>
      <c r="H149" s="64"/>
      <c r="I149" s="64"/>
      <c r="J149" s="64"/>
      <c r="K149" s="64"/>
      <c r="L149" s="64"/>
      <c r="M149" s="64"/>
      <c r="N149" s="64"/>
      <c r="O149" s="64"/>
      <c r="P149" s="64"/>
      <c r="Q149" s="106">
        <v>2</v>
      </c>
      <c r="R149" s="64"/>
      <c r="S149" s="64"/>
      <c r="T149" s="64"/>
      <c r="U149" s="112">
        <v>1</v>
      </c>
      <c r="V149" s="64"/>
      <c r="W149" s="78" t="s">
        <v>1878</v>
      </c>
      <c r="X149" s="64"/>
      <c r="Y149" s="64"/>
      <c r="Z149" s="64"/>
      <c r="AA149" s="64"/>
      <c r="AB149" s="80">
        <v>918</v>
      </c>
      <c r="AC149" s="64" t="s">
        <v>1037</v>
      </c>
      <c r="AD149" s="81">
        <v>9</v>
      </c>
      <c r="AE149" s="81">
        <v>6</v>
      </c>
      <c r="AF149" s="81">
        <v>5</v>
      </c>
      <c r="AG149" s="81">
        <v>20</v>
      </c>
      <c r="AH149" s="64"/>
      <c r="AI149" s="64"/>
      <c r="AJ149" s="64"/>
      <c r="AK149" s="64"/>
      <c r="AL149" s="64"/>
      <c r="AM149" s="64"/>
      <c r="AN149" s="64"/>
      <c r="AO149" s="64"/>
      <c r="AP149" s="64"/>
      <c r="AQ149" s="64"/>
      <c r="AR149" s="64"/>
      <c r="AS149" s="64"/>
      <c r="AT149" s="112"/>
      <c r="AU149" s="112"/>
      <c r="AV149" s="64"/>
      <c r="AW149" s="64"/>
      <c r="AX149" s="64"/>
      <c r="AY149" s="64"/>
      <c r="AZ149" s="64"/>
      <c r="BA149" s="82"/>
      <c r="BB149" s="82"/>
      <c r="BC149" s="82"/>
      <c r="BD149" s="82"/>
      <c r="BE149" s="64"/>
      <c r="BF149" s="64"/>
      <c r="BG149" s="64"/>
      <c r="BH149" s="64"/>
      <c r="BI149" s="64"/>
      <c r="BJ149" s="64"/>
      <c r="BK149" s="64"/>
      <c r="BL149" s="82"/>
      <c r="BM149" s="82"/>
      <c r="BN149" s="82"/>
      <c r="BO149" s="82"/>
      <c r="BP149" s="82"/>
      <c r="BQ149" s="82"/>
      <c r="BR149" s="82"/>
      <c r="BS149" s="82"/>
      <c r="BT149" s="82"/>
      <c r="BU149" s="82"/>
      <c r="BV149" s="82"/>
      <c r="BW149" s="82"/>
      <c r="BX149" s="64"/>
    </row>
    <row r="150" spans="1:76">
      <c r="A150" s="30">
        <v>12324</v>
      </c>
      <c r="B150" s="64" t="s">
        <v>2758</v>
      </c>
      <c r="C150" s="64"/>
      <c r="D150" s="64"/>
      <c r="E150" s="64"/>
      <c r="F150" s="64"/>
      <c r="G150" s="64"/>
      <c r="H150" s="64"/>
      <c r="I150" s="64"/>
      <c r="J150" s="64"/>
      <c r="K150" s="64"/>
      <c r="L150" s="64"/>
      <c r="M150" s="64"/>
      <c r="N150" s="64"/>
      <c r="O150" s="64"/>
      <c r="P150" s="64"/>
      <c r="Q150" s="106">
        <v>0</v>
      </c>
      <c r="R150" s="64"/>
      <c r="S150" s="64"/>
      <c r="T150" s="64"/>
      <c r="U150" s="112"/>
      <c r="V150" s="64"/>
      <c r="W150" s="78" t="s">
        <v>1878</v>
      </c>
      <c r="X150" s="64"/>
      <c r="Y150" s="64"/>
      <c r="Z150" s="64"/>
      <c r="AA150" s="64"/>
      <c r="AB150" s="80">
        <v>922</v>
      </c>
      <c r="AC150" s="64" t="s">
        <v>1472</v>
      </c>
      <c r="AD150" s="81"/>
      <c r="AE150" s="81"/>
      <c r="AF150" s="81">
        <v>43.5</v>
      </c>
      <c r="AG150" s="81">
        <v>43.5</v>
      </c>
      <c r="AH150" s="64"/>
      <c r="AI150" s="64"/>
      <c r="AJ150" s="64"/>
      <c r="AK150" s="64"/>
      <c r="AL150" s="64"/>
      <c r="AM150" s="64"/>
      <c r="AN150" s="64"/>
      <c r="AO150" s="64"/>
      <c r="AP150" s="64"/>
      <c r="AQ150" s="64"/>
      <c r="AR150" s="64"/>
      <c r="AS150" s="64"/>
      <c r="AT150" s="112"/>
      <c r="AU150" s="112"/>
      <c r="AV150" s="64"/>
      <c r="AW150" s="64"/>
      <c r="AX150" s="64"/>
      <c r="AY150" s="64"/>
      <c r="AZ150" s="64"/>
      <c r="BA150" s="82"/>
      <c r="BB150" s="82"/>
      <c r="BC150" s="82"/>
      <c r="BD150" s="82"/>
      <c r="BE150" s="64"/>
      <c r="BF150" s="64"/>
      <c r="BG150" s="64"/>
      <c r="BH150" s="64"/>
      <c r="BI150" s="64"/>
      <c r="BJ150" s="64"/>
      <c r="BK150" s="64"/>
      <c r="BL150" s="82"/>
      <c r="BM150" s="82"/>
      <c r="BN150" s="82"/>
      <c r="BO150" s="82"/>
      <c r="BP150" s="82"/>
      <c r="BQ150" s="82"/>
      <c r="BR150" s="82"/>
      <c r="BS150" s="82"/>
      <c r="BT150" s="82"/>
      <c r="BU150" s="82"/>
      <c r="BV150" s="82"/>
      <c r="BW150" s="82"/>
      <c r="BX150" s="64"/>
    </row>
    <row r="151" spans="1:76">
      <c r="A151" s="30">
        <v>12315</v>
      </c>
      <c r="B151" s="64" t="s">
        <v>2759</v>
      </c>
      <c r="C151" s="64"/>
      <c r="D151" s="64"/>
      <c r="E151" s="64"/>
      <c r="F151" s="64"/>
      <c r="G151" s="64"/>
      <c r="H151" s="64"/>
      <c r="I151" s="64"/>
      <c r="J151" s="64"/>
      <c r="K151" s="64"/>
      <c r="L151" s="64"/>
      <c r="M151" s="64"/>
      <c r="N151" s="64"/>
      <c r="O151" s="64"/>
      <c r="P151" s="64"/>
      <c r="Q151" s="106">
        <v>0</v>
      </c>
      <c r="R151" s="64"/>
      <c r="S151" s="64"/>
      <c r="T151" s="64"/>
      <c r="U151" s="112"/>
      <c r="V151" s="64"/>
      <c r="W151" s="78" t="s">
        <v>1878</v>
      </c>
      <c r="X151" s="64"/>
      <c r="Y151" s="64"/>
      <c r="Z151" s="64"/>
      <c r="AA151" s="64"/>
      <c r="AB151" s="80">
        <v>923</v>
      </c>
      <c r="AC151" s="64" t="s">
        <v>1473</v>
      </c>
      <c r="AD151" s="81"/>
      <c r="AE151" s="81"/>
      <c r="AF151" s="81">
        <v>27.890000000000004</v>
      </c>
      <c r="AG151" s="81">
        <v>27.890000000000004</v>
      </c>
      <c r="AH151" s="64"/>
      <c r="AI151" s="64"/>
      <c r="AJ151" s="64"/>
      <c r="AK151" s="64"/>
      <c r="AL151" s="64"/>
      <c r="AM151" s="64"/>
      <c r="AN151" s="64"/>
      <c r="AO151" s="64"/>
      <c r="AP151" s="64"/>
      <c r="AQ151" s="64"/>
      <c r="AR151" s="64"/>
      <c r="AS151" s="64"/>
      <c r="AT151" s="112"/>
      <c r="AU151" s="112"/>
      <c r="AV151" s="64"/>
      <c r="AW151" s="64"/>
      <c r="AX151" s="64"/>
      <c r="AY151" s="64"/>
      <c r="AZ151" s="64"/>
      <c r="BA151" s="82"/>
      <c r="BB151" s="82"/>
      <c r="BC151" s="82"/>
      <c r="BD151" s="82"/>
      <c r="BE151" s="64"/>
      <c r="BF151" s="64"/>
      <c r="BG151" s="64"/>
      <c r="BH151" s="64"/>
      <c r="BI151" s="64"/>
      <c r="BJ151" s="64"/>
      <c r="BK151" s="64"/>
      <c r="BL151" s="82"/>
      <c r="BM151" s="82"/>
      <c r="BN151" s="82"/>
      <c r="BO151" s="82"/>
      <c r="BP151" s="82"/>
      <c r="BQ151" s="82"/>
      <c r="BR151" s="82"/>
      <c r="BS151" s="82"/>
      <c r="BT151" s="82"/>
      <c r="BU151" s="82"/>
      <c r="BV151" s="82"/>
      <c r="BW151" s="82"/>
      <c r="BX151" s="64"/>
    </row>
    <row r="152" spans="1:76">
      <c r="A152" s="30">
        <v>12316</v>
      </c>
      <c r="B152" s="64" t="s">
        <v>2760</v>
      </c>
      <c r="C152" s="64"/>
      <c r="D152" s="64"/>
      <c r="E152" s="64"/>
      <c r="F152" s="64"/>
      <c r="G152" s="64"/>
      <c r="H152" s="64"/>
      <c r="I152" s="64"/>
      <c r="J152" s="64"/>
      <c r="K152" s="64"/>
      <c r="L152" s="64"/>
      <c r="M152" s="64"/>
      <c r="N152" s="64"/>
      <c r="O152" s="64"/>
      <c r="P152" s="64"/>
      <c r="Q152" s="106">
        <v>0</v>
      </c>
      <c r="R152" s="64"/>
      <c r="S152" s="64"/>
      <c r="T152" s="64"/>
      <c r="U152" s="112"/>
      <c r="V152" s="64"/>
      <c r="W152" s="78" t="s">
        <v>1878</v>
      </c>
      <c r="X152" s="64"/>
      <c r="Y152" s="64"/>
      <c r="Z152" s="64"/>
      <c r="AA152" s="64"/>
      <c r="AB152" s="80">
        <v>926</v>
      </c>
      <c r="AC152" s="64" t="s">
        <v>1474</v>
      </c>
      <c r="AD152" s="81"/>
      <c r="AE152" s="81"/>
      <c r="AF152" s="81">
        <v>0.26</v>
      </c>
      <c r="AG152" s="81">
        <v>0.26</v>
      </c>
      <c r="AH152" s="64"/>
      <c r="AI152" s="64"/>
      <c r="AJ152" s="64"/>
      <c r="AK152" s="64"/>
      <c r="AL152" s="64"/>
      <c r="AM152" s="64"/>
      <c r="AN152" s="64"/>
      <c r="AO152" s="64"/>
      <c r="AP152" s="64"/>
      <c r="AQ152" s="64"/>
      <c r="AR152" s="64"/>
      <c r="AS152" s="64"/>
      <c r="AT152" s="112"/>
      <c r="AU152" s="112"/>
      <c r="AV152" s="64"/>
      <c r="AW152" s="64"/>
      <c r="AX152" s="64"/>
      <c r="AY152" s="64"/>
      <c r="AZ152" s="64"/>
      <c r="BA152" s="82"/>
      <c r="BB152" s="82"/>
      <c r="BC152" s="82"/>
      <c r="BD152" s="82"/>
      <c r="BE152" s="64"/>
      <c r="BF152" s="64"/>
      <c r="BG152" s="64"/>
      <c r="BH152" s="64"/>
      <c r="BI152" s="64"/>
      <c r="BJ152" s="64"/>
      <c r="BK152" s="64"/>
      <c r="BL152" s="82"/>
      <c r="BM152" s="82"/>
      <c r="BN152" s="82"/>
      <c r="BO152" s="82"/>
      <c r="BP152" s="82"/>
      <c r="BQ152" s="82"/>
      <c r="BR152" s="82"/>
      <c r="BS152" s="82"/>
      <c r="BT152" s="82"/>
      <c r="BU152" s="82"/>
      <c r="BV152" s="82"/>
      <c r="BW152" s="82"/>
      <c r="BX152" s="64"/>
    </row>
    <row r="153" spans="1:76">
      <c r="A153" s="30">
        <v>4108</v>
      </c>
      <c r="B153" s="64" t="s">
        <v>2761</v>
      </c>
      <c r="C153" s="64"/>
      <c r="D153" s="64"/>
      <c r="E153" s="64"/>
      <c r="F153" s="64"/>
      <c r="G153" s="64"/>
      <c r="H153" s="64"/>
      <c r="I153" s="64"/>
      <c r="J153" s="64"/>
      <c r="K153" s="64"/>
      <c r="L153" s="64"/>
      <c r="M153" s="64"/>
      <c r="N153" s="64"/>
      <c r="O153" s="64"/>
      <c r="P153" s="64"/>
      <c r="Q153" s="106">
        <v>0</v>
      </c>
      <c r="R153" s="64"/>
      <c r="S153" s="64"/>
      <c r="T153" s="64"/>
      <c r="U153" s="112"/>
      <c r="V153" s="64"/>
      <c r="W153" s="78" t="s">
        <v>1878</v>
      </c>
      <c r="X153" s="64"/>
      <c r="Y153" s="64"/>
      <c r="Z153" s="64"/>
      <c r="AA153" s="64"/>
      <c r="AB153" s="80">
        <v>931</v>
      </c>
      <c r="AC153" s="64" t="s">
        <v>1165</v>
      </c>
      <c r="AD153" s="81">
        <v>29</v>
      </c>
      <c r="AE153" s="81">
        <v>2</v>
      </c>
      <c r="AF153" s="81">
        <v>20</v>
      </c>
      <c r="AG153" s="81">
        <v>51</v>
      </c>
      <c r="AH153" s="64"/>
      <c r="AI153" s="64"/>
      <c r="AJ153" s="64"/>
      <c r="AK153" s="64"/>
      <c r="AL153" s="64"/>
      <c r="AM153" s="64"/>
      <c r="AN153" s="64"/>
      <c r="AO153" s="64"/>
      <c r="AP153" s="64"/>
      <c r="AQ153" s="64"/>
      <c r="AR153" s="64"/>
      <c r="AS153" s="64"/>
      <c r="AT153" s="112"/>
      <c r="AU153" s="112"/>
      <c r="AV153" s="64"/>
      <c r="AW153" s="64"/>
      <c r="AX153" s="64"/>
      <c r="AY153" s="64"/>
      <c r="AZ153" s="64"/>
      <c r="BA153" s="82"/>
      <c r="BB153" s="82"/>
      <c r="BC153" s="82"/>
      <c r="BD153" s="82"/>
      <c r="BE153" s="64"/>
      <c r="BF153" s="64"/>
      <c r="BG153" s="64"/>
      <c r="BH153" s="64"/>
      <c r="BI153" s="64"/>
      <c r="BJ153" s="64"/>
      <c r="BK153" s="64"/>
      <c r="BL153" s="82"/>
      <c r="BM153" s="82"/>
      <c r="BN153" s="82"/>
      <c r="BO153" s="82"/>
      <c r="BP153" s="82"/>
      <c r="BQ153" s="82"/>
      <c r="BR153" s="82"/>
      <c r="BS153" s="82"/>
      <c r="BT153" s="82"/>
      <c r="BU153" s="82"/>
      <c r="BV153" s="82"/>
      <c r="BW153" s="82"/>
      <c r="BX153" s="64"/>
    </row>
    <row r="154" spans="1:76">
      <c r="A154" s="30">
        <v>4107</v>
      </c>
      <c r="B154" s="64" t="s">
        <v>2762</v>
      </c>
      <c r="C154" s="64"/>
      <c r="D154" s="64"/>
      <c r="E154" s="64"/>
      <c r="F154" s="64"/>
      <c r="G154" s="64"/>
      <c r="H154" s="64"/>
      <c r="I154" s="64"/>
      <c r="J154" s="64"/>
      <c r="K154" s="64"/>
      <c r="L154" s="64"/>
      <c r="M154" s="64"/>
      <c r="N154" s="64"/>
      <c r="O154" s="64"/>
      <c r="P154" s="64"/>
      <c r="Q154" s="106">
        <v>0</v>
      </c>
      <c r="R154" s="64"/>
      <c r="S154" s="64"/>
      <c r="T154" s="64"/>
      <c r="U154" s="112"/>
      <c r="V154" s="64"/>
      <c r="W154" s="78" t="s">
        <v>1878</v>
      </c>
      <c r="X154" s="64"/>
      <c r="Y154" s="64"/>
      <c r="Z154" s="64"/>
      <c r="AA154" s="64"/>
      <c r="AB154" s="80">
        <v>935</v>
      </c>
      <c r="AC154" s="64" t="s">
        <v>727</v>
      </c>
      <c r="AD154" s="81">
        <v>51</v>
      </c>
      <c r="AE154" s="81">
        <v>3</v>
      </c>
      <c r="AF154" s="81">
        <v>24</v>
      </c>
      <c r="AG154" s="81">
        <v>78</v>
      </c>
      <c r="AH154" s="64"/>
      <c r="AI154" s="64"/>
      <c r="AJ154" s="64"/>
      <c r="AK154" s="64"/>
      <c r="AL154" s="64"/>
      <c r="AM154" s="64"/>
      <c r="AN154" s="64"/>
      <c r="AO154" s="64"/>
      <c r="AP154" s="64"/>
      <c r="AQ154" s="64"/>
      <c r="AR154" s="64"/>
      <c r="AS154" s="64"/>
      <c r="AT154" s="112"/>
      <c r="AU154" s="112"/>
      <c r="AV154" s="64"/>
      <c r="AW154" s="64"/>
      <c r="AX154" s="64"/>
      <c r="AY154" s="64"/>
      <c r="AZ154" s="64"/>
      <c r="BA154" s="82"/>
      <c r="BB154" s="82"/>
      <c r="BC154" s="82"/>
      <c r="BD154" s="82"/>
      <c r="BE154" s="64"/>
      <c r="BF154" s="64"/>
      <c r="BG154" s="64"/>
      <c r="BH154" s="64"/>
      <c r="BI154" s="64"/>
      <c r="BJ154" s="64"/>
      <c r="BK154" s="64"/>
      <c r="BL154" s="82"/>
      <c r="BM154" s="82"/>
      <c r="BN154" s="82"/>
      <c r="BO154" s="82"/>
      <c r="BP154" s="82"/>
      <c r="BQ154" s="82"/>
      <c r="BR154" s="82"/>
      <c r="BS154" s="82"/>
      <c r="BT154" s="82"/>
      <c r="BU154" s="82"/>
      <c r="BV154" s="82"/>
      <c r="BW154" s="82"/>
      <c r="BX154" s="64"/>
    </row>
    <row r="155" spans="1:76">
      <c r="A155" s="30">
        <v>12325</v>
      </c>
      <c r="B155" s="64" t="s">
        <v>2763</v>
      </c>
      <c r="C155" s="64"/>
      <c r="D155" s="64"/>
      <c r="E155" s="64"/>
      <c r="F155" s="64"/>
      <c r="G155" s="64"/>
      <c r="H155" s="64"/>
      <c r="I155" s="64"/>
      <c r="J155" s="64"/>
      <c r="K155" s="64"/>
      <c r="L155" s="64"/>
      <c r="M155" s="64"/>
      <c r="N155" s="64"/>
      <c r="O155" s="64"/>
      <c r="P155" s="64"/>
      <c r="Q155" s="106">
        <v>0</v>
      </c>
      <c r="R155" s="64"/>
      <c r="S155" s="64"/>
      <c r="T155" s="64"/>
      <c r="U155" s="112"/>
      <c r="V155" s="64"/>
      <c r="W155" s="78" t="s">
        <v>1878</v>
      </c>
      <c r="X155" s="64"/>
      <c r="Y155" s="64"/>
      <c r="Z155" s="64"/>
      <c r="AA155" s="64"/>
      <c r="AB155" s="80">
        <v>939</v>
      </c>
      <c r="AC155" s="64" t="s">
        <v>717</v>
      </c>
      <c r="AD155" s="81">
        <v>27</v>
      </c>
      <c r="AE155" s="81">
        <v>3</v>
      </c>
      <c r="AF155" s="81">
        <v>1</v>
      </c>
      <c r="AG155" s="81">
        <v>31</v>
      </c>
      <c r="AH155" s="64"/>
      <c r="AI155" s="64"/>
      <c r="AJ155" s="64"/>
      <c r="AK155" s="64"/>
      <c r="AL155" s="64"/>
      <c r="AM155" s="64"/>
      <c r="AN155" s="64"/>
      <c r="AO155" s="64"/>
      <c r="AP155" s="64"/>
      <c r="AQ155" s="64"/>
      <c r="AR155" s="64"/>
      <c r="AS155" s="64"/>
      <c r="AT155" s="112"/>
      <c r="AU155" s="112"/>
      <c r="AV155" s="64"/>
      <c r="AW155" s="64"/>
      <c r="AX155" s="64"/>
      <c r="AY155" s="64"/>
      <c r="AZ155" s="64"/>
      <c r="BA155" s="82"/>
      <c r="BB155" s="82"/>
      <c r="BC155" s="82"/>
      <c r="BD155" s="82"/>
      <c r="BE155" s="64"/>
      <c r="BF155" s="64"/>
      <c r="BG155" s="64"/>
      <c r="BH155" s="64"/>
      <c r="BI155" s="64"/>
      <c r="BJ155" s="64"/>
      <c r="BK155" s="64"/>
      <c r="BL155" s="82"/>
      <c r="BM155" s="82"/>
      <c r="BN155" s="82"/>
      <c r="BO155" s="82"/>
      <c r="BP155" s="82"/>
      <c r="BQ155" s="82"/>
      <c r="BR155" s="82"/>
      <c r="BS155" s="82"/>
      <c r="BT155" s="82"/>
      <c r="BU155" s="82"/>
      <c r="BV155" s="82"/>
      <c r="BW155" s="82"/>
      <c r="BX155" s="64"/>
    </row>
    <row r="156" spans="1:76">
      <c r="A156" s="30">
        <v>12326</v>
      </c>
      <c r="B156" s="64" t="s">
        <v>2764</v>
      </c>
      <c r="C156" s="64"/>
      <c r="D156" s="64"/>
      <c r="E156" s="64"/>
      <c r="F156" s="64"/>
      <c r="G156" s="64"/>
      <c r="H156" s="64"/>
      <c r="I156" s="64"/>
      <c r="J156" s="64"/>
      <c r="K156" s="64"/>
      <c r="L156" s="64"/>
      <c r="M156" s="64"/>
      <c r="N156" s="64"/>
      <c r="O156" s="64"/>
      <c r="P156" s="64"/>
      <c r="Q156" s="106">
        <v>0</v>
      </c>
      <c r="R156" s="64"/>
      <c r="S156" s="64"/>
      <c r="T156" s="64"/>
      <c r="U156" s="112"/>
      <c r="V156" s="64"/>
      <c r="W156" s="78" t="s">
        <v>1878</v>
      </c>
      <c r="X156" s="64"/>
      <c r="Y156" s="64"/>
      <c r="Z156" s="64"/>
      <c r="AA156" s="64"/>
      <c r="AB156" s="80">
        <v>950</v>
      </c>
      <c r="AC156" s="64" t="s">
        <v>308</v>
      </c>
      <c r="AD156" s="81">
        <v>93</v>
      </c>
      <c r="AE156" s="81">
        <v>33</v>
      </c>
      <c r="AF156" s="81">
        <v>32</v>
      </c>
      <c r="AG156" s="81">
        <v>158</v>
      </c>
      <c r="AH156" s="64"/>
      <c r="AI156" s="64"/>
      <c r="AJ156" s="64"/>
      <c r="AK156" s="64"/>
      <c r="AL156" s="64"/>
      <c r="AM156" s="64"/>
      <c r="AN156" s="64"/>
      <c r="AO156" s="64"/>
      <c r="AP156" s="64"/>
      <c r="AQ156" s="64"/>
      <c r="AR156" s="64"/>
      <c r="AS156" s="64"/>
      <c r="AT156" s="112"/>
      <c r="AU156" s="112"/>
      <c r="AV156" s="64"/>
      <c r="AW156" s="64"/>
      <c r="AX156" s="64"/>
      <c r="AY156" s="64"/>
      <c r="AZ156" s="64"/>
      <c r="BA156" s="82"/>
      <c r="BB156" s="82"/>
      <c r="BC156" s="82"/>
      <c r="BD156" s="82"/>
      <c r="BE156" s="64"/>
      <c r="BF156" s="64"/>
      <c r="BG156" s="64"/>
      <c r="BH156" s="64"/>
      <c r="BI156" s="64"/>
      <c r="BJ156" s="64"/>
      <c r="BK156" s="64"/>
      <c r="BL156" s="82"/>
      <c r="BM156" s="82"/>
      <c r="BN156" s="82"/>
      <c r="BO156" s="82"/>
      <c r="BP156" s="82"/>
      <c r="BQ156" s="82"/>
      <c r="BR156" s="82"/>
      <c r="BS156" s="82"/>
      <c r="BT156" s="82"/>
      <c r="BU156" s="82"/>
      <c r="BV156" s="82"/>
      <c r="BW156" s="82"/>
      <c r="BX156" s="64"/>
    </row>
    <row r="157" spans="1:76">
      <c r="A157" s="30">
        <v>8208</v>
      </c>
      <c r="B157" s="64" t="s">
        <v>1363</v>
      </c>
      <c r="C157" s="64"/>
      <c r="D157" s="64"/>
      <c r="E157" s="64"/>
      <c r="F157" s="64"/>
      <c r="G157" s="64"/>
      <c r="H157" s="64"/>
      <c r="I157" s="64"/>
      <c r="J157" s="64"/>
      <c r="K157" s="64"/>
      <c r="L157" s="64"/>
      <c r="M157" s="64"/>
      <c r="N157" s="64"/>
      <c r="O157" s="64"/>
      <c r="P157" s="64"/>
      <c r="Q157" s="106">
        <v>0</v>
      </c>
      <c r="R157" s="64"/>
      <c r="S157" s="64"/>
      <c r="T157" s="64"/>
      <c r="U157" s="112">
        <v>1</v>
      </c>
      <c r="V157" s="64"/>
      <c r="W157" s="78" t="s">
        <v>1878</v>
      </c>
      <c r="X157" s="64"/>
      <c r="Y157" s="64"/>
      <c r="Z157" s="64"/>
      <c r="AA157" s="64"/>
      <c r="AB157" s="80">
        <v>952</v>
      </c>
      <c r="AC157" s="64" t="s">
        <v>203</v>
      </c>
      <c r="AD157" s="81">
        <v>45</v>
      </c>
      <c r="AE157" s="81">
        <v>16</v>
      </c>
      <c r="AF157" s="81">
        <v>8</v>
      </c>
      <c r="AG157" s="81">
        <v>69</v>
      </c>
      <c r="AH157" s="64"/>
      <c r="AI157" s="64"/>
      <c r="AJ157" s="64"/>
      <c r="AK157" s="64"/>
      <c r="AL157" s="64"/>
      <c r="AM157" s="64"/>
      <c r="AN157" s="64"/>
      <c r="AO157" s="64"/>
      <c r="AP157" s="64"/>
      <c r="AQ157" s="64"/>
      <c r="AR157" s="64"/>
      <c r="AS157" s="64"/>
      <c r="AT157" s="112"/>
      <c r="AU157" s="112"/>
      <c r="AV157" s="64"/>
      <c r="AW157" s="64"/>
      <c r="AX157" s="64"/>
      <c r="AY157" s="64"/>
      <c r="AZ157" s="64"/>
      <c r="BA157" s="82"/>
      <c r="BB157" s="82"/>
      <c r="BC157" s="82"/>
      <c r="BD157" s="82"/>
      <c r="BE157" s="64"/>
      <c r="BF157" s="64"/>
      <c r="BG157" s="64"/>
      <c r="BH157" s="64"/>
      <c r="BI157" s="64"/>
      <c r="BJ157" s="64"/>
      <c r="BK157" s="64"/>
      <c r="BL157" s="82"/>
      <c r="BM157" s="82"/>
      <c r="BN157" s="82"/>
      <c r="BO157" s="82"/>
      <c r="BP157" s="82"/>
      <c r="BQ157" s="82"/>
      <c r="BR157" s="82"/>
      <c r="BS157" s="82"/>
      <c r="BT157" s="82"/>
      <c r="BU157" s="82"/>
      <c r="BV157" s="82"/>
      <c r="BW157" s="82"/>
      <c r="BX157" s="64"/>
    </row>
    <row r="158" spans="1:76">
      <c r="A158" s="30"/>
      <c r="B158" s="64" t="s">
        <v>2766</v>
      </c>
      <c r="C158" s="64"/>
      <c r="D158" s="64"/>
      <c r="E158" s="64"/>
      <c r="F158" s="64"/>
      <c r="G158" s="64"/>
      <c r="H158" s="64"/>
      <c r="I158" s="64"/>
      <c r="J158" s="64"/>
      <c r="K158" s="64"/>
      <c r="L158" s="64"/>
      <c r="M158" s="64"/>
      <c r="N158" s="64"/>
      <c r="O158" s="64"/>
      <c r="P158" s="64"/>
      <c r="Q158" s="106">
        <v>0</v>
      </c>
      <c r="R158" s="64"/>
      <c r="S158" s="64"/>
      <c r="T158" s="64"/>
      <c r="U158" s="112">
        <v>1</v>
      </c>
      <c r="V158" s="64"/>
      <c r="W158" s="78" t="s">
        <v>1878</v>
      </c>
      <c r="X158" s="64"/>
      <c r="Y158" s="64"/>
      <c r="Z158" s="64"/>
      <c r="AA158" s="64"/>
      <c r="AB158" s="80">
        <v>1012</v>
      </c>
      <c r="AC158" s="64" t="s">
        <v>1175</v>
      </c>
      <c r="AD158" s="81">
        <v>1</v>
      </c>
      <c r="AE158" s="81">
        <v>1</v>
      </c>
      <c r="AF158" s="81"/>
      <c r="AG158" s="81">
        <v>2</v>
      </c>
      <c r="AH158" s="64"/>
      <c r="AI158" s="64"/>
      <c r="AJ158" s="64"/>
      <c r="AK158" s="64"/>
      <c r="AL158" s="64"/>
      <c r="AM158" s="64"/>
      <c r="AN158" s="64"/>
      <c r="AO158" s="64"/>
      <c r="AP158" s="64"/>
      <c r="AQ158" s="64"/>
      <c r="AR158" s="64"/>
      <c r="AS158" s="64"/>
      <c r="AT158" s="112"/>
      <c r="AU158" s="112"/>
      <c r="AV158" s="64"/>
      <c r="AW158" s="64"/>
      <c r="AX158" s="64"/>
      <c r="AY158" s="64"/>
      <c r="AZ158" s="64"/>
      <c r="BA158" s="82"/>
      <c r="BB158" s="82"/>
      <c r="BC158" s="82"/>
      <c r="BD158" s="82"/>
      <c r="BE158" s="64"/>
      <c r="BF158" s="64"/>
      <c r="BG158" s="64"/>
      <c r="BH158" s="64"/>
      <c r="BI158" s="64"/>
      <c r="BJ158" s="64"/>
      <c r="BK158" s="64"/>
      <c r="BL158" s="82"/>
      <c r="BM158" s="82"/>
      <c r="BN158" s="82"/>
      <c r="BO158" s="82"/>
      <c r="BP158" s="82"/>
      <c r="BQ158" s="82"/>
      <c r="BR158" s="82"/>
      <c r="BS158" s="82"/>
      <c r="BT158" s="82"/>
      <c r="BU158" s="82"/>
      <c r="BV158" s="82"/>
      <c r="BW158" s="82"/>
      <c r="BX158" s="64"/>
    </row>
    <row r="159" spans="1:76">
      <c r="A159" s="30"/>
      <c r="B159" s="64" t="s">
        <v>2767</v>
      </c>
      <c r="C159" s="64"/>
      <c r="D159" s="64"/>
      <c r="E159" s="64"/>
      <c r="F159" s="64"/>
      <c r="G159" s="64"/>
      <c r="H159" s="64"/>
      <c r="I159" s="64"/>
      <c r="J159" s="64"/>
      <c r="K159" s="64"/>
      <c r="L159" s="64"/>
      <c r="M159" s="64"/>
      <c r="N159" s="64"/>
      <c r="O159" s="64"/>
      <c r="P159" s="64"/>
      <c r="Q159" s="106">
        <v>0</v>
      </c>
      <c r="R159" s="64"/>
      <c r="S159" s="64"/>
      <c r="T159" s="64"/>
      <c r="U159" s="112">
        <v>1</v>
      </c>
      <c r="V159" s="64"/>
      <c r="W159" s="78" t="s">
        <v>1878</v>
      </c>
      <c r="X159" s="64"/>
      <c r="Y159" s="64"/>
      <c r="Z159" s="64"/>
      <c r="AA159" s="64"/>
      <c r="AB159" s="80">
        <v>1014</v>
      </c>
      <c r="AC159" s="64" t="s">
        <v>332</v>
      </c>
      <c r="AD159" s="81">
        <v>51</v>
      </c>
      <c r="AE159" s="81">
        <v>17</v>
      </c>
      <c r="AF159" s="81">
        <v>23</v>
      </c>
      <c r="AG159" s="81">
        <v>91</v>
      </c>
      <c r="AH159" s="64"/>
      <c r="AI159" s="64"/>
      <c r="AJ159" s="64"/>
      <c r="AK159" s="64"/>
      <c r="AL159" s="64"/>
      <c r="AM159" s="64"/>
      <c r="AN159" s="64"/>
      <c r="AO159" s="64"/>
      <c r="AP159" s="64"/>
      <c r="AQ159" s="64"/>
      <c r="AR159" s="64"/>
      <c r="AS159" s="64"/>
      <c r="AT159" s="112"/>
      <c r="AU159" s="112"/>
      <c r="AV159" s="64"/>
      <c r="AW159" s="64"/>
      <c r="AX159" s="64"/>
      <c r="AY159" s="64"/>
      <c r="AZ159" s="64"/>
      <c r="BA159" s="82"/>
      <c r="BB159" s="82"/>
      <c r="BC159" s="82"/>
      <c r="BD159" s="82"/>
      <c r="BE159" s="64"/>
      <c r="BF159" s="64"/>
      <c r="BG159" s="64"/>
      <c r="BH159" s="64"/>
      <c r="BI159" s="64"/>
      <c r="BJ159" s="64"/>
      <c r="BK159" s="64"/>
      <c r="BL159" s="82"/>
      <c r="BM159" s="82"/>
      <c r="BN159" s="82"/>
      <c r="BO159" s="82"/>
      <c r="BP159" s="82"/>
      <c r="BQ159" s="82"/>
      <c r="BR159" s="82"/>
      <c r="BS159" s="82"/>
      <c r="BT159" s="82"/>
      <c r="BU159" s="82"/>
      <c r="BV159" s="82"/>
      <c r="BW159" s="82"/>
      <c r="BX159" s="64"/>
    </row>
    <row r="160" spans="1:76">
      <c r="A160" s="30"/>
      <c r="B160" s="64" t="s">
        <v>2768</v>
      </c>
      <c r="C160" s="64"/>
      <c r="D160" s="64"/>
      <c r="E160" s="64"/>
      <c r="F160" s="64"/>
      <c r="G160" s="64"/>
      <c r="H160" s="64"/>
      <c r="I160" s="64"/>
      <c r="J160" s="64"/>
      <c r="K160" s="64"/>
      <c r="L160" s="64"/>
      <c r="M160" s="64"/>
      <c r="N160" s="64"/>
      <c r="O160" s="64"/>
      <c r="P160" s="64"/>
      <c r="Q160" s="106">
        <v>3</v>
      </c>
      <c r="R160" s="64"/>
      <c r="S160" s="64"/>
      <c r="T160" s="64"/>
      <c r="U160" s="112">
        <v>1</v>
      </c>
      <c r="V160" s="64"/>
      <c r="W160" s="78" t="s">
        <v>1878</v>
      </c>
      <c r="X160" s="64"/>
      <c r="Y160" s="64"/>
      <c r="Z160" s="64"/>
      <c r="AA160" s="64"/>
      <c r="AB160" s="80">
        <v>1015</v>
      </c>
      <c r="AC160" s="64" t="s">
        <v>16</v>
      </c>
      <c r="AD160" s="81">
        <v>175</v>
      </c>
      <c r="AE160" s="81">
        <v>31</v>
      </c>
      <c r="AF160" s="81">
        <v>41</v>
      </c>
      <c r="AG160" s="81">
        <v>247</v>
      </c>
      <c r="AH160" s="64"/>
      <c r="AI160" s="64"/>
      <c r="AJ160" s="64"/>
      <c r="AK160" s="64"/>
      <c r="AL160" s="64"/>
      <c r="AM160" s="64"/>
      <c r="AN160" s="64"/>
      <c r="AO160" s="64"/>
      <c r="AP160" s="64"/>
      <c r="AQ160" s="64"/>
      <c r="AR160" s="64"/>
      <c r="AS160" s="64"/>
      <c r="AT160" s="112"/>
      <c r="AU160" s="112"/>
      <c r="AV160" s="64"/>
      <c r="AW160" s="64"/>
      <c r="AX160" s="64"/>
      <c r="AY160" s="64"/>
      <c r="AZ160" s="64"/>
      <c r="BA160" s="82"/>
      <c r="BB160" s="82"/>
      <c r="BC160" s="82"/>
      <c r="BD160" s="82"/>
      <c r="BE160" s="64"/>
      <c r="BF160" s="64"/>
      <c r="BG160" s="64"/>
      <c r="BH160" s="64"/>
      <c r="BI160" s="64"/>
      <c r="BJ160" s="64"/>
      <c r="BK160" s="64"/>
      <c r="BL160" s="82"/>
      <c r="BM160" s="82"/>
      <c r="BN160" s="82"/>
      <c r="BO160" s="82"/>
      <c r="BP160" s="82"/>
      <c r="BQ160" s="82"/>
      <c r="BR160" s="82"/>
      <c r="BS160" s="82"/>
      <c r="BT160" s="82"/>
      <c r="BU160" s="82"/>
      <c r="BV160" s="82"/>
      <c r="BW160" s="82"/>
      <c r="BX160" s="64"/>
    </row>
    <row r="161" spans="1:76">
      <c r="A161" s="30"/>
      <c r="B161" s="64" t="s">
        <v>2775</v>
      </c>
      <c r="C161" s="64"/>
      <c r="D161" s="64"/>
      <c r="E161" s="64"/>
      <c r="F161" s="64"/>
      <c r="G161" s="64"/>
      <c r="H161" s="64"/>
      <c r="I161" s="64"/>
      <c r="J161" s="64"/>
      <c r="K161" s="64"/>
      <c r="L161" s="64"/>
      <c r="M161" s="64"/>
      <c r="N161" s="64"/>
      <c r="O161" s="64"/>
      <c r="P161" s="64"/>
      <c r="Q161" s="106">
        <v>0</v>
      </c>
      <c r="R161" s="64"/>
      <c r="S161" s="64"/>
      <c r="T161" s="64"/>
      <c r="U161" s="112">
        <v>1</v>
      </c>
      <c r="V161" s="64"/>
      <c r="W161" s="78" t="s">
        <v>1878</v>
      </c>
      <c r="X161" s="64"/>
      <c r="Y161" s="64"/>
      <c r="Z161" s="64"/>
      <c r="AA161" s="64"/>
      <c r="AB161" s="80">
        <v>1017</v>
      </c>
      <c r="AC161" s="64" t="s">
        <v>574</v>
      </c>
      <c r="AD161" s="81">
        <v>26</v>
      </c>
      <c r="AE161" s="81">
        <v>4</v>
      </c>
      <c r="AF161" s="81">
        <v>5</v>
      </c>
      <c r="AG161" s="81">
        <v>35</v>
      </c>
      <c r="AH161" s="64"/>
      <c r="AI161" s="64"/>
      <c r="AJ161" s="64"/>
      <c r="AK161" s="64"/>
      <c r="AL161" s="64"/>
      <c r="AM161" s="64"/>
      <c r="AN161" s="64"/>
      <c r="AO161" s="64"/>
      <c r="AP161" s="64"/>
      <c r="AQ161" s="64"/>
      <c r="AR161" s="64"/>
      <c r="AS161" s="64"/>
      <c r="AT161" s="112"/>
      <c r="AU161" s="112"/>
      <c r="AV161" s="64"/>
      <c r="AW161" s="64"/>
      <c r="AX161" s="64"/>
      <c r="AY161" s="64"/>
      <c r="AZ161" s="64"/>
      <c r="BA161" s="82"/>
      <c r="BB161" s="82"/>
      <c r="BC161" s="82"/>
      <c r="BD161" s="82"/>
      <c r="BE161" s="64"/>
      <c r="BF161" s="64"/>
      <c r="BG161" s="64"/>
      <c r="BH161" s="64"/>
      <c r="BI161" s="64"/>
      <c r="BJ161" s="64"/>
      <c r="BK161" s="64"/>
      <c r="BL161" s="82"/>
      <c r="BM161" s="82"/>
      <c r="BN161" s="82"/>
      <c r="BO161" s="82"/>
      <c r="BP161" s="82"/>
      <c r="BQ161" s="82"/>
      <c r="BR161" s="82"/>
      <c r="BS161" s="82"/>
      <c r="BT161" s="82"/>
      <c r="BU161" s="82"/>
      <c r="BV161" s="82"/>
      <c r="BW161" s="82"/>
      <c r="BX161" s="64"/>
    </row>
    <row r="162" spans="1:76">
      <c r="A162" s="36"/>
      <c r="B162" s="64" t="s">
        <v>2776</v>
      </c>
      <c r="C162" s="64"/>
      <c r="D162" s="64"/>
      <c r="E162" s="64"/>
      <c r="F162" s="64"/>
      <c r="G162" s="64"/>
      <c r="H162" s="64"/>
      <c r="I162" s="64"/>
      <c r="J162" s="64"/>
      <c r="K162" s="64"/>
      <c r="L162" s="64"/>
      <c r="M162" s="64"/>
      <c r="N162" s="64"/>
      <c r="O162" s="64"/>
      <c r="P162" s="64"/>
      <c r="Q162" s="106">
        <v>29</v>
      </c>
      <c r="R162" s="64"/>
      <c r="S162" s="64"/>
      <c r="T162" s="64"/>
      <c r="U162" s="112">
        <v>1</v>
      </c>
      <c r="V162" s="64"/>
      <c r="W162" s="78" t="s">
        <v>1878</v>
      </c>
      <c r="X162" s="64"/>
      <c r="Y162" s="64"/>
      <c r="Z162" s="64"/>
      <c r="AA162" s="64"/>
      <c r="AB162" s="80">
        <v>1019</v>
      </c>
      <c r="AC162" s="64" t="s">
        <v>644</v>
      </c>
      <c r="AD162" s="81">
        <v>47</v>
      </c>
      <c r="AE162" s="81">
        <v>2</v>
      </c>
      <c r="AF162" s="81">
        <v>7</v>
      </c>
      <c r="AG162" s="81">
        <v>56</v>
      </c>
      <c r="AH162" s="64"/>
      <c r="AI162" s="64"/>
      <c r="AJ162" s="64"/>
      <c r="AK162" s="64"/>
      <c r="AL162" s="64"/>
      <c r="AM162" s="64"/>
      <c r="AN162" s="64"/>
      <c r="AO162" s="64"/>
      <c r="AP162" s="64"/>
      <c r="AQ162" s="64"/>
      <c r="AR162" s="64"/>
      <c r="AS162" s="64"/>
      <c r="AT162" s="112"/>
      <c r="AU162" s="112"/>
      <c r="AV162" s="64"/>
      <c r="AW162" s="64"/>
      <c r="AX162" s="64"/>
      <c r="AY162" s="64"/>
      <c r="AZ162" s="64"/>
      <c r="BA162" s="82"/>
      <c r="BB162" s="82"/>
      <c r="BC162" s="82"/>
      <c r="BD162" s="82"/>
      <c r="BE162" s="64"/>
      <c r="BF162" s="64"/>
      <c r="BG162" s="64"/>
      <c r="BH162" s="64"/>
      <c r="BI162" s="64"/>
      <c r="BJ162" s="64"/>
      <c r="BK162" s="64"/>
      <c r="BL162" s="82"/>
      <c r="BM162" s="82"/>
      <c r="BN162" s="82"/>
      <c r="BO162" s="82"/>
      <c r="BP162" s="82"/>
      <c r="BQ162" s="82"/>
      <c r="BR162" s="82"/>
      <c r="BS162" s="82"/>
      <c r="BT162" s="82"/>
      <c r="BU162" s="82"/>
      <c r="BV162" s="82"/>
      <c r="BW162" s="82"/>
      <c r="BX162" s="64"/>
    </row>
    <row r="163" spans="1:76">
      <c r="A163" s="30"/>
      <c r="B163" s="64" t="s">
        <v>2778</v>
      </c>
      <c r="C163" s="64"/>
      <c r="D163" s="64"/>
      <c r="E163" s="64"/>
      <c r="F163" s="64"/>
      <c r="G163" s="64"/>
      <c r="H163" s="64"/>
      <c r="I163" s="64"/>
      <c r="J163" s="64"/>
      <c r="K163" s="64"/>
      <c r="L163" s="64"/>
      <c r="M163" s="64"/>
      <c r="N163" s="64"/>
      <c r="O163" s="64"/>
      <c r="P163" s="64"/>
      <c r="Q163" s="106">
        <v>12</v>
      </c>
      <c r="R163" s="64"/>
      <c r="S163" s="64"/>
      <c r="T163" s="64"/>
      <c r="U163" s="112">
        <v>1</v>
      </c>
      <c r="V163" s="64"/>
      <c r="W163" s="78" t="s">
        <v>1878</v>
      </c>
      <c r="X163" s="64"/>
      <c r="Y163" s="64"/>
      <c r="Z163" s="64"/>
      <c r="AA163" s="64"/>
      <c r="AB163" s="80">
        <v>1021</v>
      </c>
      <c r="AC163" s="64" t="s">
        <v>156</v>
      </c>
      <c r="AD163" s="81">
        <v>83</v>
      </c>
      <c r="AE163" s="81">
        <v>29</v>
      </c>
      <c r="AF163" s="81">
        <v>14</v>
      </c>
      <c r="AG163" s="81">
        <v>126</v>
      </c>
      <c r="AH163" s="64"/>
      <c r="AI163" s="64"/>
      <c r="AJ163" s="64"/>
      <c r="AK163" s="64"/>
      <c r="AL163" s="64"/>
      <c r="AM163" s="64"/>
      <c r="AN163" s="64"/>
      <c r="AO163" s="64"/>
      <c r="AP163" s="64"/>
      <c r="AQ163" s="64"/>
      <c r="AR163" s="64"/>
      <c r="AS163" s="64"/>
      <c r="AT163" s="112">
        <v>0.495</v>
      </c>
      <c r="AU163" s="112">
        <v>0.59</v>
      </c>
      <c r="AV163" s="64"/>
      <c r="AW163" s="64"/>
      <c r="AX163" s="64"/>
      <c r="AY163" s="64"/>
      <c r="AZ163" s="64"/>
      <c r="BA163" s="82"/>
      <c r="BB163" s="82"/>
      <c r="BC163" s="82"/>
      <c r="BD163" s="82"/>
      <c r="BE163" s="64"/>
      <c r="BF163" s="64"/>
      <c r="BG163" s="64"/>
      <c r="BH163" s="64"/>
      <c r="BI163" s="64"/>
      <c r="BJ163" s="64"/>
      <c r="BK163" s="64"/>
      <c r="BL163" s="82"/>
      <c r="BM163" s="82"/>
      <c r="BN163" s="82"/>
      <c r="BO163" s="82"/>
      <c r="BP163" s="82"/>
      <c r="BQ163" s="82"/>
      <c r="BR163" s="82"/>
      <c r="BS163" s="82"/>
      <c r="BT163" s="82"/>
      <c r="BU163" s="82"/>
      <c r="BV163" s="82"/>
      <c r="BW163" s="82"/>
      <c r="BX163" s="64"/>
    </row>
    <row r="164" spans="1:76">
      <c r="A164" s="30"/>
      <c r="B164" s="64" t="s">
        <v>2777</v>
      </c>
      <c r="C164" s="64"/>
      <c r="D164" s="64"/>
      <c r="E164" s="64"/>
      <c r="F164" s="64"/>
      <c r="G164" s="64"/>
      <c r="H164" s="64"/>
      <c r="I164" s="64"/>
      <c r="J164" s="64"/>
      <c r="K164" s="64"/>
      <c r="L164" s="64"/>
      <c r="M164" s="64"/>
      <c r="N164" s="64"/>
      <c r="O164" s="64"/>
      <c r="P164" s="64"/>
      <c r="Q164" s="106">
        <v>8</v>
      </c>
      <c r="R164" s="64"/>
      <c r="S164" s="64"/>
      <c r="T164" s="64"/>
      <c r="U164" s="112">
        <v>1</v>
      </c>
      <c r="V164" s="64"/>
      <c r="W164" s="78" t="s">
        <v>1878</v>
      </c>
      <c r="X164" s="64"/>
      <c r="Y164" s="64"/>
      <c r="Z164" s="64"/>
      <c r="AA164" s="64"/>
      <c r="AB164" s="80">
        <v>1023</v>
      </c>
      <c r="AC164" s="64" t="s">
        <v>333</v>
      </c>
      <c r="AD164" s="81">
        <v>58</v>
      </c>
      <c r="AE164" s="81">
        <v>12</v>
      </c>
      <c r="AF164" s="81">
        <v>16</v>
      </c>
      <c r="AG164" s="81">
        <v>86</v>
      </c>
      <c r="AH164" s="64"/>
      <c r="AI164" s="64"/>
      <c r="AJ164" s="64"/>
      <c r="AK164" s="64"/>
      <c r="AL164" s="64"/>
      <c r="AM164" s="64"/>
      <c r="AN164" s="64"/>
      <c r="AO164" s="64"/>
      <c r="AP164" s="64"/>
      <c r="AQ164" s="64"/>
      <c r="AR164" s="64"/>
      <c r="AS164" s="64"/>
      <c r="AT164" s="112">
        <v>0.57899999999999996</v>
      </c>
      <c r="AU164" s="112">
        <v>0.69</v>
      </c>
      <c r="AV164" s="64"/>
      <c r="AW164" s="64"/>
      <c r="AX164" s="64"/>
      <c r="AY164" s="64"/>
      <c r="AZ164" s="64"/>
      <c r="BA164" s="82"/>
      <c r="BB164" s="82"/>
      <c r="BC164" s="82"/>
      <c r="BD164" s="82"/>
      <c r="BE164" s="64"/>
      <c r="BF164" s="64"/>
      <c r="BG164" s="64"/>
      <c r="BH164" s="64"/>
      <c r="BI164" s="64"/>
      <c r="BJ164" s="64"/>
      <c r="BK164" s="64"/>
      <c r="BL164" s="82"/>
      <c r="BM164" s="82"/>
      <c r="BN164" s="82"/>
      <c r="BO164" s="82"/>
      <c r="BP164" s="82"/>
      <c r="BQ164" s="82"/>
      <c r="BR164" s="82"/>
      <c r="BS164" s="82"/>
      <c r="BT164" s="82"/>
      <c r="BU164" s="82"/>
      <c r="BV164" s="82"/>
      <c r="BW164" s="82"/>
      <c r="BX164" s="64"/>
    </row>
    <row r="165" spans="1:76">
      <c r="A165" s="30"/>
      <c r="B165" s="64" t="s">
        <v>2781</v>
      </c>
      <c r="C165" s="64"/>
      <c r="D165" s="64"/>
      <c r="E165" s="64"/>
      <c r="F165" s="64"/>
      <c r="G165" s="64"/>
      <c r="H165" s="64"/>
      <c r="I165" s="64"/>
      <c r="J165" s="64"/>
      <c r="K165" s="64"/>
      <c r="L165" s="64"/>
      <c r="M165" s="64"/>
      <c r="N165" s="64"/>
      <c r="O165" s="64"/>
      <c r="P165" s="64"/>
      <c r="Q165" s="106">
        <v>37</v>
      </c>
      <c r="R165" s="64"/>
      <c r="S165" s="64"/>
      <c r="T165" s="64"/>
      <c r="U165" s="112">
        <v>1</v>
      </c>
      <c r="V165" s="64"/>
      <c r="W165" s="78" t="s">
        <v>1878</v>
      </c>
      <c r="X165" s="64"/>
      <c r="Y165" s="64"/>
      <c r="Z165" s="64"/>
      <c r="AA165" s="64"/>
      <c r="AB165" s="80">
        <v>1028</v>
      </c>
      <c r="AC165" s="64" t="s">
        <v>2064</v>
      </c>
      <c r="AD165" s="81">
        <v>1</v>
      </c>
      <c r="AE165" s="81"/>
      <c r="AF165" s="81"/>
      <c r="AG165" s="81">
        <v>1</v>
      </c>
      <c r="AH165" s="64"/>
      <c r="AI165" s="64"/>
      <c r="AJ165" s="64"/>
      <c r="AK165" s="64"/>
      <c r="AL165" s="64"/>
      <c r="AM165" s="64"/>
      <c r="AN165" s="64"/>
      <c r="AO165" s="64"/>
      <c r="AP165" s="64"/>
      <c r="AQ165" s="64"/>
      <c r="AR165" s="64"/>
      <c r="AS165" s="64"/>
      <c r="AT165" s="112"/>
      <c r="AU165" s="112"/>
      <c r="AV165" s="64"/>
      <c r="AW165" s="64"/>
      <c r="AX165" s="64"/>
      <c r="AY165" s="64"/>
      <c r="AZ165" s="64"/>
      <c r="BA165" s="82"/>
      <c r="BB165" s="82"/>
      <c r="BC165" s="82"/>
      <c r="BD165" s="82"/>
      <c r="BE165" s="64"/>
      <c r="BF165" s="64"/>
      <c r="BG165" s="64"/>
      <c r="BH165" s="64"/>
      <c r="BI165" s="64"/>
      <c r="BJ165" s="64"/>
      <c r="BK165" s="64"/>
      <c r="BL165" s="82"/>
      <c r="BM165" s="82"/>
      <c r="BN165" s="82"/>
      <c r="BO165" s="82"/>
      <c r="BP165" s="82"/>
      <c r="BQ165" s="82"/>
      <c r="BR165" s="82"/>
      <c r="BS165" s="82"/>
      <c r="BT165" s="82"/>
      <c r="BU165" s="82"/>
      <c r="BV165" s="82"/>
      <c r="BW165" s="82"/>
      <c r="BX165" s="64"/>
    </row>
    <row r="166" spans="1:76">
      <c r="A166" s="30"/>
      <c r="B166" s="64" t="s">
        <v>2856</v>
      </c>
      <c r="C166" s="64"/>
      <c r="D166" s="64"/>
      <c r="E166" s="64"/>
      <c r="F166" s="64"/>
      <c r="G166" s="64"/>
      <c r="H166" s="64"/>
      <c r="I166" s="64"/>
      <c r="J166" s="64"/>
      <c r="K166" s="64"/>
      <c r="L166" s="64"/>
      <c r="M166" s="64"/>
      <c r="N166" s="64"/>
      <c r="O166" s="64"/>
      <c r="P166" s="64"/>
      <c r="Q166" s="106">
        <v>1</v>
      </c>
      <c r="R166" s="64"/>
      <c r="S166" s="64"/>
      <c r="T166" s="64"/>
      <c r="U166" s="112">
        <v>2</v>
      </c>
      <c r="V166" s="64"/>
      <c r="W166" s="64" t="s">
        <v>1878</v>
      </c>
      <c r="X166" s="64"/>
      <c r="Y166" s="64"/>
      <c r="Z166" s="64"/>
      <c r="AA166" s="64"/>
      <c r="AB166" s="80">
        <v>1054</v>
      </c>
      <c r="AC166" s="64" t="s">
        <v>1480</v>
      </c>
      <c r="AD166" s="81"/>
      <c r="AE166" s="81"/>
      <c r="AF166" s="81">
        <v>1.3399999999999999</v>
      </c>
      <c r="AG166" s="81">
        <v>1.3399999999999999</v>
      </c>
      <c r="AH166" s="64"/>
      <c r="AI166" s="64"/>
      <c r="AJ166" s="64"/>
      <c r="AK166" s="64"/>
      <c r="AL166" s="64"/>
      <c r="AM166" s="64"/>
      <c r="AN166" s="64"/>
      <c r="AO166" s="64"/>
      <c r="AP166" s="64"/>
      <c r="AQ166" s="64"/>
      <c r="AR166" s="64"/>
      <c r="AS166" s="64"/>
      <c r="AT166" s="112"/>
      <c r="AU166" s="112"/>
      <c r="AV166" s="64"/>
      <c r="AW166" s="64"/>
      <c r="AX166" s="64"/>
      <c r="AY166" s="64"/>
      <c r="AZ166" s="64"/>
      <c r="BA166" s="64"/>
      <c r="BB166" s="64"/>
      <c r="BC166" s="64"/>
      <c r="BD166" s="64"/>
      <c r="BE166" s="64"/>
      <c r="BF166" s="64"/>
      <c r="BG166" s="64"/>
      <c r="BH166" s="64"/>
      <c r="BI166" s="64"/>
      <c r="BJ166" s="64"/>
      <c r="BK166" s="64"/>
      <c r="BL166" s="82"/>
      <c r="BM166" s="82"/>
      <c r="BN166" s="82"/>
      <c r="BO166" s="82"/>
      <c r="BP166" s="82"/>
      <c r="BQ166" s="82"/>
      <c r="BR166" s="82"/>
      <c r="BS166" s="82"/>
      <c r="BT166" s="82"/>
      <c r="BU166" s="82"/>
      <c r="BV166" s="82"/>
      <c r="BW166" s="82"/>
      <c r="BX166" s="64"/>
    </row>
    <row r="167" spans="1:76">
      <c r="A167" s="30"/>
      <c r="B167" s="64" t="s">
        <v>2857</v>
      </c>
      <c r="C167" s="64"/>
      <c r="D167" s="64"/>
      <c r="E167" s="64"/>
      <c r="F167" s="64"/>
      <c r="G167" s="64"/>
      <c r="H167" s="64"/>
      <c r="I167" s="64"/>
      <c r="J167" s="64"/>
      <c r="K167" s="64"/>
      <c r="L167" s="64"/>
      <c r="M167" s="64"/>
      <c r="N167" s="64"/>
      <c r="O167" s="64"/>
      <c r="P167" s="64"/>
      <c r="Q167" s="106">
        <v>0</v>
      </c>
      <c r="R167" s="64"/>
      <c r="S167" s="64"/>
      <c r="T167" s="64"/>
      <c r="U167" s="112"/>
      <c r="V167" s="64"/>
      <c r="W167" s="64"/>
      <c r="X167" s="64"/>
      <c r="Y167" s="64"/>
      <c r="Z167" s="64"/>
      <c r="AA167" s="64"/>
      <c r="AB167" s="80">
        <v>1056</v>
      </c>
      <c r="AC167" s="64" t="s">
        <v>1481</v>
      </c>
      <c r="AD167" s="81"/>
      <c r="AE167" s="81"/>
      <c r="AF167" s="81">
        <v>1.9300000000000002</v>
      </c>
      <c r="AG167" s="81">
        <v>1.9300000000000002</v>
      </c>
      <c r="AH167" s="64"/>
      <c r="AI167" s="64"/>
      <c r="AJ167" s="64"/>
      <c r="AK167" s="64"/>
      <c r="AL167" s="64"/>
      <c r="AM167" s="64"/>
      <c r="AN167" s="64"/>
      <c r="AO167" s="64"/>
      <c r="AP167" s="64"/>
      <c r="AQ167" s="64"/>
      <c r="AR167" s="64"/>
      <c r="AS167" s="64"/>
      <c r="AT167" s="112"/>
      <c r="AU167" s="112"/>
      <c r="AV167" s="64"/>
      <c r="AW167" s="64"/>
      <c r="AX167" s="64"/>
      <c r="AY167" s="64"/>
      <c r="AZ167" s="64"/>
      <c r="BA167" s="64"/>
      <c r="BB167" s="64"/>
      <c r="BC167" s="64"/>
      <c r="BD167" s="64"/>
      <c r="BE167" s="64"/>
      <c r="BF167" s="64"/>
      <c r="BG167" s="64"/>
      <c r="BH167" s="64"/>
      <c r="BI167" s="64"/>
      <c r="BJ167" s="64"/>
      <c r="BK167" s="64"/>
      <c r="BL167" s="82"/>
      <c r="BM167" s="82"/>
      <c r="BN167" s="82"/>
      <c r="BO167" s="82"/>
      <c r="BP167" s="82"/>
      <c r="BQ167" s="82"/>
      <c r="BR167" s="82"/>
      <c r="BS167" s="82"/>
      <c r="BT167" s="82"/>
      <c r="BU167" s="82"/>
      <c r="BV167" s="82"/>
      <c r="BW167" s="82"/>
      <c r="BX167" s="64"/>
    </row>
    <row r="168" spans="1:76">
      <c r="A168" s="30"/>
      <c r="B168" s="64" t="s">
        <v>2858</v>
      </c>
      <c r="C168" s="64"/>
      <c r="D168" s="64"/>
      <c r="E168" s="64"/>
      <c r="F168" s="64"/>
      <c r="G168" s="64"/>
      <c r="H168" s="64"/>
      <c r="I168" s="64"/>
      <c r="J168" s="64"/>
      <c r="K168" s="64"/>
      <c r="L168" s="64"/>
      <c r="M168" s="64"/>
      <c r="N168" s="64"/>
      <c r="O168" s="64"/>
      <c r="P168" s="64"/>
      <c r="Q168" s="106">
        <v>0</v>
      </c>
      <c r="R168" s="64"/>
      <c r="S168" s="64"/>
      <c r="T168" s="64"/>
      <c r="U168" s="112">
        <v>1</v>
      </c>
      <c r="V168" s="64"/>
      <c r="W168" s="64" t="s">
        <v>1878</v>
      </c>
      <c r="X168" s="64"/>
      <c r="Y168" s="64"/>
      <c r="Z168" s="64"/>
      <c r="AA168" s="64"/>
      <c r="AB168" s="80">
        <v>1060</v>
      </c>
      <c r="AC168" s="64" t="s">
        <v>756</v>
      </c>
      <c r="AD168" s="81">
        <v>16</v>
      </c>
      <c r="AE168" s="81">
        <v>1</v>
      </c>
      <c r="AF168" s="81">
        <v>5</v>
      </c>
      <c r="AG168" s="81">
        <v>22</v>
      </c>
      <c r="AH168" s="64"/>
      <c r="AI168" s="64"/>
      <c r="AJ168" s="64"/>
      <c r="AK168" s="64"/>
      <c r="AL168" s="64"/>
      <c r="AM168" s="64"/>
      <c r="AN168" s="64"/>
      <c r="AO168" s="64"/>
      <c r="AP168" s="64"/>
      <c r="AQ168" s="64"/>
      <c r="AR168" s="64"/>
      <c r="AS168" s="64"/>
      <c r="AT168" s="112"/>
      <c r="AU168" s="112"/>
      <c r="AV168" s="64"/>
      <c r="AW168" s="64"/>
      <c r="AX168" s="64"/>
      <c r="AY168" s="64"/>
      <c r="AZ168" s="64"/>
      <c r="BA168" s="64"/>
      <c r="BB168" s="64"/>
      <c r="BC168" s="64"/>
      <c r="BD168" s="64"/>
      <c r="BE168" s="64"/>
      <c r="BF168" s="64"/>
      <c r="BG168" s="64"/>
      <c r="BH168" s="64"/>
      <c r="BI168" s="64"/>
      <c r="BJ168" s="64"/>
      <c r="BK168" s="64"/>
      <c r="BL168" s="82"/>
      <c r="BM168" s="82"/>
      <c r="BN168" s="82"/>
      <c r="BO168" s="82"/>
      <c r="BP168" s="82"/>
      <c r="BQ168" s="82"/>
      <c r="BR168" s="82"/>
      <c r="BS168" s="82"/>
      <c r="BT168" s="82"/>
      <c r="BU168" s="82"/>
      <c r="BV168" s="82"/>
      <c r="BW168" s="82"/>
      <c r="BX168" s="64"/>
    </row>
    <row r="169" spans="1:76">
      <c r="A169" s="30"/>
      <c r="B169" s="64" t="s">
        <v>2859</v>
      </c>
      <c r="C169" s="64"/>
      <c r="D169" s="64"/>
      <c r="E169" s="64"/>
      <c r="F169" s="64"/>
      <c r="G169" s="64"/>
      <c r="H169" s="64"/>
      <c r="I169" s="64"/>
      <c r="J169" s="64"/>
      <c r="K169" s="64"/>
      <c r="L169" s="64"/>
      <c r="M169" s="64"/>
      <c r="N169" s="64"/>
      <c r="O169" s="64"/>
      <c r="P169" s="64"/>
      <c r="Q169" s="106">
        <v>0</v>
      </c>
      <c r="R169" s="64"/>
      <c r="S169" s="64"/>
      <c r="T169" s="64"/>
      <c r="U169" s="112">
        <v>1</v>
      </c>
      <c r="V169" s="64"/>
      <c r="W169" s="64" t="s">
        <v>1878</v>
      </c>
      <c r="X169" s="64"/>
      <c r="Y169" s="64"/>
      <c r="Z169" s="64"/>
      <c r="AA169" s="64"/>
      <c r="AB169" s="80">
        <v>1065</v>
      </c>
      <c r="AC169" s="64" t="s">
        <v>370</v>
      </c>
      <c r="AD169" s="81">
        <v>60</v>
      </c>
      <c r="AE169" s="81">
        <v>12</v>
      </c>
      <c r="AF169" s="81">
        <v>17</v>
      </c>
      <c r="AG169" s="81">
        <v>89</v>
      </c>
      <c r="AH169" s="64"/>
      <c r="AI169" s="64"/>
      <c r="AJ169" s="64"/>
      <c r="AK169" s="64"/>
      <c r="AL169" s="64"/>
      <c r="AM169" s="64"/>
      <c r="AN169" s="64"/>
      <c r="AO169" s="64"/>
      <c r="AP169" s="64"/>
      <c r="AQ169" s="64"/>
      <c r="AR169" s="64"/>
      <c r="AS169" s="64"/>
      <c r="AT169" s="112"/>
      <c r="AU169" s="112"/>
      <c r="AV169" s="64"/>
      <c r="AW169" s="64"/>
      <c r="AX169" s="64"/>
      <c r="AY169" s="64"/>
      <c r="AZ169" s="64"/>
      <c r="BA169" s="64"/>
      <c r="BB169" s="64"/>
      <c r="BC169" s="64"/>
      <c r="BD169" s="64"/>
      <c r="BE169" s="64"/>
      <c r="BF169" s="64"/>
      <c r="BG169" s="64"/>
      <c r="BH169" s="64"/>
      <c r="BI169" s="64"/>
      <c r="BJ169" s="64"/>
      <c r="BK169" s="64"/>
      <c r="BL169" s="82"/>
      <c r="BM169" s="82"/>
      <c r="BN169" s="82"/>
      <c r="BO169" s="82"/>
      <c r="BP169" s="82"/>
      <c r="BQ169" s="82"/>
      <c r="BR169" s="82"/>
      <c r="BS169" s="82"/>
      <c r="BT169" s="82"/>
      <c r="BU169" s="82"/>
      <c r="BV169" s="82"/>
      <c r="BW169" s="82"/>
      <c r="BX169" s="64"/>
    </row>
    <row r="170" spans="1:76">
      <c r="B170" s="82"/>
      <c r="X170" s="45"/>
      <c r="Y170" s="45"/>
      <c r="AB170" s="72">
        <v>1070</v>
      </c>
      <c r="AC170" s="67" t="s">
        <v>399</v>
      </c>
      <c r="AD170" s="73">
        <v>11</v>
      </c>
      <c r="AE170" s="73">
        <v>2</v>
      </c>
      <c r="AF170" s="73">
        <v>5</v>
      </c>
      <c r="AG170" s="73">
        <v>18</v>
      </c>
    </row>
    <row r="171" spans="1:76">
      <c r="B171" s="82"/>
      <c r="X171" s="45"/>
      <c r="Y171" s="45"/>
      <c r="AB171" s="34">
        <v>1071</v>
      </c>
      <c r="AC171" s="30" t="s">
        <v>1482</v>
      </c>
      <c r="AD171" s="35">
        <v>9</v>
      </c>
      <c r="AE171" s="35"/>
      <c r="AF171" s="35">
        <v>1</v>
      </c>
      <c r="AG171" s="35">
        <v>10</v>
      </c>
    </row>
    <row r="172" spans="1:76">
      <c r="B172" s="82"/>
      <c r="X172" s="45"/>
      <c r="Y172" s="45"/>
      <c r="AB172" s="34">
        <v>1074</v>
      </c>
      <c r="AC172" s="30" t="s">
        <v>1122</v>
      </c>
      <c r="AD172" s="35">
        <v>3.4549999999999996</v>
      </c>
      <c r="AE172" s="35">
        <v>0.25</v>
      </c>
      <c r="AF172" s="35">
        <v>13.724999999999998</v>
      </c>
      <c r="AG172" s="35">
        <v>17.429999999999996</v>
      </c>
    </row>
    <row r="173" spans="1:76">
      <c r="B173" s="82"/>
      <c r="X173" s="45"/>
      <c r="Y173" s="45"/>
      <c r="AB173" s="34">
        <v>1076</v>
      </c>
      <c r="AC173" s="30" t="s">
        <v>1483</v>
      </c>
      <c r="AD173" s="35"/>
      <c r="AE173" s="35"/>
      <c r="AF173" s="35">
        <v>3.6</v>
      </c>
      <c r="AG173" s="35">
        <v>3.6</v>
      </c>
    </row>
    <row r="174" spans="1:76">
      <c r="B174" s="82"/>
      <c r="X174" s="45"/>
      <c r="Y174" s="45"/>
      <c r="AB174" s="34">
        <v>1078</v>
      </c>
      <c r="AC174" s="30" t="s">
        <v>630</v>
      </c>
      <c r="AD174" s="35">
        <v>186</v>
      </c>
      <c r="AE174" s="35">
        <v>5</v>
      </c>
      <c r="AF174" s="35">
        <v>16</v>
      </c>
      <c r="AG174" s="35">
        <v>207</v>
      </c>
    </row>
    <row r="175" spans="1:76">
      <c r="B175" s="82"/>
      <c r="X175" s="45"/>
      <c r="Y175" s="45"/>
      <c r="AB175" s="34">
        <v>1079</v>
      </c>
      <c r="AC175" s="30" t="s">
        <v>1484</v>
      </c>
      <c r="AD175" s="35">
        <v>6.3449999999999998</v>
      </c>
      <c r="AE175" s="35"/>
      <c r="AF175" s="35">
        <v>33.76</v>
      </c>
      <c r="AG175" s="35">
        <v>40.104999999999997</v>
      </c>
    </row>
    <row r="176" spans="1:76">
      <c r="B176" s="82"/>
      <c r="X176" s="45"/>
      <c r="Y176" s="45"/>
      <c r="AB176" s="34">
        <v>1086</v>
      </c>
      <c r="AC176" s="30" t="s">
        <v>278</v>
      </c>
      <c r="AD176" s="35">
        <v>150</v>
      </c>
      <c r="AE176" s="35">
        <v>21</v>
      </c>
      <c r="AF176" s="35">
        <v>45</v>
      </c>
      <c r="AG176" s="35">
        <v>216</v>
      </c>
    </row>
    <row r="177" spans="2:33">
      <c r="B177" s="82"/>
      <c r="X177" s="45"/>
      <c r="Y177" s="45"/>
      <c r="AB177" s="34">
        <v>1088</v>
      </c>
      <c r="AC177" s="30" t="s">
        <v>2065</v>
      </c>
      <c r="AD177" s="35">
        <v>1</v>
      </c>
      <c r="AE177" s="35"/>
      <c r="AF177" s="35"/>
      <c r="AG177" s="35">
        <v>1</v>
      </c>
    </row>
    <row r="178" spans="2:33">
      <c r="B178" s="82"/>
      <c r="X178" s="45"/>
      <c r="Y178" s="45"/>
      <c r="AB178" s="34">
        <v>1092</v>
      </c>
      <c r="AC178" s="30" t="s">
        <v>177</v>
      </c>
      <c r="AD178" s="35">
        <v>236</v>
      </c>
      <c r="AE178" s="35">
        <v>33</v>
      </c>
      <c r="AF178" s="35">
        <v>66</v>
      </c>
      <c r="AG178" s="35">
        <v>335</v>
      </c>
    </row>
    <row r="179" spans="2:33">
      <c r="B179" s="82"/>
      <c r="X179" s="45"/>
      <c r="Y179" s="45"/>
      <c r="AB179" s="34">
        <v>1093</v>
      </c>
      <c r="AC179" s="30" t="s">
        <v>449</v>
      </c>
      <c r="AD179" s="35">
        <v>3.3650000000000015</v>
      </c>
      <c r="AE179" s="35">
        <v>0.46499999999999997</v>
      </c>
      <c r="AF179" s="35">
        <v>14.34</v>
      </c>
      <c r="AG179" s="35">
        <v>18.170000000000002</v>
      </c>
    </row>
    <row r="180" spans="2:33">
      <c r="B180" s="82"/>
      <c r="X180" s="45"/>
      <c r="Y180" s="45"/>
      <c r="AB180" s="34">
        <v>1094</v>
      </c>
      <c r="AC180" s="30" t="s">
        <v>568</v>
      </c>
      <c r="AD180" s="35">
        <v>3.0599999999999996</v>
      </c>
      <c r="AE180" s="35">
        <v>0.69499999999999995</v>
      </c>
      <c r="AF180" s="35">
        <v>34.265999999999991</v>
      </c>
      <c r="AG180" s="35">
        <v>38.020999999999994</v>
      </c>
    </row>
    <row r="181" spans="2:33">
      <c r="B181" s="82"/>
      <c r="X181" s="45"/>
      <c r="Y181" s="45"/>
      <c r="AB181" s="34">
        <v>1098</v>
      </c>
      <c r="AC181" s="30" t="s">
        <v>2066</v>
      </c>
      <c r="AD181" s="35">
        <v>0.36</v>
      </c>
      <c r="AE181" s="35"/>
      <c r="AF181" s="35"/>
      <c r="AG181" s="35">
        <v>0.36</v>
      </c>
    </row>
    <row r="182" spans="2:33">
      <c r="B182" s="82"/>
      <c r="X182" s="45"/>
      <c r="Y182" s="45"/>
      <c r="AB182" s="34">
        <v>1101</v>
      </c>
      <c r="AC182" s="30" t="s">
        <v>1485</v>
      </c>
      <c r="AD182" s="35"/>
      <c r="AE182" s="35"/>
      <c r="AF182" s="35">
        <v>1</v>
      </c>
      <c r="AG182" s="35">
        <v>1</v>
      </c>
    </row>
    <row r="183" spans="2:33">
      <c r="B183" s="82"/>
      <c r="X183" s="45"/>
      <c r="Y183" s="45"/>
      <c r="AB183" s="34">
        <v>1114</v>
      </c>
      <c r="AC183" s="30" t="s">
        <v>1486</v>
      </c>
      <c r="AD183" s="35"/>
      <c r="AE183" s="35"/>
      <c r="AF183" s="35">
        <v>5</v>
      </c>
      <c r="AG183" s="35">
        <v>5</v>
      </c>
    </row>
    <row r="184" spans="2:33">
      <c r="B184" s="82"/>
      <c r="X184" s="45"/>
      <c r="Y184" s="45"/>
      <c r="AB184" s="34">
        <v>1121</v>
      </c>
      <c r="AC184" s="30" t="s">
        <v>1039</v>
      </c>
      <c r="AD184" s="35">
        <v>4</v>
      </c>
      <c r="AE184" s="35">
        <v>1</v>
      </c>
      <c r="AF184" s="35"/>
      <c r="AG184" s="35">
        <v>5</v>
      </c>
    </row>
    <row r="185" spans="2:33">
      <c r="B185" s="82"/>
      <c r="X185" s="45"/>
      <c r="Y185" s="45"/>
      <c r="AB185" s="34">
        <v>1122</v>
      </c>
      <c r="AC185" s="30" t="s">
        <v>1114</v>
      </c>
      <c r="AD185" s="35">
        <v>15</v>
      </c>
      <c r="AE185" s="35">
        <v>1</v>
      </c>
      <c r="AF185" s="35">
        <v>7</v>
      </c>
      <c r="AG185" s="35">
        <v>23</v>
      </c>
    </row>
    <row r="186" spans="2:33">
      <c r="B186" s="82"/>
      <c r="X186" s="45"/>
      <c r="Y186" s="45"/>
      <c r="AB186" s="34">
        <v>1124</v>
      </c>
      <c r="AC186" s="30" t="s">
        <v>1487</v>
      </c>
      <c r="AD186" s="35">
        <v>41</v>
      </c>
      <c r="AE186" s="35"/>
      <c r="AF186" s="35">
        <v>2</v>
      </c>
      <c r="AG186" s="35">
        <v>43</v>
      </c>
    </row>
    <row r="187" spans="2:33">
      <c r="B187" s="82"/>
      <c r="X187" s="45"/>
      <c r="Y187" s="45"/>
      <c r="AB187" s="34">
        <v>1129</v>
      </c>
      <c r="AC187" s="30" t="s">
        <v>1488</v>
      </c>
      <c r="AD187" s="35">
        <v>4</v>
      </c>
      <c r="AE187" s="35"/>
      <c r="AF187" s="35">
        <v>3</v>
      </c>
      <c r="AG187" s="35">
        <v>7</v>
      </c>
    </row>
    <row r="188" spans="2:33">
      <c r="B188" s="82"/>
      <c r="X188" s="45"/>
      <c r="Y188" s="45"/>
      <c r="AB188" s="34">
        <v>1133</v>
      </c>
      <c r="AC188" s="30" t="s">
        <v>1489</v>
      </c>
      <c r="AD188" s="35">
        <v>6</v>
      </c>
      <c r="AE188" s="35"/>
      <c r="AF188" s="35">
        <v>1</v>
      </c>
      <c r="AG188" s="35">
        <v>7</v>
      </c>
    </row>
    <row r="189" spans="2:33">
      <c r="B189" s="82"/>
      <c r="X189" s="45"/>
      <c r="Y189" s="45"/>
      <c r="AB189" s="34">
        <v>1135</v>
      </c>
      <c r="AC189" s="30" t="s">
        <v>101</v>
      </c>
      <c r="AD189" s="35">
        <v>28</v>
      </c>
      <c r="AE189" s="35">
        <v>10</v>
      </c>
      <c r="AF189" s="35">
        <v>26</v>
      </c>
      <c r="AG189" s="35">
        <v>64</v>
      </c>
    </row>
    <row r="190" spans="2:33">
      <c r="B190" s="82"/>
      <c r="X190" s="45"/>
      <c r="Y190" s="45"/>
      <c r="AB190" s="34">
        <v>1136</v>
      </c>
      <c r="AC190" s="30" t="s">
        <v>454</v>
      </c>
      <c r="AD190" s="35">
        <v>11</v>
      </c>
      <c r="AE190" s="35">
        <v>1</v>
      </c>
      <c r="AF190" s="35">
        <v>8</v>
      </c>
      <c r="AG190" s="35">
        <v>20</v>
      </c>
    </row>
    <row r="191" spans="2:33">
      <c r="B191" s="82"/>
      <c r="X191" s="45"/>
      <c r="Y191" s="45"/>
      <c r="AB191" s="34">
        <v>1140</v>
      </c>
      <c r="AC191" s="30" t="s">
        <v>1054</v>
      </c>
      <c r="AD191" s="35">
        <v>12</v>
      </c>
      <c r="AE191" s="35">
        <v>3</v>
      </c>
      <c r="AF191" s="35">
        <v>2</v>
      </c>
      <c r="AG191" s="35">
        <v>17</v>
      </c>
    </row>
    <row r="192" spans="2:33">
      <c r="B192" s="82"/>
      <c r="X192" s="45"/>
      <c r="Y192" s="45"/>
      <c r="AB192" s="34">
        <v>1141</v>
      </c>
      <c r="AC192" s="30" t="s">
        <v>605</v>
      </c>
      <c r="AD192" s="35">
        <v>21</v>
      </c>
      <c r="AE192" s="35">
        <v>6</v>
      </c>
      <c r="AF192" s="35"/>
      <c r="AG192" s="35">
        <v>27</v>
      </c>
    </row>
    <row r="193" spans="2:33">
      <c r="B193" s="82"/>
      <c r="X193" s="45"/>
      <c r="Y193" s="45"/>
      <c r="AB193" s="34">
        <v>1143</v>
      </c>
      <c r="AC193" s="30" t="s">
        <v>1031</v>
      </c>
      <c r="AD193" s="35">
        <v>9</v>
      </c>
      <c r="AE193" s="35">
        <v>4</v>
      </c>
      <c r="AF193" s="35">
        <v>1</v>
      </c>
      <c r="AG193" s="35">
        <v>14</v>
      </c>
    </row>
    <row r="194" spans="2:33">
      <c r="B194" s="82"/>
      <c r="X194" s="45"/>
      <c r="Y194" s="45"/>
      <c r="AB194" s="34">
        <v>1144</v>
      </c>
      <c r="AC194" s="30" t="s">
        <v>855</v>
      </c>
      <c r="AD194" s="35"/>
      <c r="AE194" s="35">
        <v>3</v>
      </c>
      <c r="AF194" s="35">
        <v>8</v>
      </c>
      <c r="AG194" s="35">
        <v>11</v>
      </c>
    </row>
    <row r="195" spans="2:33">
      <c r="B195" s="82"/>
      <c r="X195" s="45"/>
      <c r="Y195" s="45"/>
      <c r="AB195" s="34">
        <v>1146</v>
      </c>
      <c r="AC195" s="30" t="s">
        <v>617</v>
      </c>
      <c r="AD195" s="35">
        <v>132</v>
      </c>
      <c r="AE195" s="35">
        <v>14</v>
      </c>
      <c r="AF195" s="35">
        <v>114</v>
      </c>
      <c r="AG195" s="35">
        <v>260</v>
      </c>
    </row>
    <row r="196" spans="2:33">
      <c r="B196" s="82"/>
      <c r="X196" s="45"/>
      <c r="Y196" s="45"/>
      <c r="AB196" s="34">
        <v>1150</v>
      </c>
      <c r="AC196" s="30" t="s">
        <v>521</v>
      </c>
      <c r="AD196" s="35">
        <v>26</v>
      </c>
      <c r="AE196" s="35">
        <v>1</v>
      </c>
      <c r="AF196" s="35">
        <v>12</v>
      </c>
      <c r="AG196" s="35">
        <v>39</v>
      </c>
    </row>
    <row r="197" spans="2:33">
      <c r="B197" s="82"/>
      <c r="X197" s="45"/>
      <c r="Y197" s="45"/>
      <c r="AB197" s="34">
        <v>1151</v>
      </c>
      <c r="AC197" s="30" t="s">
        <v>1490</v>
      </c>
      <c r="AD197" s="35">
        <v>11</v>
      </c>
      <c r="AE197" s="35"/>
      <c r="AF197" s="35">
        <v>9</v>
      </c>
      <c r="AG197" s="35">
        <v>20</v>
      </c>
    </row>
    <row r="198" spans="2:33">
      <c r="B198" s="82"/>
      <c r="X198" s="45"/>
      <c r="Y198" s="45"/>
      <c r="AB198" s="34">
        <v>1155</v>
      </c>
      <c r="AC198" s="30" t="s">
        <v>865</v>
      </c>
      <c r="AD198" s="35">
        <v>9</v>
      </c>
      <c r="AE198" s="35">
        <v>1</v>
      </c>
      <c r="AF198" s="35">
        <v>8</v>
      </c>
      <c r="AG198" s="35">
        <v>18</v>
      </c>
    </row>
    <row r="199" spans="2:33">
      <c r="B199" s="82"/>
      <c r="X199" s="45"/>
      <c r="Y199" s="45"/>
      <c r="AB199" s="34">
        <v>1156</v>
      </c>
      <c r="AC199" s="30" t="s">
        <v>2067</v>
      </c>
      <c r="AD199" s="35">
        <v>4</v>
      </c>
      <c r="AE199" s="35"/>
      <c r="AF199" s="35"/>
      <c r="AG199" s="35">
        <v>4</v>
      </c>
    </row>
    <row r="200" spans="2:33">
      <c r="B200" s="82"/>
      <c r="X200" s="45"/>
      <c r="Y200" s="45"/>
      <c r="AB200" s="34">
        <v>1157</v>
      </c>
      <c r="AC200" s="30" t="s">
        <v>2068</v>
      </c>
      <c r="AD200" s="35">
        <v>5</v>
      </c>
      <c r="AE200" s="35"/>
      <c r="AF200" s="35"/>
      <c r="AG200" s="35">
        <v>5</v>
      </c>
    </row>
    <row r="201" spans="2:33">
      <c r="B201" s="82"/>
      <c r="X201" s="45"/>
      <c r="Y201" s="45"/>
      <c r="AB201" s="34">
        <v>1158</v>
      </c>
      <c r="AC201" s="30" t="s">
        <v>908</v>
      </c>
      <c r="AD201" s="35"/>
      <c r="AE201" s="35">
        <v>1</v>
      </c>
      <c r="AF201" s="35"/>
      <c r="AG201" s="35">
        <v>1</v>
      </c>
    </row>
    <row r="202" spans="2:33">
      <c r="B202" s="82"/>
      <c r="X202" s="45"/>
      <c r="Y202" s="45"/>
      <c r="AB202" s="34">
        <v>1159</v>
      </c>
      <c r="AC202" s="30" t="s">
        <v>2069</v>
      </c>
      <c r="AD202" s="35">
        <v>4</v>
      </c>
      <c r="AE202" s="35"/>
      <c r="AF202" s="35"/>
      <c r="AG202" s="35">
        <v>4</v>
      </c>
    </row>
    <row r="203" spans="2:33">
      <c r="B203" s="82"/>
      <c r="X203" s="45"/>
      <c r="Y203" s="45"/>
      <c r="AB203" s="34">
        <v>1160</v>
      </c>
      <c r="AC203" s="30" t="s">
        <v>1491</v>
      </c>
      <c r="AD203" s="35">
        <v>2</v>
      </c>
      <c r="AE203" s="35"/>
      <c r="AF203" s="35">
        <v>1</v>
      </c>
      <c r="AG203" s="35">
        <v>3</v>
      </c>
    </row>
    <row r="204" spans="2:33">
      <c r="B204" s="82"/>
      <c r="X204" s="45"/>
      <c r="Y204" s="45"/>
      <c r="AB204" s="34">
        <v>1161</v>
      </c>
      <c r="AC204" s="30" t="s">
        <v>1038</v>
      </c>
      <c r="AD204" s="35">
        <v>44</v>
      </c>
      <c r="AE204" s="35">
        <v>3</v>
      </c>
      <c r="AF204" s="35">
        <v>5</v>
      </c>
      <c r="AG204" s="35">
        <v>52</v>
      </c>
    </row>
    <row r="205" spans="2:33">
      <c r="B205" s="82"/>
      <c r="X205" s="45"/>
      <c r="Y205" s="45"/>
      <c r="AB205" s="34">
        <v>1165</v>
      </c>
      <c r="AC205" s="30" t="s">
        <v>2070</v>
      </c>
      <c r="AD205" s="35">
        <v>14</v>
      </c>
      <c r="AE205" s="35"/>
      <c r="AF205" s="35"/>
      <c r="AG205" s="35">
        <v>14</v>
      </c>
    </row>
    <row r="206" spans="2:33">
      <c r="B206" s="82"/>
      <c r="X206" s="45"/>
      <c r="Y206" s="45"/>
      <c r="AB206" s="34">
        <v>1168</v>
      </c>
      <c r="AC206" s="30" t="s">
        <v>457</v>
      </c>
      <c r="AD206" s="35">
        <v>20</v>
      </c>
      <c r="AE206" s="35">
        <v>11</v>
      </c>
      <c r="AF206" s="35">
        <v>36</v>
      </c>
      <c r="AG206" s="35">
        <v>67</v>
      </c>
    </row>
    <row r="207" spans="2:33">
      <c r="B207" s="82"/>
      <c r="X207" s="45"/>
      <c r="Y207" s="45"/>
      <c r="AB207" s="34">
        <v>1169</v>
      </c>
      <c r="AC207" s="30" t="s">
        <v>1492</v>
      </c>
      <c r="AD207" s="35">
        <v>6</v>
      </c>
      <c r="AE207" s="35"/>
      <c r="AF207" s="35">
        <v>1</v>
      </c>
      <c r="AG207" s="35">
        <v>7</v>
      </c>
    </row>
    <row r="208" spans="2:33">
      <c r="B208" s="82"/>
      <c r="X208" s="45"/>
      <c r="Y208" s="45"/>
      <c r="AB208" s="34">
        <v>1171</v>
      </c>
      <c r="AC208" s="30" t="s">
        <v>1493</v>
      </c>
      <c r="AD208" s="35"/>
      <c r="AE208" s="35"/>
      <c r="AF208" s="35">
        <v>1</v>
      </c>
      <c r="AG208" s="35">
        <v>1</v>
      </c>
    </row>
    <row r="209" spans="2:33">
      <c r="B209" s="82"/>
      <c r="X209" s="45"/>
      <c r="Y209" s="45"/>
      <c r="AB209" s="34">
        <v>1177</v>
      </c>
      <c r="AC209" s="30" t="s">
        <v>2071</v>
      </c>
      <c r="AD209" s="35">
        <v>4</v>
      </c>
      <c r="AE209" s="35"/>
      <c r="AF209" s="35"/>
      <c r="AG209" s="35">
        <v>4</v>
      </c>
    </row>
    <row r="210" spans="2:33">
      <c r="B210" s="82"/>
      <c r="X210" s="45"/>
      <c r="Y210" s="45"/>
      <c r="AB210" s="34">
        <v>1179</v>
      </c>
      <c r="AC210" s="30" t="s">
        <v>131</v>
      </c>
      <c r="AD210" s="35"/>
      <c r="AE210" s="35">
        <v>2</v>
      </c>
      <c r="AF210" s="35"/>
      <c r="AG210" s="35">
        <v>2</v>
      </c>
    </row>
    <row r="211" spans="2:33">
      <c r="B211" s="82"/>
      <c r="X211" s="45"/>
      <c r="Y211" s="45"/>
      <c r="AB211" s="34">
        <v>1185</v>
      </c>
      <c r="AC211" s="30" t="s">
        <v>2072</v>
      </c>
      <c r="AD211" s="35">
        <v>4</v>
      </c>
      <c r="AE211" s="35"/>
      <c r="AF211" s="35"/>
      <c r="AG211" s="35">
        <v>4</v>
      </c>
    </row>
    <row r="212" spans="2:33">
      <c r="B212" s="82"/>
      <c r="X212" s="45"/>
      <c r="Y212" s="45"/>
      <c r="AB212" s="34">
        <v>1188</v>
      </c>
      <c r="AC212" s="30" t="s">
        <v>2073</v>
      </c>
      <c r="AD212" s="35">
        <v>4</v>
      </c>
      <c r="AE212" s="35"/>
      <c r="AF212" s="35"/>
      <c r="AG212" s="35">
        <v>4</v>
      </c>
    </row>
    <row r="213" spans="2:33">
      <c r="B213" s="82"/>
      <c r="X213" s="45"/>
      <c r="Y213" s="45"/>
      <c r="AB213" s="34">
        <v>1192</v>
      </c>
      <c r="AC213" s="30" t="s">
        <v>1494</v>
      </c>
      <c r="AD213" s="35">
        <v>6</v>
      </c>
      <c r="AE213" s="35"/>
      <c r="AF213" s="35">
        <v>3</v>
      </c>
      <c r="AG213" s="35">
        <v>9</v>
      </c>
    </row>
    <row r="214" spans="2:33">
      <c r="B214" s="82"/>
      <c r="X214" s="45"/>
      <c r="Y214" s="45"/>
      <c r="AB214" s="34">
        <v>1196</v>
      </c>
      <c r="AC214" s="30" t="s">
        <v>700</v>
      </c>
      <c r="AD214" s="35">
        <v>42</v>
      </c>
      <c r="AE214" s="35">
        <v>3</v>
      </c>
      <c r="AF214" s="35">
        <v>4</v>
      </c>
      <c r="AG214" s="35">
        <v>49</v>
      </c>
    </row>
    <row r="215" spans="2:33">
      <c r="B215" s="82"/>
      <c r="X215" s="45"/>
      <c r="Y215" s="45"/>
      <c r="AB215" s="34">
        <v>1198</v>
      </c>
      <c r="AC215" s="30" t="s">
        <v>535</v>
      </c>
      <c r="AD215" s="35">
        <v>41</v>
      </c>
      <c r="AE215" s="35">
        <v>6</v>
      </c>
      <c r="AF215" s="35">
        <v>20</v>
      </c>
      <c r="AG215" s="35">
        <v>67</v>
      </c>
    </row>
    <row r="216" spans="2:33">
      <c r="B216" s="82"/>
      <c r="X216" s="45"/>
      <c r="Y216" s="45"/>
      <c r="AB216" s="34">
        <v>1213</v>
      </c>
      <c r="AC216" s="30" t="s">
        <v>2074</v>
      </c>
      <c r="AD216" s="35">
        <v>11</v>
      </c>
      <c r="AE216" s="35"/>
      <c r="AF216" s="35"/>
      <c r="AG216" s="35">
        <v>11</v>
      </c>
    </row>
    <row r="217" spans="2:33">
      <c r="B217" s="82"/>
      <c r="X217" s="45"/>
      <c r="Y217" s="45"/>
      <c r="AB217" s="34">
        <v>1215</v>
      </c>
      <c r="AC217" s="30" t="s">
        <v>41</v>
      </c>
      <c r="AD217" s="35">
        <v>22</v>
      </c>
      <c r="AE217" s="35">
        <v>4</v>
      </c>
      <c r="AF217" s="35">
        <v>5</v>
      </c>
      <c r="AG217" s="35">
        <v>31</v>
      </c>
    </row>
    <row r="218" spans="2:33">
      <c r="B218" s="82"/>
      <c r="X218" s="45"/>
      <c r="Y218" s="45"/>
      <c r="AB218" s="34">
        <v>1216</v>
      </c>
      <c r="AC218" s="30" t="s">
        <v>427</v>
      </c>
      <c r="AD218" s="35">
        <v>3</v>
      </c>
      <c r="AE218" s="35">
        <v>1</v>
      </c>
      <c r="AF218" s="35">
        <v>2</v>
      </c>
      <c r="AG218" s="35">
        <v>6</v>
      </c>
    </row>
    <row r="219" spans="2:33">
      <c r="B219" s="82"/>
      <c r="X219" s="45"/>
      <c r="Y219" s="45"/>
      <c r="AB219" s="34">
        <v>1218</v>
      </c>
      <c r="AC219" s="30" t="s">
        <v>4</v>
      </c>
      <c r="AD219" s="35">
        <v>44</v>
      </c>
      <c r="AE219" s="35">
        <v>6</v>
      </c>
      <c r="AF219" s="35">
        <v>18</v>
      </c>
      <c r="AG219" s="35">
        <v>68</v>
      </c>
    </row>
    <row r="220" spans="2:33">
      <c r="B220" s="82"/>
      <c r="X220" s="45"/>
      <c r="Y220" s="45"/>
      <c r="AB220" s="34">
        <v>1235</v>
      </c>
      <c r="AC220" s="30" t="s">
        <v>2075</v>
      </c>
      <c r="AD220" s="35">
        <v>5</v>
      </c>
      <c r="AE220" s="35"/>
      <c r="AF220" s="35"/>
      <c r="AG220" s="35">
        <v>5</v>
      </c>
    </row>
    <row r="221" spans="2:33">
      <c r="B221" s="82"/>
      <c r="X221" s="45"/>
      <c r="Y221" s="45"/>
      <c r="AB221" s="34">
        <v>1240</v>
      </c>
      <c r="AC221" s="30" t="s">
        <v>2076</v>
      </c>
      <c r="AD221" s="35">
        <v>1</v>
      </c>
      <c r="AE221" s="35"/>
      <c r="AF221" s="35"/>
      <c r="AG221" s="35">
        <v>1</v>
      </c>
    </row>
    <row r="222" spans="2:33">
      <c r="B222" s="82"/>
      <c r="X222" s="45"/>
      <c r="Y222" s="45"/>
      <c r="AB222" s="34">
        <v>1242</v>
      </c>
      <c r="AC222" s="30" t="s">
        <v>738</v>
      </c>
      <c r="AD222" s="35">
        <v>64</v>
      </c>
      <c r="AE222" s="35">
        <v>2</v>
      </c>
      <c r="AF222" s="35">
        <v>5</v>
      </c>
      <c r="AG222" s="35">
        <v>71</v>
      </c>
    </row>
    <row r="223" spans="2:33">
      <c r="B223" s="82"/>
      <c r="X223" s="45"/>
      <c r="Y223" s="45"/>
      <c r="AB223" s="34">
        <v>1246</v>
      </c>
      <c r="AC223" s="30" t="s">
        <v>1495</v>
      </c>
      <c r="AD223" s="35"/>
      <c r="AE223" s="35"/>
      <c r="AF223" s="35">
        <v>1</v>
      </c>
      <c r="AG223" s="35">
        <v>1</v>
      </c>
    </row>
    <row r="224" spans="2:33">
      <c r="B224" s="82"/>
      <c r="X224" s="45"/>
      <c r="Y224" s="45"/>
      <c r="AB224" s="34">
        <v>1281</v>
      </c>
      <c r="AC224" s="30" t="s">
        <v>2077</v>
      </c>
      <c r="AD224" s="35">
        <v>8</v>
      </c>
      <c r="AE224" s="35"/>
      <c r="AF224" s="35"/>
      <c r="AG224" s="35">
        <v>8</v>
      </c>
    </row>
    <row r="225" spans="2:33">
      <c r="B225" s="82"/>
      <c r="X225" s="45"/>
      <c r="Y225" s="45"/>
      <c r="AB225" s="34">
        <v>1283</v>
      </c>
      <c r="AC225" s="30" t="s">
        <v>539</v>
      </c>
      <c r="AD225" s="35">
        <v>11</v>
      </c>
      <c r="AE225" s="35">
        <v>5</v>
      </c>
      <c r="AF225" s="35">
        <v>11</v>
      </c>
      <c r="AG225" s="35">
        <v>27</v>
      </c>
    </row>
    <row r="226" spans="2:33">
      <c r="B226" s="82"/>
      <c r="X226" s="45"/>
      <c r="Y226" s="45"/>
      <c r="AB226" s="34">
        <v>1285</v>
      </c>
      <c r="AC226" s="30" t="s">
        <v>478</v>
      </c>
      <c r="AD226" s="35">
        <v>18</v>
      </c>
      <c r="AE226" s="35">
        <v>12</v>
      </c>
      <c r="AF226" s="35">
        <v>6</v>
      </c>
      <c r="AG226" s="35">
        <v>36</v>
      </c>
    </row>
    <row r="227" spans="2:33">
      <c r="B227" s="82"/>
      <c r="X227" s="45"/>
      <c r="Y227" s="45"/>
      <c r="AB227" s="34">
        <v>1289</v>
      </c>
      <c r="AC227" s="30" t="s">
        <v>503</v>
      </c>
      <c r="AD227" s="35">
        <v>128</v>
      </c>
      <c r="AE227" s="35">
        <v>14</v>
      </c>
      <c r="AF227" s="35">
        <v>49</v>
      </c>
      <c r="AG227" s="35">
        <v>191</v>
      </c>
    </row>
    <row r="228" spans="2:33">
      <c r="B228" s="82"/>
      <c r="X228" s="45"/>
      <c r="Y228" s="45"/>
      <c r="AB228" s="34">
        <v>1293</v>
      </c>
      <c r="AC228" s="30" t="s">
        <v>160</v>
      </c>
      <c r="AD228" s="35">
        <v>222</v>
      </c>
      <c r="AE228" s="35">
        <v>78</v>
      </c>
      <c r="AF228" s="35">
        <v>136</v>
      </c>
      <c r="AG228" s="35">
        <v>436</v>
      </c>
    </row>
    <row r="229" spans="2:33">
      <c r="B229" s="82"/>
      <c r="X229" s="45"/>
      <c r="Y229" s="45"/>
      <c r="AB229" s="34">
        <v>1295</v>
      </c>
      <c r="AC229" s="30" t="s">
        <v>2078</v>
      </c>
      <c r="AD229" s="35">
        <v>11</v>
      </c>
      <c r="AE229" s="35"/>
      <c r="AF229" s="35"/>
      <c r="AG229" s="35">
        <v>11</v>
      </c>
    </row>
    <row r="230" spans="2:33">
      <c r="B230" s="82"/>
      <c r="X230" s="45"/>
      <c r="Y230" s="45"/>
      <c r="AB230" s="34">
        <v>1298</v>
      </c>
      <c r="AC230" s="30" t="s">
        <v>243</v>
      </c>
      <c r="AD230" s="35">
        <v>47</v>
      </c>
      <c r="AE230" s="35">
        <v>26</v>
      </c>
      <c r="AF230" s="35">
        <v>28</v>
      </c>
      <c r="AG230" s="35">
        <v>101</v>
      </c>
    </row>
    <row r="231" spans="2:33">
      <c r="B231" s="82"/>
      <c r="X231" s="45"/>
      <c r="Y231" s="45"/>
      <c r="AB231" s="34">
        <v>1303</v>
      </c>
      <c r="AC231" s="30" t="s">
        <v>2079</v>
      </c>
      <c r="AD231" s="35">
        <v>2</v>
      </c>
      <c r="AE231" s="35"/>
      <c r="AF231" s="35"/>
      <c r="AG231" s="35">
        <v>2</v>
      </c>
    </row>
    <row r="232" spans="2:33">
      <c r="B232" s="82"/>
      <c r="X232" s="45"/>
      <c r="Y232" s="45"/>
      <c r="AB232" s="34">
        <v>1306</v>
      </c>
      <c r="AC232" s="30" t="s">
        <v>515</v>
      </c>
      <c r="AD232" s="35">
        <v>19</v>
      </c>
      <c r="AE232" s="35">
        <v>5</v>
      </c>
      <c r="AF232" s="35">
        <v>8</v>
      </c>
      <c r="AG232" s="35">
        <v>32</v>
      </c>
    </row>
    <row r="233" spans="2:33">
      <c r="B233" s="82"/>
      <c r="X233" s="45"/>
      <c r="Y233" s="45"/>
      <c r="AB233" s="34">
        <v>1310</v>
      </c>
      <c r="AC233" s="30" t="s">
        <v>580</v>
      </c>
      <c r="AD233" s="35">
        <v>46</v>
      </c>
      <c r="AE233" s="35">
        <v>16</v>
      </c>
      <c r="AF233" s="35">
        <v>7</v>
      </c>
      <c r="AG233" s="35">
        <v>69</v>
      </c>
    </row>
    <row r="234" spans="2:33">
      <c r="B234" s="82"/>
      <c r="X234" s="45"/>
      <c r="Y234" s="45"/>
      <c r="AB234" s="34">
        <v>1312</v>
      </c>
      <c r="AC234" s="30" t="s">
        <v>402</v>
      </c>
      <c r="AD234" s="35">
        <v>18</v>
      </c>
      <c r="AE234" s="35">
        <v>1</v>
      </c>
      <c r="AF234" s="35">
        <v>6</v>
      </c>
      <c r="AG234" s="35">
        <v>25</v>
      </c>
    </row>
    <row r="235" spans="2:33">
      <c r="B235" s="82"/>
      <c r="X235" s="45"/>
      <c r="Y235" s="45"/>
      <c r="AB235" s="34">
        <v>1319</v>
      </c>
      <c r="AC235" s="30" t="s">
        <v>1221</v>
      </c>
      <c r="AD235" s="35">
        <v>47</v>
      </c>
      <c r="AE235" s="35">
        <v>3</v>
      </c>
      <c r="AF235" s="35">
        <v>4</v>
      </c>
      <c r="AG235" s="35">
        <v>54</v>
      </c>
    </row>
    <row r="236" spans="2:33">
      <c r="B236" s="82"/>
      <c r="X236" s="45"/>
      <c r="Y236" s="45"/>
      <c r="AB236" s="34">
        <v>1320</v>
      </c>
      <c r="AC236" s="30" t="s">
        <v>615</v>
      </c>
      <c r="AD236" s="35">
        <v>12</v>
      </c>
      <c r="AE236" s="35">
        <v>1</v>
      </c>
      <c r="AF236" s="35"/>
      <c r="AG236" s="35">
        <v>13</v>
      </c>
    </row>
    <row r="237" spans="2:33">
      <c r="B237" s="82"/>
      <c r="X237" s="45"/>
      <c r="Y237" s="45"/>
      <c r="AB237" s="34">
        <v>1321</v>
      </c>
      <c r="AC237" s="30" t="s">
        <v>676</v>
      </c>
      <c r="AD237" s="35">
        <v>120</v>
      </c>
      <c r="AE237" s="35">
        <v>25</v>
      </c>
      <c r="AF237" s="35">
        <v>8</v>
      </c>
      <c r="AG237" s="35">
        <v>153</v>
      </c>
    </row>
    <row r="238" spans="2:33">
      <c r="B238" s="82"/>
      <c r="X238" s="45"/>
      <c r="Y238" s="45"/>
      <c r="AB238" s="34">
        <v>1337</v>
      </c>
      <c r="AC238" s="30" t="s">
        <v>2080</v>
      </c>
      <c r="AD238" s="35">
        <v>7</v>
      </c>
      <c r="AE238" s="35"/>
      <c r="AF238" s="35"/>
      <c r="AG238" s="35">
        <v>7</v>
      </c>
    </row>
    <row r="239" spans="2:33">
      <c r="B239" s="82"/>
      <c r="X239" s="45"/>
      <c r="Y239" s="45"/>
      <c r="AB239" s="34">
        <v>1346</v>
      </c>
      <c r="AC239" s="30" t="s">
        <v>347</v>
      </c>
      <c r="AD239" s="35"/>
      <c r="AE239" s="35">
        <v>2</v>
      </c>
      <c r="AF239" s="35"/>
      <c r="AG239" s="35">
        <v>2</v>
      </c>
    </row>
    <row r="240" spans="2:33">
      <c r="B240" s="82"/>
      <c r="X240" s="45"/>
      <c r="Y240" s="45"/>
      <c r="AB240" s="34">
        <v>1356</v>
      </c>
      <c r="AC240" s="30" t="s">
        <v>1091</v>
      </c>
      <c r="AD240" s="35">
        <v>16</v>
      </c>
      <c r="AE240" s="35">
        <v>4</v>
      </c>
      <c r="AF240" s="35">
        <v>8</v>
      </c>
      <c r="AG240" s="35">
        <v>28</v>
      </c>
    </row>
    <row r="241" spans="2:33">
      <c r="B241" s="82"/>
      <c r="X241" s="45"/>
      <c r="Y241" s="45"/>
      <c r="AB241" s="34">
        <v>1360</v>
      </c>
      <c r="AC241" s="30" t="s">
        <v>1063</v>
      </c>
      <c r="AD241" s="35"/>
      <c r="AE241" s="35">
        <v>1</v>
      </c>
      <c r="AF241" s="35"/>
      <c r="AG241" s="35">
        <v>1</v>
      </c>
    </row>
    <row r="242" spans="2:33">
      <c r="B242" s="82"/>
      <c r="X242" s="45"/>
      <c r="Y242" s="45"/>
      <c r="AB242" s="34">
        <v>1362</v>
      </c>
      <c r="AC242" s="30" t="s">
        <v>1496</v>
      </c>
      <c r="AD242" s="35">
        <v>17</v>
      </c>
      <c r="AE242" s="35"/>
      <c r="AF242" s="35">
        <v>14</v>
      </c>
      <c r="AG242" s="35">
        <v>31</v>
      </c>
    </row>
    <row r="243" spans="2:33">
      <c r="B243" s="82"/>
      <c r="X243" s="45"/>
      <c r="Y243" s="45"/>
      <c r="AB243" s="34">
        <v>1363</v>
      </c>
      <c r="AC243" s="30" t="s">
        <v>265</v>
      </c>
      <c r="AD243" s="35">
        <v>79</v>
      </c>
      <c r="AE243" s="35">
        <v>18</v>
      </c>
      <c r="AF243" s="35">
        <v>26</v>
      </c>
      <c r="AG243" s="35">
        <v>123</v>
      </c>
    </row>
    <row r="244" spans="2:33">
      <c r="B244" s="82"/>
      <c r="X244" s="45"/>
      <c r="Y244" s="45"/>
      <c r="AB244" s="34">
        <v>1368</v>
      </c>
      <c r="AC244" s="30" t="s">
        <v>68</v>
      </c>
      <c r="AD244" s="35">
        <v>38</v>
      </c>
      <c r="AE244" s="35">
        <v>41</v>
      </c>
      <c r="AF244" s="35">
        <v>7</v>
      </c>
      <c r="AG244" s="35">
        <v>86</v>
      </c>
    </row>
    <row r="245" spans="2:33">
      <c r="B245" s="82"/>
      <c r="X245" s="45"/>
      <c r="Y245" s="45"/>
      <c r="AB245" s="34">
        <v>1374</v>
      </c>
      <c r="AC245" s="30" t="s">
        <v>1497</v>
      </c>
      <c r="AD245" s="35">
        <v>24</v>
      </c>
      <c r="AE245" s="35"/>
      <c r="AF245" s="35">
        <v>14</v>
      </c>
      <c r="AG245" s="35">
        <v>38</v>
      </c>
    </row>
    <row r="246" spans="2:33">
      <c r="B246" s="82"/>
      <c r="X246" s="45"/>
      <c r="Y246" s="45"/>
      <c r="AB246" s="34">
        <v>1376</v>
      </c>
      <c r="AC246" s="30" t="s">
        <v>1498</v>
      </c>
      <c r="AD246" s="35"/>
      <c r="AE246" s="35"/>
      <c r="AF246" s="35">
        <v>7</v>
      </c>
      <c r="AG246" s="35">
        <v>7</v>
      </c>
    </row>
    <row r="247" spans="2:33">
      <c r="B247" s="82"/>
      <c r="X247" s="45"/>
      <c r="Y247" s="45"/>
      <c r="AB247" s="34">
        <v>1377</v>
      </c>
      <c r="AC247" s="30" t="s">
        <v>223</v>
      </c>
      <c r="AD247" s="35">
        <v>39</v>
      </c>
      <c r="AE247" s="35">
        <v>14</v>
      </c>
      <c r="AF247" s="35">
        <v>9</v>
      </c>
      <c r="AG247" s="35">
        <v>62</v>
      </c>
    </row>
    <row r="248" spans="2:33">
      <c r="B248" s="82"/>
      <c r="X248" s="45"/>
      <c r="Y248" s="45"/>
      <c r="AB248" s="34">
        <v>1380</v>
      </c>
      <c r="AC248" s="30" t="s">
        <v>540</v>
      </c>
      <c r="AD248" s="35">
        <v>66</v>
      </c>
      <c r="AE248" s="35">
        <v>26</v>
      </c>
      <c r="AF248" s="35">
        <v>16</v>
      </c>
      <c r="AG248" s="35">
        <v>108</v>
      </c>
    </row>
    <row r="249" spans="2:33">
      <c r="B249" s="82"/>
      <c r="X249" s="45"/>
      <c r="Y249" s="45"/>
      <c r="AB249" s="34">
        <v>1382</v>
      </c>
      <c r="AC249" s="30" t="s">
        <v>890</v>
      </c>
      <c r="AD249" s="35">
        <v>49</v>
      </c>
      <c r="AE249" s="35">
        <v>28</v>
      </c>
      <c r="AF249" s="35">
        <v>18</v>
      </c>
      <c r="AG249" s="35">
        <v>95</v>
      </c>
    </row>
    <row r="250" spans="2:33">
      <c r="B250" s="82"/>
      <c r="X250" s="45"/>
      <c r="Y250" s="45"/>
      <c r="AB250" s="34">
        <v>1383</v>
      </c>
      <c r="AC250" s="30" t="s">
        <v>273</v>
      </c>
      <c r="AD250" s="35">
        <v>60</v>
      </c>
      <c r="AE250" s="35">
        <v>24</v>
      </c>
      <c r="AF250" s="35">
        <v>59</v>
      </c>
      <c r="AG250" s="35">
        <v>143</v>
      </c>
    </row>
    <row r="251" spans="2:33">
      <c r="B251" s="82"/>
      <c r="X251" s="45"/>
      <c r="Y251" s="45"/>
      <c r="AB251" s="34">
        <v>1385</v>
      </c>
      <c r="AC251" s="30" t="s">
        <v>1499</v>
      </c>
      <c r="AD251" s="35">
        <v>1</v>
      </c>
      <c r="AE251" s="35"/>
      <c r="AF251" s="35">
        <v>2</v>
      </c>
      <c r="AG251" s="35">
        <v>3</v>
      </c>
    </row>
    <row r="252" spans="2:33">
      <c r="B252" s="82"/>
      <c r="X252" s="45"/>
      <c r="Y252" s="45"/>
      <c r="AB252" s="34">
        <v>1386</v>
      </c>
      <c r="AC252" s="30" t="s">
        <v>904</v>
      </c>
      <c r="AD252" s="35">
        <v>69</v>
      </c>
      <c r="AE252" s="35">
        <v>27</v>
      </c>
      <c r="AF252" s="35">
        <v>26</v>
      </c>
      <c r="AG252" s="35">
        <v>122</v>
      </c>
    </row>
    <row r="253" spans="2:33">
      <c r="B253" s="82"/>
      <c r="X253" s="45"/>
      <c r="Y253" s="45"/>
      <c r="AB253" s="34">
        <v>1388</v>
      </c>
      <c r="AC253" s="30" t="s">
        <v>1223</v>
      </c>
      <c r="AD253" s="35">
        <v>27</v>
      </c>
      <c r="AE253" s="35">
        <v>1</v>
      </c>
      <c r="AF253" s="35">
        <v>4</v>
      </c>
      <c r="AG253" s="35">
        <v>32</v>
      </c>
    </row>
    <row r="254" spans="2:33">
      <c r="B254" s="82"/>
      <c r="X254" s="45"/>
      <c r="Y254" s="45"/>
      <c r="AB254" s="34">
        <v>1390</v>
      </c>
      <c r="AC254" s="30" t="s">
        <v>824</v>
      </c>
      <c r="AD254" s="35">
        <v>28</v>
      </c>
      <c r="AE254" s="35">
        <v>12</v>
      </c>
      <c r="AF254" s="35">
        <v>12</v>
      </c>
      <c r="AG254" s="35">
        <v>52</v>
      </c>
    </row>
    <row r="255" spans="2:33">
      <c r="B255" s="82"/>
      <c r="X255" s="45"/>
      <c r="Y255" s="45"/>
      <c r="AB255" s="34">
        <v>1391</v>
      </c>
      <c r="AC255" s="30" t="s">
        <v>1370</v>
      </c>
      <c r="AD255" s="35">
        <v>1</v>
      </c>
      <c r="AE255" s="35"/>
      <c r="AF255" s="35"/>
      <c r="AG255" s="35">
        <v>1</v>
      </c>
    </row>
    <row r="256" spans="2:33">
      <c r="B256" s="82"/>
      <c r="X256" s="45"/>
      <c r="Y256" s="45"/>
      <c r="AB256" s="34">
        <v>1392</v>
      </c>
      <c r="AC256" s="30" t="s">
        <v>434</v>
      </c>
      <c r="AD256" s="35">
        <v>22</v>
      </c>
      <c r="AE256" s="35">
        <v>3</v>
      </c>
      <c r="AF256" s="35">
        <v>10</v>
      </c>
      <c r="AG256" s="35">
        <v>35</v>
      </c>
    </row>
    <row r="257" spans="2:33">
      <c r="B257" s="82"/>
      <c r="X257" s="45"/>
      <c r="Y257" s="45"/>
      <c r="AB257" s="34">
        <v>1393</v>
      </c>
      <c r="AC257" s="30" t="s">
        <v>693</v>
      </c>
      <c r="AD257" s="35">
        <v>34</v>
      </c>
      <c r="AE257" s="35">
        <v>8</v>
      </c>
      <c r="AF257" s="35"/>
      <c r="AG257" s="35">
        <v>42</v>
      </c>
    </row>
    <row r="258" spans="2:33">
      <c r="B258" s="82"/>
      <c r="X258" s="45"/>
      <c r="Y258" s="45"/>
      <c r="AB258" s="34">
        <v>1394</v>
      </c>
      <c r="AC258" s="30" t="s">
        <v>874</v>
      </c>
      <c r="AD258" s="35">
        <v>42</v>
      </c>
      <c r="AE258" s="35">
        <v>4</v>
      </c>
      <c r="AF258" s="35">
        <v>18</v>
      </c>
      <c r="AG258" s="35">
        <v>64</v>
      </c>
    </row>
    <row r="259" spans="2:33">
      <c r="B259" s="82"/>
      <c r="X259" s="45"/>
      <c r="Y259" s="45"/>
      <c r="AB259" s="34">
        <v>1397</v>
      </c>
      <c r="AC259" s="30" t="s">
        <v>990</v>
      </c>
      <c r="AD259" s="35">
        <v>28</v>
      </c>
      <c r="AE259" s="35">
        <v>4</v>
      </c>
      <c r="AF259" s="35">
        <v>15</v>
      </c>
      <c r="AG259" s="35">
        <v>47</v>
      </c>
    </row>
    <row r="260" spans="2:33">
      <c r="B260" s="82"/>
      <c r="X260" s="45"/>
      <c r="Y260" s="45"/>
      <c r="AB260" s="34">
        <v>1404</v>
      </c>
      <c r="AC260" s="30" t="s">
        <v>1500</v>
      </c>
      <c r="AD260" s="35"/>
      <c r="AE260" s="35"/>
      <c r="AF260" s="35">
        <v>3</v>
      </c>
      <c r="AG260" s="35">
        <v>3</v>
      </c>
    </row>
    <row r="261" spans="2:33">
      <c r="B261" s="82"/>
      <c r="X261" s="45"/>
      <c r="Y261" s="45"/>
      <c r="AB261" s="34">
        <v>1406</v>
      </c>
      <c r="AC261" s="30" t="s">
        <v>1501</v>
      </c>
      <c r="AD261" s="35">
        <v>5</v>
      </c>
      <c r="AE261" s="35"/>
      <c r="AF261" s="35">
        <v>2</v>
      </c>
      <c r="AG261" s="35">
        <v>7</v>
      </c>
    </row>
    <row r="262" spans="2:33">
      <c r="B262" s="82"/>
      <c r="X262" s="45"/>
      <c r="Y262" s="45"/>
      <c r="AB262" s="34">
        <v>1410</v>
      </c>
      <c r="AC262" s="30" t="s">
        <v>240</v>
      </c>
      <c r="AD262" s="35">
        <v>52</v>
      </c>
      <c r="AE262" s="35">
        <v>26</v>
      </c>
      <c r="AF262" s="35">
        <v>35</v>
      </c>
      <c r="AG262" s="35">
        <v>113</v>
      </c>
    </row>
    <row r="263" spans="2:33">
      <c r="B263" s="82"/>
      <c r="X263" s="45"/>
      <c r="Y263" s="45"/>
      <c r="AB263" s="34">
        <v>1411</v>
      </c>
      <c r="AC263" s="30" t="s">
        <v>995</v>
      </c>
      <c r="AD263" s="35">
        <v>47</v>
      </c>
      <c r="AE263" s="35">
        <v>9</v>
      </c>
      <c r="AF263" s="35">
        <v>15</v>
      </c>
      <c r="AG263" s="35">
        <v>71</v>
      </c>
    </row>
    <row r="264" spans="2:33">
      <c r="B264" s="82"/>
      <c r="X264" s="45"/>
      <c r="Y264" s="45"/>
      <c r="AB264" s="34">
        <v>1415</v>
      </c>
      <c r="AC264" s="30" t="s">
        <v>634</v>
      </c>
      <c r="AD264" s="35">
        <v>7</v>
      </c>
      <c r="AE264" s="35">
        <v>1</v>
      </c>
      <c r="AF264" s="35">
        <v>2</v>
      </c>
      <c r="AG264" s="35">
        <v>10</v>
      </c>
    </row>
    <row r="265" spans="2:33">
      <c r="B265" s="82"/>
      <c r="X265" s="45"/>
      <c r="Y265" s="45"/>
      <c r="AB265" s="34">
        <v>1417</v>
      </c>
      <c r="AC265" s="30" t="s">
        <v>1235</v>
      </c>
      <c r="AD265" s="35">
        <v>24</v>
      </c>
      <c r="AE265" s="35">
        <v>2</v>
      </c>
      <c r="AF265" s="35">
        <v>2</v>
      </c>
      <c r="AG265" s="35">
        <v>28</v>
      </c>
    </row>
    <row r="266" spans="2:33">
      <c r="B266" s="82"/>
      <c r="X266" s="45"/>
      <c r="Y266" s="45"/>
      <c r="AB266" s="34">
        <v>1418</v>
      </c>
      <c r="AC266" s="30" t="s">
        <v>173</v>
      </c>
      <c r="AD266" s="35">
        <v>401</v>
      </c>
      <c r="AE266" s="35">
        <v>22</v>
      </c>
      <c r="AF266" s="35">
        <v>107</v>
      </c>
      <c r="AG266" s="35">
        <v>530</v>
      </c>
    </row>
    <row r="267" spans="2:33">
      <c r="B267" s="82"/>
      <c r="X267" s="45"/>
      <c r="Y267" s="45"/>
      <c r="AB267" s="34">
        <v>1421</v>
      </c>
      <c r="AC267" s="30" t="s">
        <v>1206</v>
      </c>
      <c r="AD267" s="35">
        <v>22</v>
      </c>
      <c r="AE267" s="35">
        <v>8</v>
      </c>
      <c r="AF267" s="35">
        <v>2</v>
      </c>
      <c r="AG267" s="35">
        <v>32</v>
      </c>
    </row>
    <row r="268" spans="2:33">
      <c r="B268" s="82"/>
      <c r="X268" s="45"/>
      <c r="Y268" s="45"/>
      <c r="AB268" s="34">
        <v>1422</v>
      </c>
      <c r="AC268" s="30" t="s">
        <v>242</v>
      </c>
      <c r="AD268" s="35">
        <v>35</v>
      </c>
      <c r="AE268" s="35">
        <v>4</v>
      </c>
      <c r="AF268" s="35">
        <v>15</v>
      </c>
      <c r="AG268" s="35">
        <v>54</v>
      </c>
    </row>
    <row r="269" spans="2:33">
      <c r="B269" s="82"/>
      <c r="X269" s="45"/>
      <c r="Y269" s="45"/>
      <c r="AB269" s="34">
        <v>1428</v>
      </c>
      <c r="AC269" s="30" t="s">
        <v>126</v>
      </c>
      <c r="AD269" s="35">
        <v>189</v>
      </c>
      <c r="AE269" s="35">
        <v>15</v>
      </c>
      <c r="AF269" s="35">
        <v>57</v>
      </c>
      <c r="AG269" s="35">
        <v>261</v>
      </c>
    </row>
    <row r="270" spans="2:33">
      <c r="B270" s="82"/>
      <c r="X270" s="45"/>
      <c r="Y270" s="45"/>
      <c r="AB270" s="34">
        <v>1431</v>
      </c>
      <c r="AC270" s="30" t="s">
        <v>661</v>
      </c>
      <c r="AD270" s="35">
        <v>125</v>
      </c>
      <c r="AE270" s="35">
        <v>21</v>
      </c>
      <c r="AF270" s="35">
        <v>27</v>
      </c>
      <c r="AG270" s="35">
        <v>173</v>
      </c>
    </row>
    <row r="271" spans="2:33">
      <c r="X271" s="45"/>
      <c r="Y271" s="45"/>
      <c r="AB271" s="34">
        <v>1433</v>
      </c>
      <c r="AC271" s="30" t="s">
        <v>295</v>
      </c>
      <c r="AD271" s="35">
        <v>54</v>
      </c>
      <c r="AE271" s="35">
        <v>7</v>
      </c>
      <c r="AF271" s="35">
        <v>28</v>
      </c>
      <c r="AG271" s="35">
        <v>89</v>
      </c>
    </row>
    <row r="272" spans="2:33">
      <c r="X272" s="45"/>
      <c r="Y272" s="45"/>
      <c r="AB272" s="34">
        <v>1436</v>
      </c>
      <c r="AC272" s="30" t="s">
        <v>79</v>
      </c>
      <c r="AD272" s="35">
        <v>1047</v>
      </c>
      <c r="AE272" s="35">
        <v>502</v>
      </c>
      <c r="AF272" s="35">
        <v>464</v>
      </c>
      <c r="AG272" s="35">
        <v>2013</v>
      </c>
    </row>
    <row r="273" spans="24:33">
      <c r="X273" s="45"/>
      <c r="Y273" s="45"/>
      <c r="AB273" s="34">
        <v>1437</v>
      </c>
      <c r="AC273" s="30" t="s">
        <v>1502</v>
      </c>
      <c r="AD273" s="35">
        <v>12</v>
      </c>
      <c r="AE273" s="35"/>
      <c r="AF273" s="35">
        <v>5</v>
      </c>
      <c r="AG273" s="35">
        <v>17</v>
      </c>
    </row>
    <row r="274" spans="24:33">
      <c r="X274" s="45"/>
      <c r="Y274" s="45"/>
      <c r="AB274" s="34">
        <v>1438</v>
      </c>
      <c r="AC274" s="30" t="s">
        <v>578</v>
      </c>
      <c r="AD274" s="35">
        <v>51</v>
      </c>
      <c r="AE274" s="35">
        <v>8</v>
      </c>
      <c r="AF274" s="35">
        <v>20</v>
      </c>
      <c r="AG274" s="35">
        <v>79</v>
      </c>
    </row>
    <row r="275" spans="24:33">
      <c r="X275" s="45"/>
      <c r="Y275" s="45"/>
      <c r="AB275" s="34">
        <v>1441</v>
      </c>
      <c r="AC275" s="30" t="s">
        <v>1503</v>
      </c>
      <c r="AD275" s="35">
        <v>16</v>
      </c>
      <c r="AE275" s="35"/>
      <c r="AF275" s="35">
        <v>4</v>
      </c>
      <c r="AG275" s="35">
        <v>20</v>
      </c>
    </row>
    <row r="276" spans="24:33">
      <c r="X276" s="45"/>
      <c r="Y276" s="45"/>
      <c r="AB276" s="34">
        <v>1446</v>
      </c>
      <c r="AC276" s="30" t="s">
        <v>1504</v>
      </c>
      <c r="AD276" s="35">
        <v>1</v>
      </c>
      <c r="AE276" s="35"/>
      <c r="AF276" s="35">
        <v>5</v>
      </c>
      <c r="AG276" s="35">
        <v>6</v>
      </c>
    </row>
    <row r="277" spans="24:33">
      <c r="X277" s="45"/>
      <c r="Y277" s="45"/>
      <c r="AB277" s="34">
        <v>1458</v>
      </c>
      <c r="AC277" s="30" t="s">
        <v>155</v>
      </c>
      <c r="AD277" s="35">
        <v>267</v>
      </c>
      <c r="AE277" s="35">
        <v>34</v>
      </c>
      <c r="AF277" s="35">
        <v>100</v>
      </c>
      <c r="AG277" s="35">
        <v>401</v>
      </c>
    </row>
    <row r="278" spans="24:33">
      <c r="X278" s="45"/>
      <c r="Y278" s="45"/>
      <c r="AB278" s="34">
        <v>1461</v>
      </c>
      <c r="AC278" s="30" t="s">
        <v>2081</v>
      </c>
      <c r="AD278" s="35">
        <v>24</v>
      </c>
      <c r="AE278" s="35"/>
      <c r="AF278" s="35"/>
      <c r="AG278" s="35">
        <v>24</v>
      </c>
    </row>
    <row r="279" spans="24:33">
      <c r="X279" s="45"/>
      <c r="Y279" s="45"/>
      <c r="AB279" s="34">
        <v>1462</v>
      </c>
      <c r="AC279" s="30" t="s">
        <v>2082</v>
      </c>
      <c r="AD279" s="35">
        <v>39</v>
      </c>
      <c r="AE279" s="35"/>
      <c r="AF279" s="35"/>
      <c r="AG279" s="35">
        <v>39</v>
      </c>
    </row>
    <row r="280" spans="24:33">
      <c r="X280" s="45"/>
      <c r="Y280" s="45"/>
      <c r="AB280" s="34">
        <v>1463</v>
      </c>
      <c r="AC280" s="30" t="s">
        <v>2083</v>
      </c>
      <c r="AD280" s="35">
        <v>23</v>
      </c>
      <c r="AE280" s="35"/>
      <c r="AF280" s="35"/>
      <c r="AG280" s="35">
        <v>23</v>
      </c>
    </row>
    <row r="281" spans="24:33">
      <c r="X281" s="45"/>
      <c r="Y281" s="45"/>
      <c r="AB281" s="34">
        <v>1468</v>
      </c>
      <c r="AC281" s="30" t="s">
        <v>1505</v>
      </c>
      <c r="AD281" s="35">
        <v>10</v>
      </c>
      <c r="AE281" s="35"/>
      <c r="AF281" s="35">
        <v>1</v>
      </c>
      <c r="AG281" s="35">
        <v>11</v>
      </c>
    </row>
    <row r="282" spans="24:33">
      <c r="X282" s="45"/>
      <c r="Y282" s="45"/>
      <c r="AB282" s="34">
        <v>1470</v>
      </c>
      <c r="AC282" s="30" t="s">
        <v>2084</v>
      </c>
      <c r="AD282" s="35">
        <v>1</v>
      </c>
      <c r="AE282" s="35"/>
      <c r="AF282" s="35"/>
      <c r="AG282" s="35">
        <v>1</v>
      </c>
    </row>
    <row r="283" spans="24:33">
      <c r="X283" s="45"/>
      <c r="Y283" s="45"/>
      <c r="AB283" s="34">
        <v>1474</v>
      </c>
      <c r="AC283" s="30" t="s">
        <v>731</v>
      </c>
      <c r="AD283" s="35">
        <v>17</v>
      </c>
      <c r="AE283" s="35">
        <v>2</v>
      </c>
      <c r="AF283" s="35">
        <v>11</v>
      </c>
      <c r="AG283" s="35">
        <v>30</v>
      </c>
    </row>
    <row r="284" spans="24:33">
      <c r="X284" s="45"/>
      <c r="Y284" s="45"/>
      <c r="AB284" s="34">
        <v>1477</v>
      </c>
      <c r="AC284" s="30" t="s">
        <v>827</v>
      </c>
      <c r="AD284" s="35">
        <v>19</v>
      </c>
      <c r="AE284" s="35">
        <v>1</v>
      </c>
      <c r="AF284" s="35">
        <v>26</v>
      </c>
      <c r="AG284" s="35">
        <v>46</v>
      </c>
    </row>
    <row r="285" spans="24:33">
      <c r="X285" s="45"/>
      <c r="Y285" s="45"/>
      <c r="AB285" s="34">
        <v>1483</v>
      </c>
      <c r="AC285" s="30" t="s">
        <v>1506</v>
      </c>
      <c r="AD285" s="35">
        <v>16</v>
      </c>
      <c r="AE285" s="35"/>
      <c r="AF285" s="35">
        <v>13</v>
      </c>
      <c r="AG285" s="35">
        <v>29</v>
      </c>
    </row>
    <row r="286" spans="24:33">
      <c r="X286" s="45"/>
      <c r="Y286" s="45"/>
      <c r="AB286" s="34">
        <v>1495</v>
      </c>
      <c r="AC286" s="30" t="s">
        <v>297</v>
      </c>
      <c r="AD286" s="35">
        <v>38</v>
      </c>
      <c r="AE286" s="35">
        <v>13</v>
      </c>
      <c r="AF286" s="35">
        <v>19</v>
      </c>
      <c r="AG286" s="35">
        <v>70</v>
      </c>
    </row>
    <row r="287" spans="24:33">
      <c r="X287" s="45"/>
      <c r="Y287" s="45"/>
      <c r="AB287" s="34">
        <v>1496</v>
      </c>
      <c r="AC287" s="30" t="s">
        <v>1507</v>
      </c>
      <c r="AD287" s="35">
        <v>70</v>
      </c>
      <c r="AE287" s="35"/>
      <c r="AF287" s="35">
        <v>41</v>
      </c>
      <c r="AG287" s="35">
        <v>111</v>
      </c>
    </row>
    <row r="288" spans="24:33">
      <c r="X288" s="45"/>
      <c r="Y288" s="45"/>
      <c r="AB288" s="34">
        <v>1502</v>
      </c>
      <c r="AC288" s="30" t="s">
        <v>2085</v>
      </c>
      <c r="AD288" s="35">
        <v>21</v>
      </c>
      <c r="AE288" s="35"/>
      <c r="AF288" s="35"/>
      <c r="AG288" s="35">
        <v>21</v>
      </c>
    </row>
    <row r="289" spans="24:33">
      <c r="X289" s="45"/>
      <c r="Y289" s="45"/>
      <c r="AB289" s="34">
        <v>1508</v>
      </c>
      <c r="AC289" s="30" t="s">
        <v>1067</v>
      </c>
      <c r="AD289" s="35">
        <v>4</v>
      </c>
      <c r="AE289" s="35">
        <v>2</v>
      </c>
      <c r="AF289" s="35">
        <v>21</v>
      </c>
      <c r="AG289" s="35">
        <v>27</v>
      </c>
    </row>
    <row r="290" spans="24:33">
      <c r="X290" s="45"/>
      <c r="Y290" s="45"/>
      <c r="AB290" s="34">
        <v>1509</v>
      </c>
      <c r="AC290" s="30" t="s">
        <v>166</v>
      </c>
      <c r="AD290" s="35">
        <v>79</v>
      </c>
      <c r="AE290" s="35">
        <v>5</v>
      </c>
      <c r="AF290" s="35">
        <v>15</v>
      </c>
      <c r="AG290" s="35">
        <v>99</v>
      </c>
    </row>
    <row r="291" spans="24:33">
      <c r="X291" s="45"/>
      <c r="Y291" s="45"/>
      <c r="AB291" s="34">
        <v>1510</v>
      </c>
      <c r="AC291" s="30" t="s">
        <v>506</v>
      </c>
      <c r="AD291" s="35">
        <v>9</v>
      </c>
      <c r="AE291" s="35">
        <v>2</v>
      </c>
      <c r="AF291" s="35">
        <v>17</v>
      </c>
      <c r="AG291" s="35">
        <v>28</v>
      </c>
    </row>
    <row r="292" spans="24:33">
      <c r="X292" s="45"/>
      <c r="Y292" s="45"/>
      <c r="AB292" s="34">
        <v>1511</v>
      </c>
      <c r="AC292" s="30" t="s">
        <v>1508</v>
      </c>
      <c r="AD292" s="35">
        <v>17</v>
      </c>
      <c r="AE292" s="35"/>
      <c r="AF292" s="35">
        <v>26</v>
      </c>
      <c r="AG292" s="35">
        <v>43</v>
      </c>
    </row>
    <row r="293" spans="24:33">
      <c r="X293" s="45"/>
      <c r="Y293" s="45"/>
      <c r="AB293" s="34">
        <v>1514</v>
      </c>
      <c r="AC293" s="30" t="s">
        <v>2086</v>
      </c>
      <c r="AD293" s="35">
        <v>1</v>
      </c>
      <c r="AE293" s="35"/>
      <c r="AF293" s="35"/>
      <c r="AG293" s="35">
        <v>1</v>
      </c>
    </row>
    <row r="294" spans="24:33">
      <c r="X294" s="45"/>
      <c r="Y294" s="45"/>
      <c r="AB294" s="34">
        <v>1519</v>
      </c>
      <c r="AC294" s="30" t="s">
        <v>342</v>
      </c>
      <c r="AD294" s="35">
        <v>22</v>
      </c>
      <c r="AE294" s="35">
        <v>9</v>
      </c>
      <c r="AF294" s="35">
        <v>3</v>
      </c>
      <c r="AG294" s="35">
        <v>34</v>
      </c>
    </row>
    <row r="295" spans="24:33">
      <c r="X295" s="45"/>
      <c r="Y295" s="45"/>
      <c r="AB295" s="34">
        <v>1520</v>
      </c>
      <c r="AC295" s="30" t="s">
        <v>1024</v>
      </c>
      <c r="AD295" s="35">
        <v>33</v>
      </c>
      <c r="AE295" s="35">
        <v>6</v>
      </c>
      <c r="AF295" s="35">
        <v>8</v>
      </c>
      <c r="AG295" s="35">
        <v>47</v>
      </c>
    </row>
    <row r="296" spans="24:33">
      <c r="X296" s="45"/>
      <c r="Y296" s="45"/>
      <c r="AB296" s="34">
        <v>1523</v>
      </c>
      <c r="AC296" s="30" t="s">
        <v>1509</v>
      </c>
      <c r="AD296" s="35">
        <v>2</v>
      </c>
      <c r="AE296" s="35"/>
      <c r="AF296" s="35">
        <v>4</v>
      </c>
      <c r="AG296" s="35">
        <v>6</v>
      </c>
    </row>
    <row r="297" spans="24:33">
      <c r="X297" s="45"/>
      <c r="Y297" s="45"/>
      <c r="AB297" s="34">
        <v>1524</v>
      </c>
      <c r="AC297" s="30" t="s">
        <v>250</v>
      </c>
      <c r="AD297" s="35"/>
      <c r="AE297" s="35">
        <v>3</v>
      </c>
      <c r="AF297" s="35"/>
      <c r="AG297" s="35">
        <v>3</v>
      </c>
    </row>
    <row r="298" spans="24:33">
      <c r="X298" s="45"/>
      <c r="Y298" s="45"/>
      <c r="AB298" s="34">
        <v>1525</v>
      </c>
      <c r="AC298" s="30" t="s">
        <v>375</v>
      </c>
      <c r="AD298" s="35"/>
      <c r="AE298" s="35">
        <v>6</v>
      </c>
      <c r="AF298" s="35">
        <v>1</v>
      </c>
      <c r="AG298" s="35">
        <v>7</v>
      </c>
    </row>
    <row r="299" spans="24:33">
      <c r="X299" s="45"/>
      <c r="Y299" s="45"/>
      <c r="AB299" s="34">
        <v>1528</v>
      </c>
      <c r="AC299" s="30" t="s">
        <v>455</v>
      </c>
      <c r="AD299" s="35">
        <v>28</v>
      </c>
      <c r="AE299" s="35">
        <v>6</v>
      </c>
      <c r="AF299" s="35">
        <v>37</v>
      </c>
      <c r="AG299" s="35">
        <v>71</v>
      </c>
    </row>
    <row r="300" spans="24:33">
      <c r="X300" s="45"/>
      <c r="Y300" s="45"/>
      <c r="AB300" s="34">
        <v>1529</v>
      </c>
      <c r="AC300" s="30" t="s">
        <v>1510</v>
      </c>
      <c r="AD300" s="35">
        <v>11</v>
      </c>
      <c r="AE300" s="35"/>
      <c r="AF300" s="35">
        <v>22</v>
      </c>
      <c r="AG300" s="35">
        <v>33</v>
      </c>
    </row>
    <row r="301" spans="24:33">
      <c r="X301" s="45"/>
      <c r="Y301" s="45"/>
      <c r="AB301" s="34">
        <v>1530</v>
      </c>
      <c r="AC301" s="30" t="s">
        <v>1102</v>
      </c>
      <c r="AD301" s="35">
        <v>6</v>
      </c>
      <c r="AE301" s="35">
        <v>1</v>
      </c>
      <c r="AF301" s="35">
        <v>20</v>
      </c>
      <c r="AG301" s="35">
        <v>27</v>
      </c>
    </row>
    <row r="302" spans="24:33">
      <c r="X302" s="45"/>
      <c r="Y302" s="45"/>
      <c r="AB302" s="34">
        <v>1531</v>
      </c>
      <c r="AC302" s="30" t="s">
        <v>45</v>
      </c>
      <c r="AD302" s="35">
        <v>41</v>
      </c>
      <c r="AE302" s="35">
        <v>20</v>
      </c>
      <c r="AF302" s="35">
        <v>58</v>
      </c>
      <c r="AG302" s="35">
        <v>119</v>
      </c>
    </row>
    <row r="303" spans="24:33">
      <c r="X303" s="45"/>
      <c r="Y303" s="45"/>
      <c r="AB303" s="34">
        <v>1532</v>
      </c>
      <c r="AC303" s="30" t="s">
        <v>576</v>
      </c>
      <c r="AD303" s="35">
        <v>69</v>
      </c>
      <c r="AE303" s="35">
        <v>13</v>
      </c>
      <c r="AF303" s="35">
        <v>12</v>
      </c>
      <c r="AG303" s="35">
        <v>94</v>
      </c>
    </row>
    <row r="304" spans="24:33">
      <c r="X304" s="45"/>
      <c r="Y304" s="45"/>
      <c r="AB304" s="34">
        <v>1537</v>
      </c>
      <c r="AC304" s="30" t="s">
        <v>846</v>
      </c>
      <c r="AD304" s="35">
        <v>8</v>
      </c>
      <c r="AE304" s="35">
        <v>2</v>
      </c>
      <c r="AF304" s="35">
        <v>4</v>
      </c>
      <c r="AG304" s="35">
        <v>14</v>
      </c>
    </row>
    <row r="305" spans="24:33">
      <c r="X305" s="45"/>
      <c r="Y305" s="45"/>
      <c r="AB305" s="34">
        <v>1543</v>
      </c>
      <c r="AC305" s="30" t="s">
        <v>910</v>
      </c>
      <c r="AD305" s="35"/>
      <c r="AE305" s="35">
        <v>1</v>
      </c>
      <c r="AF305" s="35">
        <v>2</v>
      </c>
      <c r="AG305" s="35">
        <v>3</v>
      </c>
    </row>
    <row r="306" spans="24:33">
      <c r="X306" s="45"/>
      <c r="Y306" s="45"/>
      <c r="AB306" s="34">
        <v>1552</v>
      </c>
      <c r="AC306" s="30" t="s">
        <v>1511</v>
      </c>
      <c r="AD306" s="35">
        <v>3</v>
      </c>
      <c r="AE306" s="35"/>
      <c r="AF306" s="35">
        <v>2</v>
      </c>
      <c r="AG306" s="35">
        <v>5</v>
      </c>
    </row>
    <row r="307" spans="24:33">
      <c r="X307" s="45"/>
      <c r="Y307" s="45"/>
      <c r="AB307" s="34">
        <v>1570</v>
      </c>
      <c r="AC307" s="30" t="s">
        <v>1512</v>
      </c>
      <c r="AD307" s="35">
        <v>3</v>
      </c>
      <c r="AE307" s="35"/>
      <c r="AF307" s="35">
        <v>2</v>
      </c>
      <c r="AG307" s="35">
        <v>5</v>
      </c>
    </row>
    <row r="308" spans="24:33">
      <c r="X308" s="45"/>
      <c r="Y308" s="45"/>
      <c r="AB308" s="34">
        <v>1573</v>
      </c>
      <c r="AC308" s="30" t="s">
        <v>1133</v>
      </c>
      <c r="AD308" s="35">
        <v>2</v>
      </c>
      <c r="AE308" s="35">
        <v>1</v>
      </c>
      <c r="AF308" s="35">
        <v>2</v>
      </c>
      <c r="AG308" s="35">
        <v>5</v>
      </c>
    </row>
    <row r="309" spans="24:33">
      <c r="X309" s="45"/>
      <c r="Y309" s="45"/>
      <c r="AB309" s="34">
        <v>1578</v>
      </c>
      <c r="AC309" s="30" t="s">
        <v>499</v>
      </c>
      <c r="AD309" s="35">
        <v>7</v>
      </c>
      <c r="AE309" s="35">
        <v>2</v>
      </c>
      <c r="AF309" s="35">
        <v>3</v>
      </c>
      <c r="AG309" s="35">
        <v>12</v>
      </c>
    </row>
    <row r="310" spans="24:33">
      <c r="X310" s="45"/>
      <c r="Y310" s="45"/>
      <c r="AB310" s="34">
        <v>1583</v>
      </c>
      <c r="AC310" s="30" t="s">
        <v>268</v>
      </c>
      <c r="AD310" s="35">
        <v>24</v>
      </c>
      <c r="AE310" s="35">
        <v>11</v>
      </c>
      <c r="AF310" s="35">
        <v>80</v>
      </c>
      <c r="AG310" s="35">
        <v>115</v>
      </c>
    </row>
    <row r="311" spans="24:33">
      <c r="X311" s="45"/>
      <c r="Y311" s="45"/>
      <c r="AB311" s="34">
        <v>1590</v>
      </c>
      <c r="AC311" s="30" t="s">
        <v>451</v>
      </c>
      <c r="AD311" s="35">
        <v>29</v>
      </c>
      <c r="AE311" s="35">
        <v>7</v>
      </c>
      <c r="AF311" s="35">
        <v>7</v>
      </c>
      <c r="AG311" s="35">
        <v>43</v>
      </c>
    </row>
    <row r="312" spans="24:33">
      <c r="X312" s="45"/>
      <c r="Y312" s="45"/>
      <c r="AB312" s="34">
        <v>1593</v>
      </c>
      <c r="AC312" s="30" t="s">
        <v>253</v>
      </c>
      <c r="AD312" s="35">
        <v>17</v>
      </c>
      <c r="AE312" s="35">
        <v>2</v>
      </c>
      <c r="AF312" s="35">
        <v>12</v>
      </c>
      <c r="AG312" s="35">
        <v>31</v>
      </c>
    </row>
    <row r="313" spans="24:33">
      <c r="X313" s="45"/>
      <c r="Y313" s="45"/>
      <c r="AB313" s="34">
        <v>1595</v>
      </c>
      <c r="AC313" s="30" t="s">
        <v>408</v>
      </c>
      <c r="AD313" s="35">
        <v>14</v>
      </c>
      <c r="AE313" s="35">
        <v>1</v>
      </c>
      <c r="AF313" s="35">
        <v>6</v>
      </c>
      <c r="AG313" s="35">
        <v>21</v>
      </c>
    </row>
    <row r="314" spans="24:33">
      <c r="X314" s="45"/>
      <c r="Y314" s="45"/>
      <c r="AB314" s="34">
        <v>1605</v>
      </c>
      <c r="AC314" s="30" t="s">
        <v>1513</v>
      </c>
      <c r="AD314" s="35">
        <v>4</v>
      </c>
      <c r="AE314" s="35"/>
      <c r="AF314" s="35">
        <v>2</v>
      </c>
      <c r="AG314" s="35">
        <v>6</v>
      </c>
    </row>
    <row r="315" spans="24:33">
      <c r="X315" s="45"/>
      <c r="Y315" s="45"/>
      <c r="AB315" s="34">
        <v>1606</v>
      </c>
      <c r="AC315" s="30" t="s">
        <v>1514</v>
      </c>
      <c r="AD315" s="35">
        <v>1</v>
      </c>
      <c r="AE315" s="35"/>
      <c r="AF315" s="35">
        <v>2</v>
      </c>
      <c r="AG315" s="35">
        <v>3</v>
      </c>
    </row>
    <row r="316" spans="24:33">
      <c r="X316" s="45"/>
      <c r="Y316" s="45"/>
      <c r="AB316" s="34">
        <v>1608</v>
      </c>
      <c r="AC316" s="30" t="s">
        <v>2087</v>
      </c>
      <c r="AD316" s="35">
        <v>1</v>
      </c>
      <c r="AE316" s="35"/>
      <c r="AF316" s="35"/>
      <c r="AG316" s="35">
        <v>1</v>
      </c>
    </row>
    <row r="317" spans="24:33">
      <c r="X317" s="45"/>
      <c r="Y317" s="45"/>
      <c r="AB317" s="34">
        <v>1613</v>
      </c>
      <c r="AC317" s="30" t="s">
        <v>1515</v>
      </c>
      <c r="AD317" s="35">
        <v>3</v>
      </c>
      <c r="AE317" s="35"/>
      <c r="AF317" s="35">
        <v>8</v>
      </c>
      <c r="AG317" s="35">
        <v>11</v>
      </c>
    </row>
    <row r="318" spans="24:33">
      <c r="X318" s="45"/>
      <c r="Y318" s="45"/>
      <c r="AB318" s="34">
        <v>1614</v>
      </c>
      <c r="AC318" s="30" t="s">
        <v>1516</v>
      </c>
      <c r="AD318" s="35">
        <v>1</v>
      </c>
      <c r="AE318" s="35"/>
      <c r="AF318" s="35">
        <v>5</v>
      </c>
      <c r="AG318" s="35">
        <v>6</v>
      </c>
    </row>
    <row r="319" spans="24:33">
      <c r="X319" s="45"/>
      <c r="Y319" s="45"/>
      <c r="AB319" s="34">
        <v>1615</v>
      </c>
      <c r="AC319" s="30" t="s">
        <v>1517</v>
      </c>
      <c r="AD319" s="35"/>
      <c r="AE319" s="35"/>
      <c r="AF319" s="35">
        <v>1</v>
      </c>
      <c r="AG319" s="35">
        <v>1</v>
      </c>
    </row>
    <row r="320" spans="24:33">
      <c r="X320" s="45"/>
      <c r="Y320" s="45"/>
      <c r="AB320" s="34">
        <v>1617</v>
      </c>
      <c r="AC320" s="30" t="s">
        <v>1518</v>
      </c>
      <c r="AD320" s="35">
        <v>2</v>
      </c>
      <c r="AE320" s="35"/>
      <c r="AF320" s="35">
        <v>2</v>
      </c>
      <c r="AG320" s="35">
        <v>4</v>
      </c>
    </row>
    <row r="321" spans="24:33">
      <c r="X321" s="45"/>
      <c r="Y321" s="45"/>
      <c r="AB321" s="34">
        <v>1623</v>
      </c>
      <c r="AC321" s="30" t="s">
        <v>720</v>
      </c>
      <c r="AD321" s="35">
        <v>24</v>
      </c>
      <c r="AE321" s="35">
        <v>4</v>
      </c>
      <c r="AF321" s="35">
        <v>29</v>
      </c>
      <c r="AG321" s="35">
        <v>57</v>
      </c>
    </row>
    <row r="322" spans="24:33">
      <c r="X322" s="45"/>
      <c r="Y322" s="45"/>
      <c r="AB322" s="34">
        <v>1624</v>
      </c>
      <c r="AC322" s="30" t="s">
        <v>1008</v>
      </c>
      <c r="AD322" s="35">
        <v>12</v>
      </c>
      <c r="AE322" s="35">
        <v>2</v>
      </c>
      <c r="AF322" s="35">
        <v>2</v>
      </c>
      <c r="AG322" s="35">
        <v>16</v>
      </c>
    </row>
    <row r="323" spans="24:33">
      <c r="X323" s="45"/>
      <c r="Y323" s="45"/>
      <c r="AB323" s="34">
        <v>1628</v>
      </c>
      <c r="AC323" s="30" t="s">
        <v>339</v>
      </c>
      <c r="AD323" s="35">
        <v>33</v>
      </c>
      <c r="AE323" s="35">
        <v>16</v>
      </c>
      <c r="AF323" s="35">
        <v>24</v>
      </c>
      <c r="AG323" s="35">
        <v>73</v>
      </c>
    </row>
    <row r="324" spans="24:33">
      <c r="X324" s="45"/>
      <c r="Y324" s="45"/>
      <c r="AB324" s="34">
        <v>1629</v>
      </c>
      <c r="AC324" s="30" t="s">
        <v>840</v>
      </c>
      <c r="AD324" s="35">
        <v>16</v>
      </c>
      <c r="AE324" s="35">
        <v>2</v>
      </c>
      <c r="AF324" s="35">
        <v>5</v>
      </c>
      <c r="AG324" s="35">
        <v>23</v>
      </c>
    </row>
    <row r="325" spans="24:33">
      <c r="X325" s="45"/>
      <c r="Y325" s="45"/>
      <c r="AB325" s="34">
        <v>1630</v>
      </c>
      <c r="AC325" s="30" t="s">
        <v>1172</v>
      </c>
      <c r="AD325" s="35">
        <v>11</v>
      </c>
      <c r="AE325" s="35">
        <v>1</v>
      </c>
      <c r="AF325" s="35">
        <v>5</v>
      </c>
      <c r="AG325" s="35">
        <v>17</v>
      </c>
    </row>
    <row r="326" spans="24:33">
      <c r="X326" s="45"/>
      <c r="Y326" s="45"/>
      <c r="AB326" s="34">
        <v>1631</v>
      </c>
      <c r="AC326" s="30" t="s">
        <v>1519</v>
      </c>
      <c r="AD326" s="35">
        <v>17.470000000000002</v>
      </c>
      <c r="AE326" s="35"/>
      <c r="AF326" s="35">
        <v>0.19500000000000001</v>
      </c>
      <c r="AG326" s="35">
        <v>17.665000000000003</v>
      </c>
    </row>
    <row r="327" spans="24:33">
      <c r="X327" s="45"/>
      <c r="Y327" s="45"/>
      <c r="AB327" s="34">
        <v>1634</v>
      </c>
      <c r="AC327" s="30" t="s">
        <v>2088</v>
      </c>
      <c r="AD327" s="35">
        <v>3.6349999999999998</v>
      </c>
      <c r="AE327" s="35"/>
      <c r="AF327" s="35"/>
      <c r="AG327" s="35">
        <v>3.6349999999999998</v>
      </c>
    </row>
    <row r="328" spans="24:33">
      <c r="X328" s="45"/>
      <c r="Y328" s="45"/>
      <c r="AB328" s="34">
        <v>1635</v>
      </c>
      <c r="AC328" s="30" t="s">
        <v>2089</v>
      </c>
      <c r="AD328" s="35">
        <v>0.94500000000000006</v>
      </c>
      <c r="AE328" s="35"/>
      <c r="AF328" s="35"/>
      <c r="AG328" s="35">
        <v>0.94500000000000006</v>
      </c>
    </row>
    <row r="329" spans="24:33">
      <c r="X329" s="45"/>
      <c r="Y329" s="45"/>
      <c r="AB329" s="34">
        <v>1636</v>
      </c>
      <c r="AC329" s="30" t="s">
        <v>2090</v>
      </c>
      <c r="AD329" s="35">
        <v>0.69</v>
      </c>
      <c r="AE329" s="35"/>
      <c r="AF329" s="35"/>
      <c r="AG329" s="35">
        <v>0.69</v>
      </c>
    </row>
    <row r="330" spans="24:33">
      <c r="X330" s="45"/>
      <c r="Y330" s="45"/>
      <c r="AB330" s="34">
        <v>1644</v>
      </c>
      <c r="AC330" s="30" t="s">
        <v>1520</v>
      </c>
      <c r="AD330" s="35">
        <v>21.305000000000003</v>
      </c>
      <c r="AE330" s="35"/>
      <c r="AF330" s="35">
        <v>1.605</v>
      </c>
      <c r="AG330" s="35">
        <v>22.910000000000004</v>
      </c>
    </row>
    <row r="331" spans="24:33">
      <c r="X331" s="45"/>
      <c r="Y331" s="45"/>
      <c r="AB331" s="34">
        <v>1648</v>
      </c>
      <c r="AC331" s="30" t="s">
        <v>1111</v>
      </c>
      <c r="AD331" s="35"/>
      <c r="AE331" s="35">
        <v>1</v>
      </c>
      <c r="AF331" s="35"/>
      <c r="AG331" s="35">
        <v>1</v>
      </c>
    </row>
    <row r="332" spans="24:33">
      <c r="X332" s="45"/>
      <c r="Y332" s="45"/>
      <c r="AB332" s="34">
        <v>1650</v>
      </c>
      <c r="AC332" s="30" t="s">
        <v>1521</v>
      </c>
      <c r="AD332" s="35">
        <v>10.585000000000001</v>
      </c>
      <c r="AE332" s="35"/>
      <c r="AF332" s="35">
        <v>12.175000000000001</v>
      </c>
      <c r="AG332" s="35">
        <v>22.76</v>
      </c>
    </row>
    <row r="333" spans="24:33">
      <c r="X333" s="45"/>
      <c r="Y333" s="45"/>
      <c r="AB333" s="34">
        <v>1659</v>
      </c>
      <c r="AC333" s="30" t="s">
        <v>1163</v>
      </c>
      <c r="AD333" s="35">
        <v>33.825000000000003</v>
      </c>
      <c r="AE333" s="35">
        <v>1.4500000000000002</v>
      </c>
      <c r="AF333" s="35">
        <v>5.8500000000000005</v>
      </c>
      <c r="AG333" s="35">
        <v>41.125000000000007</v>
      </c>
    </row>
    <row r="334" spans="24:33">
      <c r="X334" s="45"/>
      <c r="Y334" s="45"/>
      <c r="AB334" s="34">
        <v>1662</v>
      </c>
      <c r="AC334" s="30" t="s">
        <v>2091</v>
      </c>
      <c r="AD334" s="35">
        <v>3.6700000000000004</v>
      </c>
      <c r="AE334" s="35"/>
      <c r="AF334" s="35"/>
      <c r="AG334" s="35">
        <v>3.6700000000000004</v>
      </c>
    </row>
    <row r="335" spans="24:33">
      <c r="X335" s="45"/>
      <c r="Y335" s="45"/>
      <c r="AB335" s="34">
        <v>1663</v>
      </c>
      <c r="AC335" s="30" t="s">
        <v>2092</v>
      </c>
      <c r="AD335" s="35">
        <v>3</v>
      </c>
      <c r="AE335" s="35"/>
      <c r="AF335" s="35"/>
      <c r="AG335" s="35">
        <v>3</v>
      </c>
    </row>
    <row r="336" spans="24:33">
      <c r="X336" s="45"/>
      <c r="Y336" s="45"/>
      <c r="AB336" s="34">
        <v>1668</v>
      </c>
      <c r="AC336" s="30" t="s">
        <v>629</v>
      </c>
      <c r="AD336" s="35">
        <v>6</v>
      </c>
      <c r="AE336" s="35">
        <v>2</v>
      </c>
      <c r="AF336" s="35"/>
      <c r="AG336" s="35">
        <v>8</v>
      </c>
    </row>
    <row r="337" spans="24:33">
      <c r="X337" s="45"/>
      <c r="Y337" s="45"/>
      <c r="AB337" s="34">
        <v>1673</v>
      </c>
      <c r="AC337" s="30" t="s">
        <v>2093</v>
      </c>
      <c r="AD337" s="35">
        <v>3</v>
      </c>
      <c r="AE337" s="35"/>
      <c r="AF337" s="35"/>
      <c r="AG337" s="35">
        <v>3</v>
      </c>
    </row>
    <row r="338" spans="24:33">
      <c r="X338" s="45"/>
      <c r="Y338" s="45"/>
      <c r="AB338" s="34">
        <v>1678</v>
      </c>
      <c r="AC338" s="30" t="s">
        <v>428</v>
      </c>
      <c r="AD338" s="35">
        <v>117.24</v>
      </c>
      <c r="AE338" s="35">
        <v>6.5149999999999997</v>
      </c>
      <c r="AF338" s="35">
        <v>13.729999999999999</v>
      </c>
      <c r="AG338" s="35">
        <v>137.48499999999999</v>
      </c>
    </row>
    <row r="339" spans="24:33">
      <c r="X339" s="45"/>
      <c r="Y339" s="45"/>
      <c r="AB339" s="34">
        <v>1683</v>
      </c>
      <c r="AC339" s="30" t="s">
        <v>1522</v>
      </c>
      <c r="AD339" s="35"/>
      <c r="AE339" s="35"/>
      <c r="AF339" s="35">
        <v>0.38</v>
      </c>
      <c r="AG339" s="35">
        <v>0.38</v>
      </c>
    </row>
    <row r="340" spans="24:33">
      <c r="X340" s="45"/>
      <c r="Y340" s="45"/>
      <c r="AB340" s="34">
        <v>1686</v>
      </c>
      <c r="AC340" s="30" t="s">
        <v>2094</v>
      </c>
      <c r="AD340" s="35">
        <v>0.55500000000000005</v>
      </c>
      <c r="AE340" s="35"/>
      <c r="AF340" s="35"/>
      <c r="AG340" s="35">
        <v>0.55500000000000005</v>
      </c>
    </row>
    <row r="341" spans="24:33">
      <c r="X341" s="45"/>
      <c r="Y341" s="45"/>
      <c r="AB341" s="34">
        <v>1688</v>
      </c>
      <c r="AC341" s="30" t="s">
        <v>2095</v>
      </c>
      <c r="AD341" s="35">
        <v>1.4700000000000002</v>
      </c>
      <c r="AE341" s="35"/>
      <c r="AF341" s="35"/>
      <c r="AG341" s="35">
        <v>1.4700000000000002</v>
      </c>
    </row>
    <row r="342" spans="24:33">
      <c r="X342" s="45"/>
      <c r="Y342" s="45"/>
      <c r="AB342" s="34">
        <v>1690</v>
      </c>
      <c r="AC342" s="30" t="s">
        <v>448</v>
      </c>
      <c r="AD342" s="35">
        <v>28.235000000000007</v>
      </c>
      <c r="AE342" s="35">
        <v>3.8699999999999997</v>
      </c>
      <c r="AF342" s="35">
        <v>0.31</v>
      </c>
      <c r="AG342" s="35">
        <v>32.415000000000006</v>
      </c>
    </row>
    <row r="343" spans="24:33">
      <c r="X343" s="45"/>
      <c r="Y343" s="45"/>
      <c r="AB343" s="34">
        <v>1691</v>
      </c>
      <c r="AC343" s="30" t="s">
        <v>549</v>
      </c>
      <c r="AD343" s="35">
        <v>30</v>
      </c>
      <c r="AE343" s="35">
        <v>7</v>
      </c>
      <c r="AF343" s="35">
        <v>15</v>
      </c>
      <c r="AG343" s="35">
        <v>52</v>
      </c>
    </row>
    <row r="344" spans="24:33">
      <c r="X344" s="45"/>
      <c r="Y344" s="45"/>
      <c r="AB344" s="34">
        <v>1693</v>
      </c>
      <c r="AC344" s="30" t="s">
        <v>1523</v>
      </c>
      <c r="AD344" s="35">
        <v>0.45500000000000002</v>
      </c>
      <c r="AE344" s="35"/>
      <c r="AF344" s="35">
        <v>0.91500000000000015</v>
      </c>
      <c r="AG344" s="35">
        <v>1.37</v>
      </c>
    </row>
    <row r="345" spans="24:33">
      <c r="X345" s="45"/>
      <c r="Y345" s="45"/>
      <c r="AB345" s="34">
        <v>1695</v>
      </c>
      <c r="AC345" s="30" t="s">
        <v>2096</v>
      </c>
      <c r="AD345" s="35">
        <v>0.52</v>
      </c>
      <c r="AE345" s="35"/>
      <c r="AF345" s="35"/>
      <c r="AG345" s="35">
        <v>0.52</v>
      </c>
    </row>
    <row r="346" spans="24:33">
      <c r="X346" s="45"/>
      <c r="Y346" s="45"/>
      <c r="AB346" s="34">
        <v>1697</v>
      </c>
      <c r="AC346" s="30" t="s">
        <v>1524</v>
      </c>
      <c r="AD346" s="35">
        <v>0.88</v>
      </c>
      <c r="AE346" s="35"/>
      <c r="AF346" s="35">
        <v>35.33</v>
      </c>
      <c r="AG346" s="35">
        <v>36.21</v>
      </c>
    </row>
    <row r="347" spans="24:33">
      <c r="X347" s="45"/>
      <c r="Y347" s="45"/>
      <c r="AB347" s="34">
        <v>1702</v>
      </c>
      <c r="AC347" s="30" t="s">
        <v>1525</v>
      </c>
      <c r="AD347" s="35"/>
      <c r="AE347" s="35"/>
      <c r="AF347" s="35">
        <v>32</v>
      </c>
      <c r="AG347" s="35">
        <v>32</v>
      </c>
    </row>
    <row r="348" spans="24:33">
      <c r="X348" s="45"/>
      <c r="Y348" s="45"/>
      <c r="AB348" s="34">
        <v>1709</v>
      </c>
      <c r="AC348" s="30" t="s">
        <v>1526</v>
      </c>
      <c r="AD348" s="35">
        <v>2.4299999999999997</v>
      </c>
      <c r="AE348" s="35"/>
      <c r="AF348" s="35">
        <v>0.14000000000000001</v>
      </c>
      <c r="AG348" s="35">
        <v>2.57</v>
      </c>
    </row>
    <row r="349" spans="24:33">
      <c r="X349" s="45"/>
      <c r="Y349" s="45"/>
      <c r="AB349" s="34">
        <v>1711</v>
      </c>
      <c r="AC349" s="30" t="s">
        <v>1527</v>
      </c>
      <c r="AD349" s="35">
        <v>1.24</v>
      </c>
      <c r="AE349" s="35"/>
      <c r="AF349" s="35">
        <v>1.03</v>
      </c>
      <c r="AG349" s="35">
        <v>2.27</v>
      </c>
    </row>
    <row r="350" spans="24:33">
      <c r="X350" s="45"/>
      <c r="Y350" s="45"/>
      <c r="AB350" s="34">
        <v>1712</v>
      </c>
      <c r="AC350" s="30" t="s">
        <v>1528</v>
      </c>
      <c r="AD350" s="35">
        <v>2.79</v>
      </c>
      <c r="AE350" s="35"/>
      <c r="AF350" s="35">
        <v>2.2050000000000001</v>
      </c>
      <c r="AG350" s="35">
        <v>4.9950000000000001</v>
      </c>
    </row>
    <row r="351" spans="24:33">
      <c r="X351" s="45"/>
      <c r="Y351" s="45"/>
      <c r="AB351" s="34">
        <v>1725</v>
      </c>
      <c r="AC351" s="30" t="s">
        <v>1529</v>
      </c>
      <c r="AD351" s="35">
        <v>5.3500000000000014</v>
      </c>
      <c r="AE351" s="35"/>
      <c r="AF351" s="35">
        <v>1.6</v>
      </c>
      <c r="AG351" s="35">
        <v>6.9500000000000011</v>
      </c>
    </row>
    <row r="352" spans="24:33">
      <c r="X352" s="45"/>
      <c r="Y352" s="45"/>
      <c r="AB352" s="34">
        <v>1732</v>
      </c>
      <c r="AC352" s="30" t="s">
        <v>107</v>
      </c>
      <c r="AD352" s="35">
        <v>22.269999999999996</v>
      </c>
      <c r="AE352" s="35">
        <v>2.84</v>
      </c>
      <c r="AF352" s="35">
        <v>1.82</v>
      </c>
      <c r="AG352" s="35">
        <v>26.929999999999996</v>
      </c>
    </row>
    <row r="353" spans="24:33">
      <c r="X353" s="45"/>
      <c r="Y353" s="45"/>
      <c r="AB353" s="34">
        <v>1733</v>
      </c>
      <c r="AC353" s="30" t="s">
        <v>1530</v>
      </c>
      <c r="AD353" s="35">
        <v>0.85499999999999998</v>
      </c>
      <c r="AE353" s="35"/>
      <c r="AF353" s="35">
        <v>1.0450000000000002</v>
      </c>
      <c r="AG353" s="35">
        <v>1.9000000000000001</v>
      </c>
    </row>
    <row r="354" spans="24:33">
      <c r="X354" s="45"/>
      <c r="Y354" s="45"/>
      <c r="AB354" s="34">
        <v>1734</v>
      </c>
      <c r="AC354" s="30" t="s">
        <v>1531</v>
      </c>
      <c r="AD354" s="35">
        <v>24.974999999999998</v>
      </c>
      <c r="AE354" s="35"/>
      <c r="AF354" s="35">
        <v>1.37</v>
      </c>
      <c r="AG354" s="35">
        <v>26.344999999999999</v>
      </c>
    </row>
    <row r="355" spans="24:33">
      <c r="X355" s="45"/>
      <c r="Y355" s="45"/>
      <c r="AB355" s="34">
        <v>1754</v>
      </c>
      <c r="AC355" s="30" t="s">
        <v>2097</v>
      </c>
      <c r="AD355" s="35">
        <v>2.16</v>
      </c>
      <c r="AE355" s="35"/>
      <c r="AF355" s="35"/>
      <c r="AG355" s="35">
        <v>2.16</v>
      </c>
    </row>
    <row r="356" spans="24:33">
      <c r="X356" s="45"/>
      <c r="Y356" s="45"/>
      <c r="AB356" s="34">
        <v>1758</v>
      </c>
      <c r="AC356" s="30" t="s">
        <v>2098</v>
      </c>
      <c r="AD356" s="35">
        <v>3.4249999999999998</v>
      </c>
      <c r="AE356" s="35"/>
      <c r="AF356" s="35"/>
      <c r="AG356" s="35">
        <v>3.4249999999999998</v>
      </c>
    </row>
    <row r="357" spans="24:33">
      <c r="X357" s="45"/>
      <c r="Y357" s="45"/>
      <c r="AB357" s="34">
        <v>1759</v>
      </c>
      <c r="AC357" s="30" t="s">
        <v>1532</v>
      </c>
      <c r="AD357" s="35">
        <v>16.239999999999998</v>
      </c>
      <c r="AE357" s="35"/>
      <c r="AF357" s="35">
        <v>5.7899999999999991</v>
      </c>
      <c r="AG357" s="35">
        <v>22.029999999999998</v>
      </c>
    </row>
    <row r="358" spans="24:33">
      <c r="X358" s="45"/>
      <c r="Y358" s="45"/>
      <c r="AB358" s="34">
        <v>1760</v>
      </c>
      <c r="AC358" s="30" t="s">
        <v>897</v>
      </c>
      <c r="AD358" s="35">
        <v>10.009999999999998</v>
      </c>
      <c r="AE358" s="35">
        <v>0.74</v>
      </c>
      <c r="AF358" s="35">
        <v>0.89499999999999991</v>
      </c>
      <c r="AG358" s="35">
        <v>11.644999999999998</v>
      </c>
    </row>
    <row r="359" spans="24:33">
      <c r="X359" s="45"/>
      <c r="Y359" s="45"/>
      <c r="AB359" s="34">
        <v>1773</v>
      </c>
      <c r="AC359" s="30" t="s">
        <v>2099</v>
      </c>
      <c r="AD359" s="35">
        <v>0.21</v>
      </c>
      <c r="AE359" s="35"/>
      <c r="AF359" s="35"/>
      <c r="AG359" s="35">
        <v>0.21</v>
      </c>
    </row>
    <row r="360" spans="24:33">
      <c r="X360" s="45"/>
      <c r="Y360" s="45"/>
      <c r="AB360" s="34">
        <v>1774</v>
      </c>
      <c r="AC360" s="30" t="s">
        <v>2100</v>
      </c>
      <c r="AD360" s="35">
        <v>0.18</v>
      </c>
      <c r="AE360" s="35"/>
      <c r="AF360" s="35"/>
      <c r="AG360" s="35">
        <v>0.18</v>
      </c>
    </row>
    <row r="361" spans="24:33">
      <c r="X361" s="45"/>
      <c r="Y361" s="45"/>
      <c r="AB361" s="34">
        <v>1775</v>
      </c>
      <c r="AC361" s="30" t="s">
        <v>1190</v>
      </c>
      <c r="AD361" s="35">
        <v>18.545000000000002</v>
      </c>
      <c r="AE361" s="35">
        <v>0.48</v>
      </c>
      <c r="AF361" s="35">
        <v>3.7850000000000001</v>
      </c>
      <c r="AG361" s="35">
        <v>22.810000000000002</v>
      </c>
    </row>
    <row r="362" spans="24:33">
      <c r="X362" s="45"/>
      <c r="Y362" s="45"/>
      <c r="AB362" s="34">
        <v>1777</v>
      </c>
      <c r="AC362" s="30" t="s">
        <v>2101</v>
      </c>
      <c r="AD362" s="35">
        <v>0.8899999999999999</v>
      </c>
      <c r="AE362" s="35"/>
      <c r="AF362" s="35"/>
      <c r="AG362" s="35">
        <v>0.8899999999999999</v>
      </c>
    </row>
    <row r="363" spans="24:33">
      <c r="X363" s="45"/>
      <c r="Y363" s="45"/>
      <c r="AB363" s="34">
        <v>1778</v>
      </c>
      <c r="AC363" s="30" t="s">
        <v>1533</v>
      </c>
      <c r="AD363" s="35">
        <v>1.21</v>
      </c>
      <c r="AE363" s="35"/>
      <c r="AF363" s="35">
        <v>0.115</v>
      </c>
      <c r="AG363" s="35">
        <v>1.325</v>
      </c>
    </row>
    <row r="364" spans="24:33">
      <c r="X364" s="45"/>
      <c r="Y364" s="45"/>
      <c r="AB364" s="34">
        <v>1779</v>
      </c>
      <c r="AC364" s="30" t="s">
        <v>1166</v>
      </c>
      <c r="AD364" s="35">
        <v>0.42499999999999999</v>
      </c>
      <c r="AE364" s="35">
        <v>0.40500000000000003</v>
      </c>
      <c r="AF364" s="35">
        <v>0.40500000000000003</v>
      </c>
      <c r="AG364" s="35">
        <v>1.2350000000000001</v>
      </c>
    </row>
    <row r="365" spans="24:33">
      <c r="X365" s="45"/>
      <c r="Y365" s="45"/>
      <c r="AB365" s="34">
        <v>1781</v>
      </c>
      <c r="AC365" s="30" t="s">
        <v>237</v>
      </c>
      <c r="AD365" s="35">
        <v>26.065000000000005</v>
      </c>
      <c r="AE365" s="35">
        <v>4.4850000000000003</v>
      </c>
      <c r="AF365" s="35">
        <v>5.530000000000002</v>
      </c>
      <c r="AG365" s="35">
        <v>36.080000000000005</v>
      </c>
    </row>
    <row r="366" spans="24:33">
      <c r="X366" s="45"/>
      <c r="Y366" s="45"/>
      <c r="AB366" s="34">
        <v>1786</v>
      </c>
      <c r="AC366" s="30" t="s">
        <v>35</v>
      </c>
      <c r="AD366" s="35">
        <v>3813.6849999999999</v>
      </c>
      <c r="AE366" s="35">
        <v>550.98500000000001</v>
      </c>
      <c r="AF366" s="35">
        <v>740.87000000000046</v>
      </c>
      <c r="AG366" s="35">
        <v>5105.5400000000009</v>
      </c>
    </row>
    <row r="367" spans="24:33">
      <c r="X367" s="45"/>
      <c r="Y367" s="45"/>
      <c r="AB367" s="34">
        <v>1793</v>
      </c>
      <c r="AC367" s="30" t="s">
        <v>737</v>
      </c>
      <c r="AD367" s="35">
        <v>184.03499999999991</v>
      </c>
      <c r="AE367" s="35">
        <v>20.959999999999994</v>
      </c>
      <c r="AF367" s="35">
        <v>29.905000000000005</v>
      </c>
      <c r="AG367" s="35">
        <v>234.89999999999989</v>
      </c>
    </row>
    <row r="368" spans="24:33">
      <c r="X368" s="45"/>
      <c r="Y368" s="45"/>
      <c r="AB368" s="34">
        <v>1794</v>
      </c>
      <c r="AC368" s="30" t="s">
        <v>652</v>
      </c>
      <c r="AD368" s="35">
        <v>216.67499999999998</v>
      </c>
      <c r="AE368" s="35">
        <v>29.490000000000013</v>
      </c>
      <c r="AF368" s="35">
        <v>47.21</v>
      </c>
      <c r="AG368" s="35">
        <v>293.375</v>
      </c>
    </row>
    <row r="369" spans="24:33">
      <c r="X369" s="45"/>
      <c r="Y369" s="45"/>
      <c r="AB369" s="34">
        <v>1796</v>
      </c>
      <c r="AC369" s="30" t="s">
        <v>141</v>
      </c>
      <c r="AD369" s="35">
        <v>22.174999999999994</v>
      </c>
      <c r="AE369" s="35">
        <v>8.94</v>
      </c>
      <c r="AF369" s="35">
        <v>3.3600000000000003</v>
      </c>
      <c r="AG369" s="35">
        <v>34.474999999999994</v>
      </c>
    </row>
    <row r="370" spans="24:33">
      <c r="X370" s="45"/>
      <c r="Y370" s="45"/>
      <c r="AB370" s="34">
        <v>1797</v>
      </c>
      <c r="AC370" s="30" t="s">
        <v>1534</v>
      </c>
      <c r="AD370" s="35">
        <v>26.464999999999996</v>
      </c>
      <c r="AE370" s="35"/>
      <c r="AF370" s="35">
        <v>7.11</v>
      </c>
      <c r="AG370" s="35">
        <v>33.574999999999996</v>
      </c>
    </row>
    <row r="371" spans="24:33">
      <c r="X371" s="45"/>
      <c r="Y371" s="45"/>
      <c r="AB371" s="34">
        <v>1806</v>
      </c>
      <c r="AC371" s="30" t="s">
        <v>1535</v>
      </c>
      <c r="AD371" s="35">
        <v>40.315000000000012</v>
      </c>
      <c r="AE371" s="35"/>
      <c r="AF371" s="35">
        <v>19.154999999999998</v>
      </c>
      <c r="AG371" s="35">
        <v>59.470000000000013</v>
      </c>
    </row>
    <row r="372" spans="24:33">
      <c r="X372" s="45"/>
      <c r="Y372" s="45"/>
      <c r="AB372" s="34">
        <v>1809</v>
      </c>
      <c r="AC372" s="30" t="s">
        <v>443</v>
      </c>
      <c r="AD372" s="35">
        <v>45.289999999999992</v>
      </c>
      <c r="AE372" s="35">
        <v>1.2999999999999998</v>
      </c>
      <c r="AF372" s="35">
        <v>14.795</v>
      </c>
      <c r="AG372" s="35">
        <v>61.384999999999991</v>
      </c>
    </row>
    <row r="373" spans="24:33">
      <c r="X373" s="45"/>
      <c r="Y373" s="45"/>
      <c r="AB373" s="34">
        <v>1811</v>
      </c>
      <c r="AC373" s="30" t="s">
        <v>1536</v>
      </c>
      <c r="AD373" s="35">
        <v>0.36</v>
      </c>
      <c r="AE373" s="35"/>
      <c r="AF373" s="35">
        <v>0.46499999999999997</v>
      </c>
      <c r="AG373" s="35">
        <v>0.82499999999999996</v>
      </c>
    </row>
    <row r="374" spans="24:33">
      <c r="X374" s="45"/>
      <c r="Y374" s="45"/>
      <c r="AB374" s="34">
        <v>1815</v>
      </c>
      <c r="AC374" s="30" t="s">
        <v>369</v>
      </c>
      <c r="AD374" s="35"/>
      <c r="AE374" s="35">
        <v>0.255</v>
      </c>
      <c r="AF374" s="35">
        <v>2.0099999999999998</v>
      </c>
      <c r="AG374" s="35">
        <v>2.2649999999999997</v>
      </c>
    </row>
    <row r="375" spans="24:33">
      <c r="X375" s="45"/>
      <c r="Y375" s="45"/>
      <c r="AB375" s="34">
        <v>1823</v>
      </c>
      <c r="AC375" s="30" t="s">
        <v>1537</v>
      </c>
      <c r="AD375" s="35">
        <v>21.555</v>
      </c>
      <c r="AE375" s="35"/>
      <c r="AF375" s="35">
        <v>1.655</v>
      </c>
      <c r="AG375" s="35">
        <v>23.21</v>
      </c>
    </row>
    <row r="376" spans="24:33">
      <c r="X376" s="45"/>
      <c r="Y376" s="45"/>
      <c r="AB376" s="34">
        <v>1826</v>
      </c>
      <c r="AC376" s="30" t="s">
        <v>1538</v>
      </c>
      <c r="AD376" s="35"/>
      <c r="AE376" s="35"/>
      <c r="AF376" s="35">
        <v>1</v>
      </c>
      <c r="AG376" s="35">
        <v>1</v>
      </c>
    </row>
    <row r="377" spans="24:33">
      <c r="X377" s="45"/>
      <c r="Y377" s="45"/>
      <c r="AB377" s="34">
        <v>1842</v>
      </c>
      <c r="AC377" s="30" t="s">
        <v>2102</v>
      </c>
      <c r="AD377" s="35">
        <v>0.36</v>
      </c>
      <c r="AE377" s="35"/>
      <c r="AF377" s="35"/>
      <c r="AG377" s="35">
        <v>0.36</v>
      </c>
    </row>
    <row r="378" spans="24:33">
      <c r="X378" s="45"/>
      <c r="Y378" s="45"/>
      <c r="AB378" s="34">
        <v>1850</v>
      </c>
      <c r="AC378" s="30" t="s">
        <v>210</v>
      </c>
      <c r="AD378" s="35">
        <v>359.96999999999997</v>
      </c>
      <c r="AE378" s="35">
        <v>20.100000000000001</v>
      </c>
      <c r="AF378" s="35"/>
      <c r="AG378" s="35">
        <v>380.07</v>
      </c>
    </row>
    <row r="379" spans="24:33">
      <c r="X379" s="45"/>
      <c r="Y379" s="45"/>
      <c r="AB379" s="34">
        <v>1851</v>
      </c>
      <c r="AC379" s="30" t="s">
        <v>723</v>
      </c>
      <c r="AD379" s="35">
        <v>244.72499999999994</v>
      </c>
      <c r="AE379" s="35">
        <v>17.259999999999998</v>
      </c>
      <c r="AF379" s="35"/>
      <c r="AG379" s="35">
        <v>261.98499999999996</v>
      </c>
    </row>
    <row r="380" spans="24:33">
      <c r="X380" s="45"/>
      <c r="Y380" s="45"/>
      <c r="AB380" s="34">
        <v>1852</v>
      </c>
      <c r="AC380" s="30" t="s">
        <v>9</v>
      </c>
      <c r="AD380" s="35">
        <v>1217.1549999999997</v>
      </c>
      <c r="AE380" s="35">
        <v>73.084999999999994</v>
      </c>
      <c r="AF380" s="35">
        <v>4.38</v>
      </c>
      <c r="AG380" s="35">
        <v>1294.6199999999999</v>
      </c>
    </row>
    <row r="381" spans="24:33">
      <c r="X381" s="45"/>
      <c r="Y381" s="45"/>
      <c r="AB381" s="34">
        <v>1853</v>
      </c>
      <c r="AC381" s="30" t="s">
        <v>473</v>
      </c>
      <c r="AD381" s="35">
        <v>614.3599999999999</v>
      </c>
      <c r="AE381" s="35">
        <v>28.204999999999995</v>
      </c>
      <c r="AF381" s="35">
        <v>27.2</v>
      </c>
      <c r="AG381" s="35">
        <v>669.76499999999999</v>
      </c>
    </row>
    <row r="382" spans="24:33">
      <c r="X382" s="45"/>
      <c r="Y382" s="45"/>
      <c r="AB382" s="34">
        <v>1854</v>
      </c>
      <c r="AC382" s="30" t="s">
        <v>1097</v>
      </c>
      <c r="AD382" s="35">
        <v>145.19500000000005</v>
      </c>
      <c r="AE382" s="35">
        <v>0.99500000000000011</v>
      </c>
      <c r="AF382" s="35"/>
      <c r="AG382" s="35">
        <v>146.19000000000005</v>
      </c>
    </row>
    <row r="383" spans="24:33">
      <c r="X383" s="45"/>
      <c r="Y383" s="45"/>
      <c r="AB383" s="34">
        <v>1855</v>
      </c>
      <c r="AC383" s="30" t="s">
        <v>898</v>
      </c>
      <c r="AD383" s="35">
        <v>225.18499999999992</v>
      </c>
      <c r="AE383" s="35">
        <v>8.08</v>
      </c>
      <c r="AF383" s="35"/>
      <c r="AG383" s="35">
        <v>233.26499999999993</v>
      </c>
    </row>
    <row r="384" spans="24:33">
      <c r="X384" s="45"/>
      <c r="Y384" s="45"/>
      <c r="AB384" s="34">
        <v>1857</v>
      </c>
      <c r="AC384" s="30" t="s">
        <v>206</v>
      </c>
      <c r="AD384" s="35">
        <v>182.03500000000005</v>
      </c>
      <c r="AE384" s="35">
        <v>0.33</v>
      </c>
      <c r="AF384" s="35">
        <v>2.35</v>
      </c>
      <c r="AG384" s="35">
        <v>184.71500000000006</v>
      </c>
    </row>
    <row r="385" spans="24:33">
      <c r="X385" s="45"/>
      <c r="Y385" s="45"/>
      <c r="AB385" s="34">
        <v>1858</v>
      </c>
      <c r="AC385" s="30" t="s">
        <v>2103</v>
      </c>
      <c r="AD385" s="35">
        <v>67.099999999999994</v>
      </c>
      <c r="AE385" s="35"/>
      <c r="AF385" s="35"/>
      <c r="AG385" s="35">
        <v>67.099999999999994</v>
      </c>
    </row>
    <row r="386" spans="24:33">
      <c r="X386" s="45"/>
      <c r="Y386" s="45"/>
      <c r="AB386" s="34">
        <v>1859</v>
      </c>
      <c r="AC386" s="30" t="s">
        <v>867</v>
      </c>
      <c r="AD386" s="35"/>
      <c r="AE386" s="35">
        <v>1</v>
      </c>
      <c r="AF386" s="35"/>
      <c r="AG386" s="35">
        <v>1</v>
      </c>
    </row>
    <row r="387" spans="24:33">
      <c r="X387" s="45"/>
      <c r="Y387" s="45"/>
      <c r="AB387" s="34">
        <v>1861</v>
      </c>
      <c r="AC387" s="30" t="s">
        <v>2104</v>
      </c>
      <c r="AD387" s="35">
        <v>78.625000000000014</v>
      </c>
      <c r="AE387" s="35"/>
      <c r="AF387" s="35"/>
      <c r="AG387" s="35">
        <v>78.625000000000014</v>
      </c>
    </row>
    <row r="388" spans="24:33">
      <c r="X388" s="45"/>
      <c r="Y388" s="45"/>
      <c r="AB388" s="34">
        <v>1862</v>
      </c>
      <c r="AC388" s="30" t="s">
        <v>866</v>
      </c>
      <c r="AD388" s="35"/>
      <c r="AE388" s="35">
        <v>1</v>
      </c>
      <c r="AF388" s="35"/>
      <c r="AG388" s="35">
        <v>1</v>
      </c>
    </row>
    <row r="389" spans="24:33">
      <c r="X389" s="45"/>
      <c r="Y389" s="45"/>
      <c r="AB389" s="34">
        <v>1863</v>
      </c>
      <c r="AC389" s="30" t="s">
        <v>1539</v>
      </c>
      <c r="AD389" s="35">
        <v>66.724999999999994</v>
      </c>
      <c r="AE389" s="35"/>
      <c r="AF389" s="35">
        <v>0.83</v>
      </c>
      <c r="AG389" s="35">
        <v>67.554999999999993</v>
      </c>
    </row>
    <row r="390" spans="24:33">
      <c r="X390" s="45"/>
      <c r="Y390" s="45"/>
      <c r="AB390" s="34">
        <v>1865</v>
      </c>
      <c r="AC390" s="30" t="s">
        <v>2105</v>
      </c>
      <c r="AD390" s="35">
        <v>3.9049999999999998</v>
      </c>
      <c r="AE390" s="35"/>
      <c r="AF390" s="35"/>
      <c r="AG390" s="35">
        <v>3.9049999999999998</v>
      </c>
    </row>
    <row r="391" spans="24:33">
      <c r="X391" s="45"/>
      <c r="Y391" s="45"/>
      <c r="AB391" s="34">
        <v>1870</v>
      </c>
      <c r="AC391" s="30" t="s">
        <v>2106</v>
      </c>
      <c r="AD391" s="35">
        <v>1.46</v>
      </c>
      <c r="AE391" s="35"/>
      <c r="AF391" s="35"/>
      <c r="AG391" s="35">
        <v>1.46</v>
      </c>
    </row>
    <row r="392" spans="24:33">
      <c r="X392" s="45"/>
      <c r="Y392" s="45"/>
      <c r="AB392" s="34">
        <v>1874</v>
      </c>
      <c r="AC392" s="30" t="s">
        <v>1107</v>
      </c>
      <c r="AD392" s="35">
        <v>12.754999999999999</v>
      </c>
      <c r="AE392" s="35">
        <v>1.615</v>
      </c>
      <c r="AF392" s="35"/>
      <c r="AG392" s="35">
        <v>14.37</v>
      </c>
    </row>
    <row r="393" spans="24:33">
      <c r="X393" s="45"/>
      <c r="Y393" s="45"/>
      <c r="AB393" s="34">
        <v>1877</v>
      </c>
      <c r="AC393" s="30" t="s">
        <v>1540</v>
      </c>
      <c r="AD393" s="35">
        <v>7.0450000000000008</v>
      </c>
      <c r="AE393" s="35"/>
      <c r="AF393" s="35">
        <v>0.15</v>
      </c>
      <c r="AG393" s="35">
        <v>7.1950000000000012</v>
      </c>
    </row>
    <row r="394" spans="24:33">
      <c r="X394" s="45"/>
      <c r="Y394" s="45"/>
      <c r="AB394" s="34">
        <v>1880</v>
      </c>
      <c r="AC394" s="30" t="s">
        <v>1541</v>
      </c>
      <c r="AD394" s="35">
        <v>22.760000000000005</v>
      </c>
      <c r="AE394" s="35"/>
      <c r="AF394" s="35">
        <v>0.22500000000000001</v>
      </c>
      <c r="AG394" s="35">
        <v>22.985000000000007</v>
      </c>
    </row>
    <row r="395" spans="24:33">
      <c r="X395" s="45"/>
      <c r="Y395" s="45"/>
      <c r="AB395" s="34">
        <v>1882</v>
      </c>
      <c r="AC395" s="30" t="s">
        <v>162</v>
      </c>
      <c r="AD395" s="35">
        <v>75</v>
      </c>
      <c r="AE395" s="35">
        <v>15</v>
      </c>
      <c r="AF395" s="35">
        <v>29</v>
      </c>
      <c r="AG395" s="35">
        <v>119</v>
      </c>
    </row>
    <row r="396" spans="24:33">
      <c r="X396" s="45"/>
      <c r="Y396" s="45"/>
      <c r="AB396" s="34">
        <v>1883</v>
      </c>
      <c r="AC396" s="30" t="s">
        <v>2107</v>
      </c>
      <c r="AD396" s="35">
        <v>1.8199999999999998</v>
      </c>
      <c r="AE396" s="35"/>
      <c r="AF396" s="35"/>
      <c r="AG396" s="35">
        <v>1.8199999999999998</v>
      </c>
    </row>
    <row r="397" spans="24:33">
      <c r="X397" s="45"/>
      <c r="Y397" s="45"/>
      <c r="AB397" s="34">
        <v>1885</v>
      </c>
      <c r="AC397" s="30" t="s">
        <v>288</v>
      </c>
      <c r="AD397" s="35">
        <v>2749.8950000000013</v>
      </c>
      <c r="AE397" s="35">
        <v>267.54499999999996</v>
      </c>
      <c r="AF397" s="35">
        <v>203.16500000000002</v>
      </c>
      <c r="AG397" s="35">
        <v>3220.6050000000014</v>
      </c>
    </row>
    <row r="398" spans="24:33">
      <c r="X398" s="45"/>
      <c r="Y398" s="45"/>
      <c r="AB398" s="34">
        <v>1887</v>
      </c>
      <c r="AC398" s="30" t="s">
        <v>555</v>
      </c>
      <c r="AD398" s="35">
        <v>58.22</v>
      </c>
      <c r="AE398" s="35">
        <v>4.0249999999999995</v>
      </c>
      <c r="AF398" s="35"/>
      <c r="AG398" s="35">
        <v>62.244999999999997</v>
      </c>
    </row>
    <row r="399" spans="24:33">
      <c r="X399" s="45"/>
      <c r="Y399" s="45"/>
      <c r="AB399" s="34">
        <v>1888</v>
      </c>
      <c r="AC399" s="30" t="s">
        <v>793</v>
      </c>
      <c r="AD399" s="35"/>
      <c r="AE399" s="35">
        <v>1</v>
      </c>
      <c r="AF399" s="35">
        <v>5</v>
      </c>
      <c r="AG399" s="35">
        <v>6</v>
      </c>
    </row>
    <row r="400" spans="24:33">
      <c r="X400" s="45"/>
      <c r="Y400" s="45"/>
      <c r="AB400" s="34">
        <v>1889</v>
      </c>
      <c r="AC400" s="30" t="s">
        <v>1071</v>
      </c>
      <c r="AD400" s="35">
        <v>45.745000000000005</v>
      </c>
      <c r="AE400" s="35">
        <v>10.500000000000002</v>
      </c>
      <c r="AF400" s="35"/>
      <c r="AG400" s="35">
        <v>56.245000000000005</v>
      </c>
    </row>
    <row r="401" spans="24:33">
      <c r="X401" s="45"/>
      <c r="Y401" s="45"/>
      <c r="AB401" s="34">
        <v>1891</v>
      </c>
      <c r="AC401" s="30" t="s">
        <v>1318</v>
      </c>
      <c r="AD401" s="35"/>
      <c r="AE401" s="35"/>
      <c r="AF401" s="35">
        <v>1</v>
      </c>
      <c r="AG401" s="35">
        <v>1</v>
      </c>
    </row>
    <row r="402" spans="24:33">
      <c r="X402" s="45"/>
      <c r="Y402" s="45"/>
      <c r="AB402" s="34">
        <v>1893</v>
      </c>
      <c r="AC402" s="30" t="s">
        <v>1003</v>
      </c>
      <c r="AD402" s="35">
        <v>47.629999999999988</v>
      </c>
      <c r="AE402" s="35">
        <v>8.0149999999999988</v>
      </c>
      <c r="AF402" s="35"/>
      <c r="AG402" s="35">
        <v>55.644999999999989</v>
      </c>
    </row>
    <row r="403" spans="24:33">
      <c r="X403" s="45"/>
      <c r="Y403" s="45"/>
      <c r="AB403" s="34">
        <v>1894</v>
      </c>
      <c r="AC403" s="30" t="s">
        <v>1542</v>
      </c>
      <c r="AD403" s="35">
        <v>1</v>
      </c>
      <c r="AE403" s="35"/>
      <c r="AF403" s="35">
        <v>1</v>
      </c>
      <c r="AG403" s="35">
        <v>2</v>
      </c>
    </row>
    <row r="404" spans="24:33">
      <c r="X404" s="45"/>
      <c r="Y404" s="45"/>
      <c r="AB404" s="34">
        <v>1896</v>
      </c>
      <c r="AC404" s="30" t="s">
        <v>1543</v>
      </c>
      <c r="AD404" s="35">
        <v>1</v>
      </c>
      <c r="AE404" s="35"/>
      <c r="AF404" s="35">
        <v>2</v>
      </c>
      <c r="AG404" s="35">
        <v>3</v>
      </c>
    </row>
    <row r="405" spans="24:33">
      <c r="X405" s="45"/>
      <c r="Y405" s="45"/>
      <c r="AB405" s="34">
        <v>1898</v>
      </c>
      <c r="AC405" s="30" t="s">
        <v>816</v>
      </c>
      <c r="AD405" s="35">
        <v>101.28000000000003</v>
      </c>
      <c r="AE405" s="35">
        <v>3.7849999999999997</v>
      </c>
      <c r="AF405" s="35">
        <v>3.5300000000000002</v>
      </c>
      <c r="AG405" s="35">
        <v>108.59500000000003</v>
      </c>
    </row>
    <row r="406" spans="24:33">
      <c r="X406" s="45"/>
      <c r="Y406" s="45"/>
      <c r="AB406" s="34">
        <v>1901</v>
      </c>
      <c r="AC406" s="30" t="s">
        <v>554</v>
      </c>
      <c r="AD406" s="35">
        <v>0.28999999999999998</v>
      </c>
      <c r="AE406" s="35">
        <v>4.4849999999999994</v>
      </c>
      <c r="AF406" s="35"/>
      <c r="AG406" s="35">
        <v>4.7749999999999995</v>
      </c>
    </row>
    <row r="407" spans="24:33">
      <c r="X407" s="45"/>
      <c r="Y407" s="45"/>
      <c r="AB407" s="34">
        <v>1902</v>
      </c>
      <c r="AC407" s="30" t="s">
        <v>78</v>
      </c>
      <c r="AD407" s="35">
        <v>124.17499999999998</v>
      </c>
      <c r="AE407" s="35">
        <v>17.664999999999999</v>
      </c>
      <c r="AF407" s="35"/>
      <c r="AG407" s="35">
        <v>141.83999999999997</v>
      </c>
    </row>
    <row r="408" spans="24:33">
      <c r="X408" s="45"/>
      <c r="Y408" s="45"/>
      <c r="AB408" s="34">
        <v>1904</v>
      </c>
      <c r="AC408" s="30" t="s">
        <v>536</v>
      </c>
      <c r="AD408" s="35">
        <v>70.28</v>
      </c>
      <c r="AE408" s="35">
        <v>8.32</v>
      </c>
      <c r="AF408" s="35"/>
      <c r="AG408" s="35">
        <v>78.599999999999994</v>
      </c>
    </row>
    <row r="409" spans="24:33">
      <c r="X409" s="45"/>
      <c r="Y409" s="45"/>
      <c r="AB409" s="34">
        <v>1906</v>
      </c>
      <c r="AC409" s="30" t="s">
        <v>957</v>
      </c>
      <c r="AD409" s="35">
        <v>38.249999999999986</v>
      </c>
      <c r="AE409" s="35">
        <v>0.37</v>
      </c>
      <c r="AF409" s="35">
        <v>0.2</v>
      </c>
      <c r="AG409" s="35">
        <v>38.819999999999986</v>
      </c>
    </row>
    <row r="410" spans="24:33">
      <c r="X410" s="45"/>
      <c r="Y410" s="45"/>
      <c r="AB410" s="34">
        <v>1910</v>
      </c>
      <c r="AC410" s="30" t="s">
        <v>970</v>
      </c>
      <c r="AD410" s="35">
        <v>55.844999999999985</v>
      </c>
      <c r="AE410" s="35">
        <v>1.6400000000000001</v>
      </c>
      <c r="AF410" s="35">
        <v>1.6600000000000001</v>
      </c>
      <c r="AG410" s="35">
        <v>59.144999999999982</v>
      </c>
    </row>
    <row r="411" spans="24:33">
      <c r="X411" s="45"/>
      <c r="Y411" s="45"/>
      <c r="AB411" s="34">
        <v>1918</v>
      </c>
      <c r="AC411" s="30" t="s">
        <v>1245</v>
      </c>
      <c r="AD411" s="35">
        <v>105.25000000000003</v>
      </c>
      <c r="AE411" s="35">
        <v>1.6649999999999998</v>
      </c>
      <c r="AF411" s="35">
        <v>8.5500000000000007</v>
      </c>
      <c r="AG411" s="35">
        <v>115.46500000000003</v>
      </c>
    </row>
    <row r="412" spans="24:33">
      <c r="X412" s="45"/>
      <c r="Y412" s="45"/>
      <c r="AB412" s="34">
        <v>1919</v>
      </c>
      <c r="AC412" s="30" t="s">
        <v>267</v>
      </c>
      <c r="AD412" s="35">
        <v>6</v>
      </c>
      <c r="AE412" s="35">
        <v>2</v>
      </c>
      <c r="AF412" s="35">
        <v>2</v>
      </c>
      <c r="AG412" s="35">
        <v>10</v>
      </c>
    </row>
    <row r="413" spans="24:33">
      <c r="X413" s="45"/>
      <c r="Y413" s="45"/>
      <c r="AB413" s="34">
        <v>1920</v>
      </c>
      <c r="AC413" s="30" t="s">
        <v>2108</v>
      </c>
      <c r="AD413" s="35">
        <v>18.759999999999998</v>
      </c>
      <c r="AE413" s="35"/>
      <c r="AF413" s="35"/>
      <c r="AG413" s="35">
        <v>18.759999999999998</v>
      </c>
    </row>
    <row r="414" spans="24:33">
      <c r="X414" s="45"/>
      <c r="Y414" s="45"/>
      <c r="AB414" s="34">
        <v>1921</v>
      </c>
      <c r="AC414" s="30" t="s">
        <v>1544</v>
      </c>
      <c r="AD414" s="35">
        <v>118.56499999999997</v>
      </c>
      <c r="AE414" s="35"/>
      <c r="AF414" s="35">
        <v>3.4249999999999998</v>
      </c>
      <c r="AG414" s="35">
        <v>121.98999999999997</v>
      </c>
    </row>
    <row r="415" spans="24:33">
      <c r="X415" s="45"/>
      <c r="Y415" s="45"/>
      <c r="AB415" s="34">
        <v>1922</v>
      </c>
      <c r="AC415" s="30" t="s">
        <v>1545</v>
      </c>
      <c r="AD415" s="35">
        <v>25.735000000000003</v>
      </c>
      <c r="AE415" s="35"/>
      <c r="AF415" s="35">
        <v>0.40500000000000003</v>
      </c>
      <c r="AG415" s="35">
        <v>26.140000000000004</v>
      </c>
    </row>
    <row r="416" spans="24:33">
      <c r="X416" s="45"/>
      <c r="Y416" s="45"/>
      <c r="AB416" s="34">
        <v>1923</v>
      </c>
      <c r="AC416" s="30" t="s">
        <v>2109</v>
      </c>
      <c r="AD416" s="35">
        <v>230.90000000000006</v>
      </c>
      <c r="AE416" s="35"/>
      <c r="AF416" s="35"/>
      <c r="AG416" s="35">
        <v>230.90000000000006</v>
      </c>
    </row>
    <row r="417" spans="24:33">
      <c r="X417" s="45"/>
      <c r="Y417" s="45"/>
      <c r="AB417" s="34">
        <v>1926</v>
      </c>
      <c r="AC417" s="30" t="s">
        <v>2110</v>
      </c>
      <c r="AD417" s="35">
        <v>10.385</v>
      </c>
      <c r="AE417" s="35"/>
      <c r="AF417" s="35"/>
      <c r="AG417" s="35">
        <v>10.385</v>
      </c>
    </row>
    <row r="418" spans="24:33">
      <c r="X418" s="45"/>
      <c r="Y418" s="45"/>
      <c r="AB418" s="34">
        <v>1927</v>
      </c>
      <c r="AC418" s="30" t="s">
        <v>2111</v>
      </c>
      <c r="AD418" s="35">
        <v>19.494999999999997</v>
      </c>
      <c r="AE418" s="35"/>
      <c r="AF418" s="35"/>
      <c r="AG418" s="35">
        <v>19.494999999999997</v>
      </c>
    </row>
    <row r="419" spans="24:33">
      <c r="X419" s="45"/>
      <c r="Y419" s="45"/>
      <c r="AB419" s="34">
        <v>1928</v>
      </c>
      <c r="AC419" s="30" t="s">
        <v>2112</v>
      </c>
      <c r="AD419" s="35">
        <v>104</v>
      </c>
      <c r="AE419" s="35"/>
      <c r="AF419" s="35"/>
      <c r="AG419" s="35">
        <v>104</v>
      </c>
    </row>
    <row r="420" spans="24:33">
      <c r="X420" s="45"/>
      <c r="Y420" s="45"/>
      <c r="AB420" s="34">
        <v>1931</v>
      </c>
      <c r="AC420" s="30" t="s">
        <v>11</v>
      </c>
      <c r="AD420" s="35">
        <v>122.68499999999996</v>
      </c>
      <c r="AE420" s="35">
        <v>16.555</v>
      </c>
      <c r="AF420" s="35">
        <v>24.969999999999995</v>
      </c>
      <c r="AG420" s="35">
        <v>164.20999999999995</v>
      </c>
    </row>
    <row r="421" spans="24:33">
      <c r="X421" s="45"/>
      <c r="Y421" s="45"/>
      <c r="AB421" s="34">
        <v>1933</v>
      </c>
      <c r="AC421" s="30" t="s">
        <v>1546</v>
      </c>
      <c r="AD421" s="35">
        <v>79.975000000000009</v>
      </c>
      <c r="AE421" s="35"/>
      <c r="AF421" s="35">
        <v>11.684999999999999</v>
      </c>
      <c r="AG421" s="35">
        <v>91.660000000000011</v>
      </c>
    </row>
    <row r="422" spans="24:33">
      <c r="X422" s="45"/>
      <c r="Y422" s="45"/>
      <c r="AB422" s="34">
        <v>1934</v>
      </c>
      <c r="AC422" s="30" t="s">
        <v>1547</v>
      </c>
      <c r="AD422" s="35">
        <v>55.634999999999984</v>
      </c>
      <c r="AE422" s="35"/>
      <c r="AF422" s="35">
        <v>2.2649999999999997</v>
      </c>
      <c r="AG422" s="35">
        <v>57.899999999999984</v>
      </c>
    </row>
    <row r="423" spans="24:33">
      <c r="X423" s="45"/>
      <c r="Y423" s="45"/>
      <c r="AB423" s="34">
        <v>1936</v>
      </c>
      <c r="AC423" s="30" t="s">
        <v>2113</v>
      </c>
      <c r="AD423" s="35">
        <v>1.98</v>
      </c>
      <c r="AE423" s="35"/>
      <c r="AF423" s="35"/>
      <c r="AG423" s="35">
        <v>1.98</v>
      </c>
    </row>
    <row r="424" spans="24:33">
      <c r="X424" s="45"/>
      <c r="Y424" s="45"/>
      <c r="AB424" s="34">
        <v>1937</v>
      </c>
      <c r="AC424" s="30" t="s">
        <v>484</v>
      </c>
      <c r="AD424" s="35">
        <v>439.03999999999991</v>
      </c>
      <c r="AE424" s="35">
        <v>34.179999999999993</v>
      </c>
      <c r="AF424" s="35">
        <v>82.824999999999989</v>
      </c>
      <c r="AG424" s="35">
        <v>556.04499999999985</v>
      </c>
    </row>
    <row r="425" spans="24:33">
      <c r="X425" s="45"/>
      <c r="Y425" s="45"/>
      <c r="AB425" s="34">
        <v>1939</v>
      </c>
      <c r="AC425" s="30" t="s">
        <v>2114</v>
      </c>
      <c r="AD425" s="35">
        <v>0.16</v>
      </c>
      <c r="AE425" s="35"/>
      <c r="AF425" s="35"/>
      <c r="AG425" s="35">
        <v>0.16</v>
      </c>
    </row>
    <row r="426" spans="24:33">
      <c r="X426" s="45"/>
      <c r="Y426" s="45"/>
      <c r="AB426" s="34">
        <v>1941</v>
      </c>
      <c r="AC426" s="30" t="s">
        <v>1548</v>
      </c>
      <c r="AD426" s="35">
        <v>2.2050000000000001</v>
      </c>
      <c r="AE426" s="35"/>
      <c r="AF426" s="35">
        <v>2.8</v>
      </c>
      <c r="AG426" s="35">
        <v>5.0049999999999999</v>
      </c>
    </row>
    <row r="427" spans="24:33">
      <c r="X427" s="45"/>
      <c r="Y427" s="45"/>
      <c r="AB427" s="34">
        <v>1945</v>
      </c>
      <c r="AC427" s="30" t="s">
        <v>2115</v>
      </c>
      <c r="AD427" s="35">
        <v>6.1</v>
      </c>
      <c r="AE427" s="35"/>
      <c r="AF427" s="35"/>
      <c r="AG427" s="35">
        <v>6.1</v>
      </c>
    </row>
    <row r="428" spans="24:33">
      <c r="X428" s="45"/>
      <c r="Y428" s="45"/>
      <c r="AB428" s="34">
        <v>1948</v>
      </c>
      <c r="AC428" s="30" t="s">
        <v>1549</v>
      </c>
      <c r="AD428" s="35">
        <v>1.075</v>
      </c>
      <c r="AE428" s="35"/>
      <c r="AF428" s="35">
        <v>0.155</v>
      </c>
      <c r="AG428" s="35">
        <v>1.23</v>
      </c>
    </row>
    <row r="429" spans="24:33">
      <c r="X429" s="45"/>
      <c r="Y429" s="45"/>
      <c r="AB429" s="34">
        <v>1953</v>
      </c>
      <c r="AC429" s="30" t="s">
        <v>1000</v>
      </c>
      <c r="AD429" s="35">
        <v>78.470000000000041</v>
      </c>
      <c r="AE429" s="35">
        <v>8.1549999999999994</v>
      </c>
      <c r="AF429" s="35">
        <v>6.3949999999999996</v>
      </c>
      <c r="AG429" s="35">
        <v>93.020000000000039</v>
      </c>
    </row>
    <row r="430" spans="24:33">
      <c r="X430" s="45"/>
      <c r="Y430" s="45"/>
      <c r="AB430" s="34">
        <v>1956</v>
      </c>
      <c r="AC430" s="30" t="s">
        <v>1550</v>
      </c>
      <c r="AD430" s="35"/>
      <c r="AE430" s="35"/>
      <c r="AF430" s="35">
        <v>0.13</v>
      </c>
      <c r="AG430" s="35">
        <v>0.13</v>
      </c>
    </row>
    <row r="431" spans="24:33">
      <c r="X431" s="45"/>
      <c r="Y431" s="45"/>
      <c r="AB431" s="34">
        <v>1957</v>
      </c>
      <c r="AC431" s="30" t="s">
        <v>2116</v>
      </c>
      <c r="AD431" s="35">
        <v>2.39</v>
      </c>
      <c r="AE431" s="35"/>
      <c r="AF431" s="35"/>
      <c r="AG431" s="35">
        <v>2.39</v>
      </c>
    </row>
    <row r="432" spans="24:33">
      <c r="X432" s="45"/>
      <c r="Y432" s="45"/>
      <c r="AB432" s="34">
        <v>1969</v>
      </c>
      <c r="AC432" s="30" t="s">
        <v>2117</v>
      </c>
      <c r="AD432" s="35">
        <v>0.47499999999999998</v>
      </c>
      <c r="AE432" s="35"/>
      <c r="AF432" s="35"/>
      <c r="AG432" s="35">
        <v>0.47499999999999998</v>
      </c>
    </row>
    <row r="433" spans="24:33">
      <c r="X433" s="45"/>
      <c r="Y433" s="45"/>
      <c r="AB433" s="34">
        <v>1971</v>
      </c>
      <c r="AC433" s="30" t="s">
        <v>2118</v>
      </c>
      <c r="AD433" s="35">
        <v>1.2050000000000001</v>
      </c>
      <c r="AE433" s="35"/>
      <c r="AF433" s="35"/>
      <c r="AG433" s="35">
        <v>1.2050000000000001</v>
      </c>
    </row>
    <row r="434" spans="24:33">
      <c r="X434" s="45"/>
      <c r="Y434" s="45"/>
      <c r="AB434" s="34">
        <v>1973</v>
      </c>
      <c r="AC434" s="30" t="s">
        <v>29</v>
      </c>
      <c r="AD434" s="35">
        <v>576.63499999999988</v>
      </c>
      <c r="AE434" s="35">
        <v>38.934999999999995</v>
      </c>
      <c r="AF434" s="35">
        <v>25.855000000000004</v>
      </c>
      <c r="AG434" s="35">
        <v>641.42499999999984</v>
      </c>
    </row>
    <row r="435" spans="24:33">
      <c r="X435" s="45"/>
      <c r="Y435" s="45"/>
      <c r="AB435" s="34">
        <v>1974</v>
      </c>
      <c r="AC435" s="30" t="s">
        <v>1275</v>
      </c>
      <c r="AD435" s="35"/>
      <c r="AE435" s="35">
        <v>1</v>
      </c>
      <c r="AF435" s="35"/>
      <c r="AG435" s="35">
        <v>1</v>
      </c>
    </row>
    <row r="436" spans="24:33">
      <c r="X436" s="45"/>
      <c r="Y436" s="45"/>
      <c r="AB436" s="34">
        <v>1979</v>
      </c>
      <c r="AC436" s="30" t="s">
        <v>2119</v>
      </c>
      <c r="AD436" s="35">
        <v>19.024999999999999</v>
      </c>
      <c r="AE436" s="35"/>
      <c r="AF436" s="35"/>
      <c r="AG436" s="35">
        <v>19.024999999999999</v>
      </c>
    </row>
    <row r="437" spans="24:33">
      <c r="X437" s="45"/>
      <c r="Y437" s="45"/>
      <c r="AB437" s="34">
        <v>1985</v>
      </c>
      <c r="AC437" s="30" t="s">
        <v>1551</v>
      </c>
      <c r="AD437" s="35">
        <v>31.410000000000007</v>
      </c>
      <c r="AE437" s="35"/>
      <c r="AF437" s="35">
        <v>4.3800000000000008</v>
      </c>
      <c r="AG437" s="35">
        <v>35.790000000000006</v>
      </c>
    </row>
    <row r="438" spans="24:33">
      <c r="X438" s="45"/>
      <c r="Y438" s="45"/>
      <c r="AB438" s="34">
        <v>1986</v>
      </c>
      <c r="AC438" s="30" t="s">
        <v>892</v>
      </c>
      <c r="AD438" s="35">
        <v>193.01</v>
      </c>
      <c r="AE438" s="35">
        <v>0.86499999999999999</v>
      </c>
      <c r="AF438" s="35"/>
      <c r="AG438" s="35">
        <v>193.875</v>
      </c>
    </row>
    <row r="439" spans="24:33">
      <c r="X439" s="45"/>
      <c r="Y439" s="45"/>
      <c r="AB439" s="34">
        <v>1991</v>
      </c>
      <c r="AC439" s="30" t="s">
        <v>2120</v>
      </c>
      <c r="AD439" s="35">
        <v>40.720000000000006</v>
      </c>
      <c r="AE439" s="35"/>
      <c r="AF439" s="35"/>
      <c r="AG439" s="35">
        <v>40.720000000000006</v>
      </c>
    </row>
    <row r="440" spans="24:33">
      <c r="X440" s="45"/>
      <c r="Y440" s="45"/>
      <c r="AB440" s="34">
        <v>1995</v>
      </c>
      <c r="AC440" s="30" t="s">
        <v>2121</v>
      </c>
      <c r="AD440" s="35">
        <v>8.3549999999999986</v>
      </c>
      <c r="AE440" s="35"/>
      <c r="AF440" s="35"/>
      <c r="AG440" s="35">
        <v>8.3549999999999986</v>
      </c>
    </row>
    <row r="441" spans="24:33">
      <c r="X441" s="45"/>
      <c r="Y441" s="45"/>
      <c r="AB441" s="34">
        <v>1998</v>
      </c>
      <c r="AC441" s="30" t="s">
        <v>1126</v>
      </c>
      <c r="AD441" s="35">
        <v>13</v>
      </c>
      <c r="AE441" s="35">
        <v>1</v>
      </c>
      <c r="AF441" s="35"/>
      <c r="AG441" s="35">
        <v>14</v>
      </c>
    </row>
    <row r="442" spans="24:33">
      <c r="X442" s="45"/>
      <c r="Y442" s="45"/>
      <c r="AB442" s="34">
        <v>2001</v>
      </c>
      <c r="AC442" s="30" t="s">
        <v>828</v>
      </c>
      <c r="AD442" s="35">
        <v>20</v>
      </c>
      <c r="AE442" s="35">
        <v>4</v>
      </c>
      <c r="AF442" s="35">
        <v>12</v>
      </c>
      <c r="AG442" s="35">
        <v>36</v>
      </c>
    </row>
    <row r="443" spans="24:33">
      <c r="X443" s="45"/>
      <c r="Y443" s="45"/>
      <c r="AB443" s="34">
        <v>2002</v>
      </c>
      <c r="AC443" s="30" t="s">
        <v>1099</v>
      </c>
      <c r="AD443" s="35">
        <v>81</v>
      </c>
      <c r="AE443" s="35">
        <v>24</v>
      </c>
      <c r="AF443" s="35">
        <v>40</v>
      </c>
      <c r="AG443" s="35">
        <v>145</v>
      </c>
    </row>
    <row r="444" spans="24:33">
      <c r="X444" s="45"/>
      <c r="Y444" s="45"/>
      <c r="AB444" s="34">
        <v>2005</v>
      </c>
      <c r="AC444" s="30" t="s">
        <v>2122</v>
      </c>
      <c r="AD444" s="35">
        <v>5</v>
      </c>
      <c r="AE444" s="35"/>
      <c r="AF444" s="35"/>
      <c r="AG444" s="35">
        <v>5</v>
      </c>
    </row>
    <row r="445" spans="24:33">
      <c r="X445" s="45"/>
      <c r="Y445" s="45"/>
      <c r="AB445" s="34">
        <v>2007</v>
      </c>
      <c r="AC445" s="30" t="s">
        <v>674</v>
      </c>
      <c r="AD445" s="35"/>
      <c r="AE445" s="35">
        <v>1</v>
      </c>
      <c r="AF445" s="35"/>
      <c r="AG445" s="35">
        <v>1</v>
      </c>
    </row>
    <row r="446" spans="24:33">
      <c r="X446" s="45"/>
      <c r="Y446" s="45"/>
      <c r="AB446" s="34">
        <v>2013</v>
      </c>
      <c r="AC446" s="30" t="s">
        <v>48</v>
      </c>
      <c r="AD446" s="35">
        <v>94.115000000000009</v>
      </c>
      <c r="AE446" s="35">
        <v>10.32</v>
      </c>
      <c r="AF446" s="35">
        <v>4.7050000000000001</v>
      </c>
      <c r="AG446" s="35">
        <v>109.14</v>
      </c>
    </row>
    <row r="447" spans="24:33">
      <c r="X447" s="45"/>
      <c r="Y447" s="45"/>
      <c r="AB447" s="34">
        <v>2014</v>
      </c>
      <c r="AC447" s="30" t="s">
        <v>1552</v>
      </c>
      <c r="AD447" s="35">
        <v>2.8</v>
      </c>
      <c r="AE447" s="35"/>
      <c r="AF447" s="35">
        <v>0.87</v>
      </c>
      <c r="AG447" s="35">
        <v>3.67</v>
      </c>
    </row>
    <row r="448" spans="24:33">
      <c r="X448" s="45"/>
      <c r="Y448" s="45"/>
      <c r="AB448" s="34">
        <v>2015</v>
      </c>
      <c r="AC448" s="30" t="s">
        <v>862</v>
      </c>
      <c r="AD448" s="35">
        <v>396.91999999999985</v>
      </c>
      <c r="AE448" s="35">
        <v>25.710000000000004</v>
      </c>
      <c r="AF448" s="35">
        <v>53.234999999999978</v>
      </c>
      <c r="AG448" s="35">
        <v>475.86499999999978</v>
      </c>
    </row>
    <row r="449" spans="24:33">
      <c r="X449" s="45"/>
      <c r="Y449" s="45"/>
      <c r="AB449" s="34">
        <v>2023</v>
      </c>
      <c r="AC449" s="30" t="s">
        <v>1180</v>
      </c>
      <c r="AD449" s="35"/>
      <c r="AE449" s="35">
        <v>2</v>
      </c>
      <c r="AF449" s="35"/>
      <c r="AG449" s="35">
        <v>2</v>
      </c>
    </row>
    <row r="450" spans="24:33">
      <c r="X450" s="45"/>
      <c r="Y450" s="45"/>
      <c r="AB450" s="34">
        <v>2024</v>
      </c>
      <c r="AC450" s="30" t="s">
        <v>197</v>
      </c>
      <c r="AD450" s="35">
        <v>558</v>
      </c>
      <c r="AE450" s="35">
        <v>106</v>
      </c>
      <c r="AF450" s="35">
        <v>153</v>
      </c>
      <c r="AG450" s="35">
        <v>817</v>
      </c>
    </row>
    <row r="451" spans="24:33">
      <c r="X451" s="45"/>
      <c r="Y451" s="45"/>
      <c r="AB451" s="34">
        <v>2025</v>
      </c>
      <c r="AC451" s="30" t="s">
        <v>18</v>
      </c>
      <c r="AD451" s="35">
        <v>1926.4799999999991</v>
      </c>
      <c r="AE451" s="35">
        <v>129.625</v>
      </c>
      <c r="AF451" s="35">
        <v>58.380000000000017</v>
      </c>
      <c r="AG451" s="35">
        <v>2114.4849999999992</v>
      </c>
    </row>
    <row r="452" spans="24:33">
      <c r="X452" s="45"/>
      <c r="Y452" s="45"/>
      <c r="AB452" s="34">
        <v>2031</v>
      </c>
      <c r="AC452" s="30" t="s">
        <v>2123</v>
      </c>
      <c r="AD452" s="35">
        <v>8</v>
      </c>
      <c r="AE452" s="35"/>
      <c r="AF452" s="35"/>
      <c r="AG452" s="35">
        <v>8</v>
      </c>
    </row>
    <row r="453" spans="24:33">
      <c r="X453" s="45"/>
      <c r="Y453" s="45"/>
      <c r="AB453" s="34">
        <v>2033</v>
      </c>
      <c r="AC453" s="30" t="s">
        <v>57</v>
      </c>
      <c r="AD453" s="35">
        <v>2197</v>
      </c>
      <c r="AE453" s="35">
        <v>365</v>
      </c>
      <c r="AF453" s="35">
        <v>945</v>
      </c>
      <c r="AG453" s="35">
        <v>3507</v>
      </c>
    </row>
    <row r="454" spans="24:33">
      <c r="X454" s="45"/>
      <c r="Y454" s="45"/>
      <c r="AB454" s="34">
        <v>2041</v>
      </c>
      <c r="AC454" s="30" t="s">
        <v>1052</v>
      </c>
      <c r="AD454" s="35">
        <v>25.930000000000003</v>
      </c>
      <c r="AE454" s="35">
        <v>0.12</v>
      </c>
      <c r="AF454" s="35">
        <v>8.1300000000000008</v>
      </c>
      <c r="AG454" s="35">
        <v>34.180000000000007</v>
      </c>
    </row>
    <row r="455" spans="24:33">
      <c r="X455" s="45"/>
      <c r="Y455" s="45"/>
      <c r="AB455" s="34">
        <v>2044</v>
      </c>
      <c r="AC455" s="30" t="s">
        <v>2124</v>
      </c>
      <c r="AD455" s="35">
        <v>1</v>
      </c>
      <c r="AE455" s="35"/>
      <c r="AF455" s="35"/>
      <c r="AG455" s="35">
        <v>1</v>
      </c>
    </row>
    <row r="456" spans="24:33">
      <c r="X456" s="45"/>
      <c r="Y456" s="45"/>
      <c r="AB456" s="34">
        <v>2055</v>
      </c>
      <c r="AC456" s="30" t="s">
        <v>1553</v>
      </c>
      <c r="AD456" s="35">
        <v>0.91999999999999993</v>
      </c>
      <c r="AE456" s="35"/>
      <c r="AF456" s="35">
        <v>0.45999999999999996</v>
      </c>
      <c r="AG456" s="35">
        <v>1.38</v>
      </c>
    </row>
    <row r="457" spans="24:33">
      <c r="X457" s="45"/>
      <c r="Y457" s="45"/>
      <c r="AB457" s="34">
        <v>2072</v>
      </c>
      <c r="AC457" s="30" t="s">
        <v>285</v>
      </c>
      <c r="AD457" s="35">
        <v>23.470000000000002</v>
      </c>
      <c r="AE457" s="35">
        <v>3.31</v>
      </c>
      <c r="AF457" s="35">
        <v>12.774999999999999</v>
      </c>
      <c r="AG457" s="35">
        <v>39.555</v>
      </c>
    </row>
    <row r="458" spans="24:33">
      <c r="X458" s="45"/>
      <c r="Y458" s="45"/>
      <c r="AB458" s="34">
        <v>2074</v>
      </c>
      <c r="AC458" s="30" t="s">
        <v>2125</v>
      </c>
      <c r="AD458" s="35">
        <v>362.54499999999985</v>
      </c>
      <c r="AE458" s="35"/>
      <c r="AF458" s="35"/>
      <c r="AG458" s="35">
        <v>362.54499999999985</v>
      </c>
    </row>
    <row r="459" spans="24:33">
      <c r="X459" s="45"/>
      <c r="Y459" s="45"/>
      <c r="AB459" s="34">
        <v>2075</v>
      </c>
      <c r="AC459" s="30" t="s">
        <v>2126</v>
      </c>
      <c r="AD459" s="35">
        <v>4.87</v>
      </c>
      <c r="AE459" s="35"/>
      <c r="AF459" s="35"/>
      <c r="AG459" s="35">
        <v>4.87</v>
      </c>
    </row>
    <row r="460" spans="24:33">
      <c r="X460" s="45"/>
      <c r="Y460" s="45"/>
      <c r="AB460" s="34">
        <v>2077</v>
      </c>
      <c r="AC460" s="30" t="s">
        <v>1554</v>
      </c>
      <c r="AD460" s="35">
        <v>8.129999999999999</v>
      </c>
      <c r="AE460" s="35"/>
      <c r="AF460" s="35">
        <v>0.23499999999999999</v>
      </c>
      <c r="AG460" s="35">
        <v>8.3649999999999984</v>
      </c>
    </row>
    <row r="461" spans="24:33">
      <c r="X461" s="45"/>
      <c r="Y461" s="45"/>
      <c r="AB461" s="34">
        <v>2078</v>
      </c>
      <c r="AC461" s="30" t="s">
        <v>875</v>
      </c>
      <c r="AD461" s="35">
        <v>185</v>
      </c>
      <c r="AE461" s="35">
        <v>10</v>
      </c>
      <c r="AF461" s="35">
        <v>22</v>
      </c>
      <c r="AG461" s="35">
        <v>217</v>
      </c>
    </row>
    <row r="462" spans="24:33">
      <c r="X462" s="45"/>
      <c r="Y462" s="45"/>
      <c r="AB462" s="34">
        <v>2081</v>
      </c>
      <c r="AC462" s="30" t="s">
        <v>2127</v>
      </c>
      <c r="AD462" s="35">
        <v>20.100000000000001</v>
      </c>
      <c r="AE462" s="35"/>
      <c r="AF462" s="35"/>
      <c r="AG462" s="35">
        <v>20.100000000000001</v>
      </c>
    </row>
    <row r="463" spans="24:33">
      <c r="X463" s="45"/>
      <c r="Y463" s="45"/>
      <c r="AB463" s="34">
        <v>2083</v>
      </c>
      <c r="AC463" s="30" t="s">
        <v>812</v>
      </c>
      <c r="AD463" s="35">
        <v>1</v>
      </c>
      <c r="AE463" s="35">
        <v>1</v>
      </c>
      <c r="AF463" s="35"/>
      <c r="AG463" s="35">
        <v>2</v>
      </c>
    </row>
    <row r="464" spans="24:33">
      <c r="X464" s="45"/>
      <c r="Y464" s="45"/>
      <c r="AB464" s="34">
        <v>2084</v>
      </c>
      <c r="AC464" s="30" t="s">
        <v>2128</v>
      </c>
      <c r="AD464" s="35">
        <v>10.6</v>
      </c>
      <c r="AE464" s="35"/>
      <c r="AF464" s="35"/>
      <c r="AG464" s="35">
        <v>10.6</v>
      </c>
    </row>
    <row r="465" spans="24:33">
      <c r="X465" s="45"/>
      <c r="Y465" s="45"/>
      <c r="AB465" s="34">
        <v>2085</v>
      </c>
      <c r="AC465" s="30" t="s">
        <v>429</v>
      </c>
      <c r="AD465" s="35"/>
      <c r="AE465" s="35">
        <v>3</v>
      </c>
      <c r="AF465" s="35">
        <v>1</v>
      </c>
      <c r="AG465" s="35">
        <v>4</v>
      </c>
    </row>
    <row r="466" spans="24:33">
      <c r="X466" s="45"/>
      <c r="Y466" s="45"/>
      <c r="AB466" s="34">
        <v>2087</v>
      </c>
      <c r="AC466" s="30" t="s">
        <v>2129</v>
      </c>
      <c r="AD466" s="35">
        <v>6.2199999999999989</v>
      </c>
      <c r="AE466" s="35"/>
      <c r="AF466" s="35"/>
      <c r="AG466" s="35">
        <v>6.2199999999999989</v>
      </c>
    </row>
    <row r="467" spans="24:33">
      <c r="X467" s="45"/>
      <c r="Y467" s="45"/>
      <c r="AB467" s="34">
        <v>2093</v>
      </c>
      <c r="AC467" s="30" t="s">
        <v>937</v>
      </c>
      <c r="AD467" s="35">
        <v>7.6750000000000007</v>
      </c>
      <c r="AE467" s="35">
        <v>2.19</v>
      </c>
      <c r="AF467" s="35">
        <v>1.94</v>
      </c>
      <c r="AG467" s="35">
        <v>11.805</v>
      </c>
    </row>
    <row r="468" spans="24:33">
      <c r="X468" s="45"/>
      <c r="Y468" s="45"/>
      <c r="AB468" s="34">
        <v>2094</v>
      </c>
      <c r="AC468" s="30" t="s">
        <v>1047</v>
      </c>
      <c r="AD468" s="35">
        <v>4.51</v>
      </c>
      <c r="AE468" s="35">
        <v>1.645</v>
      </c>
      <c r="AF468" s="35">
        <v>1.075</v>
      </c>
      <c r="AG468" s="35">
        <v>7.2299999999999995</v>
      </c>
    </row>
    <row r="469" spans="24:33">
      <c r="X469" s="45"/>
      <c r="Y469" s="45"/>
      <c r="AB469" s="34">
        <v>2095</v>
      </c>
      <c r="AC469" s="30" t="s">
        <v>997</v>
      </c>
      <c r="AD469" s="35">
        <v>6.5949999999999998</v>
      </c>
      <c r="AE469" s="35">
        <v>1.0649999999999999</v>
      </c>
      <c r="AF469" s="35">
        <v>2.9499999999999997</v>
      </c>
      <c r="AG469" s="35">
        <v>10.61</v>
      </c>
    </row>
    <row r="470" spans="24:33">
      <c r="X470" s="45"/>
      <c r="Y470" s="45"/>
      <c r="AB470" s="34">
        <v>2098</v>
      </c>
      <c r="AC470" s="30" t="s">
        <v>460</v>
      </c>
      <c r="AD470" s="35">
        <v>24.31</v>
      </c>
      <c r="AE470" s="35">
        <v>1.4450000000000001</v>
      </c>
      <c r="AF470" s="35">
        <v>9.4599999999999991</v>
      </c>
      <c r="AG470" s="35">
        <v>35.214999999999996</v>
      </c>
    </row>
    <row r="471" spans="24:33">
      <c r="X471" s="45"/>
      <c r="Y471" s="45"/>
      <c r="AB471" s="34">
        <v>2100</v>
      </c>
      <c r="AC471" s="30" t="s">
        <v>1555</v>
      </c>
      <c r="AD471" s="35"/>
      <c r="AE471" s="35"/>
      <c r="AF471" s="35">
        <v>0.90500000000000003</v>
      </c>
      <c r="AG471" s="35">
        <v>0.90500000000000003</v>
      </c>
    </row>
    <row r="472" spans="24:33">
      <c r="X472" s="45"/>
      <c r="Y472" s="45"/>
      <c r="AB472" s="34">
        <v>2102</v>
      </c>
      <c r="AC472" s="30" t="s">
        <v>1556</v>
      </c>
      <c r="AD472" s="35">
        <v>1.0249999999999999</v>
      </c>
      <c r="AE472" s="35"/>
      <c r="AF472" s="35">
        <v>4.589999999999999</v>
      </c>
      <c r="AG472" s="35">
        <v>5.6149999999999984</v>
      </c>
    </row>
    <row r="473" spans="24:33">
      <c r="X473" s="45"/>
      <c r="Y473" s="45"/>
      <c r="AB473" s="34">
        <v>2104</v>
      </c>
      <c r="AC473" s="30" t="s">
        <v>861</v>
      </c>
      <c r="AD473" s="35">
        <v>98</v>
      </c>
      <c r="AE473" s="35">
        <v>11</v>
      </c>
      <c r="AF473" s="35">
        <v>14</v>
      </c>
      <c r="AG473" s="35">
        <v>123</v>
      </c>
    </row>
    <row r="474" spans="24:33">
      <c r="X474" s="45"/>
      <c r="Y474" s="45"/>
      <c r="AB474" s="34">
        <v>2105</v>
      </c>
      <c r="AC474" s="30" t="s">
        <v>3</v>
      </c>
      <c r="AD474" s="35">
        <v>269</v>
      </c>
      <c r="AE474" s="35">
        <v>25</v>
      </c>
      <c r="AF474" s="35">
        <v>43</v>
      </c>
      <c r="AG474" s="35">
        <v>337</v>
      </c>
    </row>
    <row r="475" spans="24:33">
      <c r="X475" s="45"/>
      <c r="Y475" s="45"/>
      <c r="AB475" s="34">
        <v>2116</v>
      </c>
      <c r="AC475" s="30" t="s">
        <v>26</v>
      </c>
      <c r="AD475" s="35">
        <v>123.04500000000002</v>
      </c>
      <c r="AE475" s="35">
        <v>6.9150000000000009</v>
      </c>
      <c r="AF475" s="35">
        <v>27.594999999999999</v>
      </c>
      <c r="AG475" s="35">
        <v>157.55500000000001</v>
      </c>
    </row>
    <row r="476" spans="24:33">
      <c r="X476" s="45"/>
      <c r="Y476" s="45"/>
      <c r="AB476" s="34">
        <v>2131</v>
      </c>
      <c r="AC476" s="30" t="s">
        <v>90</v>
      </c>
      <c r="AD476" s="35">
        <v>524</v>
      </c>
      <c r="AE476" s="35">
        <v>100</v>
      </c>
      <c r="AF476" s="35">
        <v>188</v>
      </c>
      <c r="AG476" s="35">
        <v>812</v>
      </c>
    </row>
    <row r="477" spans="24:33">
      <c r="X477" s="45"/>
      <c r="Y477" s="45"/>
      <c r="AB477" s="34">
        <v>2135</v>
      </c>
      <c r="AC477" s="30" t="s">
        <v>2130</v>
      </c>
      <c r="AD477" s="35">
        <v>5</v>
      </c>
      <c r="AE477" s="35"/>
      <c r="AF477" s="35"/>
      <c r="AG477" s="35">
        <v>5</v>
      </c>
    </row>
    <row r="478" spans="24:33">
      <c r="X478" s="45"/>
      <c r="Y478" s="45"/>
      <c r="AB478" s="34">
        <v>2141</v>
      </c>
      <c r="AC478" s="30" t="s">
        <v>2131</v>
      </c>
      <c r="AD478" s="35">
        <v>6</v>
      </c>
      <c r="AE478" s="35"/>
      <c r="AF478" s="35"/>
      <c r="AG478" s="35">
        <v>6</v>
      </c>
    </row>
    <row r="479" spans="24:33">
      <c r="X479" s="45"/>
      <c r="Y479" s="45"/>
      <c r="AB479" s="34">
        <v>2144</v>
      </c>
      <c r="AC479" s="30" t="s">
        <v>2132</v>
      </c>
      <c r="AD479" s="35">
        <v>8</v>
      </c>
      <c r="AE479" s="35"/>
      <c r="AF479" s="35"/>
      <c r="AG479" s="35">
        <v>8</v>
      </c>
    </row>
    <row r="480" spans="24:33">
      <c r="X480" s="45"/>
      <c r="Y480" s="45"/>
      <c r="AB480" s="34">
        <v>2163</v>
      </c>
      <c r="AC480" s="30" t="s">
        <v>806</v>
      </c>
      <c r="AD480" s="35">
        <v>1</v>
      </c>
      <c r="AE480" s="35">
        <v>2</v>
      </c>
      <c r="AF480" s="35"/>
      <c r="AG480" s="35">
        <v>3</v>
      </c>
    </row>
    <row r="481" spans="24:33">
      <c r="X481" s="45"/>
      <c r="Y481" s="45"/>
      <c r="AB481" s="34">
        <v>2173</v>
      </c>
      <c r="AC481" s="30" t="s">
        <v>765</v>
      </c>
      <c r="AD481" s="35">
        <v>78</v>
      </c>
      <c r="AE481" s="35">
        <v>8</v>
      </c>
      <c r="AF481" s="35">
        <v>13</v>
      </c>
      <c r="AG481" s="35">
        <v>99</v>
      </c>
    </row>
    <row r="482" spans="24:33">
      <c r="X482" s="45"/>
      <c r="Y482" s="45"/>
      <c r="AB482" s="34">
        <v>2174</v>
      </c>
      <c r="AC482" s="30" t="s">
        <v>559</v>
      </c>
      <c r="AD482" s="35">
        <v>42</v>
      </c>
      <c r="AE482" s="35">
        <v>8</v>
      </c>
      <c r="AF482" s="35">
        <v>10</v>
      </c>
      <c r="AG482" s="35">
        <v>60</v>
      </c>
    </row>
    <row r="483" spans="24:33">
      <c r="X483" s="45"/>
      <c r="Y483" s="45"/>
      <c r="AB483" s="34">
        <v>2177</v>
      </c>
      <c r="AC483" s="30" t="s">
        <v>2133</v>
      </c>
      <c r="AD483" s="35">
        <v>108</v>
      </c>
      <c r="AE483" s="35"/>
      <c r="AF483" s="35"/>
      <c r="AG483" s="35">
        <v>108</v>
      </c>
    </row>
    <row r="484" spans="24:33">
      <c r="X484" s="45"/>
      <c r="Y484" s="45"/>
      <c r="AB484" s="34">
        <v>2178</v>
      </c>
      <c r="AC484" s="30" t="s">
        <v>1011</v>
      </c>
      <c r="AD484" s="35">
        <v>129</v>
      </c>
      <c r="AE484" s="35">
        <v>4</v>
      </c>
      <c r="AF484" s="35">
        <v>11</v>
      </c>
      <c r="AG484" s="35">
        <v>144</v>
      </c>
    </row>
    <row r="485" spans="24:33">
      <c r="X485" s="45"/>
      <c r="Y485" s="45"/>
      <c r="AB485" s="34">
        <v>2179</v>
      </c>
      <c r="AC485" s="30" t="s">
        <v>34</v>
      </c>
      <c r="AD485" s="35">
        <v>214</v>
      </c>
      <c r="AE485" s="35">
        <v>48</v>
      </c>
      <c r="AF485" s="35">
        <v>53</v>
      </c>
      <c r="AG485" s="35">
        <v>315</v>
      </c>
    </row>
    <row r="486" spans="24:33">
      <c r="X486" s="45"/>
      <c r="Y486" s="45"/>
      <c r="AB486" s="34">
        <v>2182</v>
      </c>
      <c r="AC486" s="30" t="s">
        <v>176</v>
      </c>
      <c r="AD486" s="35">
        <v>28</v>
      </c>
      <c r="AE486" s="35">
        <v>7</v>
      </c>
      <c r="AF486" s="35">
        <v>10</v>
      </c>
      <c r="AG486" s="35">
        <v>45</v>
      </c>
    </row>
    <row r="487" spans="24:33">
      <c r="X487" s="45"/>
      <c r="Y487" s="45"/>
      <c r="AB487" s="34">
        <v>2184</v>
      </c>
      <c r="AC487" s="30" t="s">
        <v>1397</v>
      </c>
      <c r="AD487" s="35">
        <v>3</v>
      </c>
      <c r="AE487" s="35"/>
      <c r="AF487" s="35">
        <v>1</v>
      </c>
      <c r="AG487" s="35">
        <v>4</v>
      </c>
    </row>
    <row r="488" spans="24:33">
      <c r="X488" s="45"/>
      <c r="Y488" s="45"/>
      <c r="AB488" s="34">
        <v>2186</v>
      </c>
      <c r="AC488" s="30" t="s">
        <v>698</v>
      </c>
      <c r="AD488" s="35">
        <v>30</v>
      </c>
      <c r="AE488" s="35">
        <v>5</v>
      </c>
      <c r="AF488" s="35">
        <v>45</v>
      </c>
      <c r="AG488" s="35">
        <v>80</v>
      </c>
    </row>
    <row r="489" spans="24:33">
      <c r="X489" s="45"/>
      <c r="Y489" s="45"/>
      <c r="AB489" s="34">
        <v>2187</v>
      </c>
      <c r="AC489" s="30" t="s">
        <v>490</v>
      </c>
      <c r="AD489" s="35">
        <v>72</v>
      </c>
      <c r="AE489" s="35">
        <v>14</v>
      </c>
      <c r="AF489" s="35">
        <v>52</v>
      </c>
      <c r="AG489" s="35">
        <v>138</v>
      </c>
    </row>
    <row r="490" spans="24:33">
      <c r="X490" s="45"/>
      <c r="Y490" s="45"/>
      <c r="AB490" s="34">
        <v>2188</v>
      </c>
      <c r="AC490" s="30" t="s">
        <v>614</v>
      </c>
      <c r="AD490" s="35">
        <v>63</v>
      </c>
      <c r="AE490" s="35">
        <v>24</v>
      </c>
      <c r="AF490" s="35">
        <v>50</v>
      </c>
      <c r="AG490" s="35">
        <v>137</v>
      </c>
    </row>
    <row r="491" spans="24:33">
      <c r="X491" s="45"/>
      <c r="Y491" s="45"/>
      <c r="AB491" s="34">
        <v>2191</v>
      </c>
      <c r="AC491" s="30" t="s">
        <v>1215</v>
      </c>
      <c r="AD491" s="35">
        <v>54</v>
      </c>
      <c r="AE491" s="35">
        <v>10</v>
      </c>
      <c r="AF491" s="35">
        <v>7</v>
      </c>
      <c r="AG491" s="35">
        <v>71</v>
      </c>
    </row>
    <row r="492" spans="24:33">
      <c r="X492" s="45"/>
      <c r="Y492" s="45"/>
      <c r="AB492" s="34">
        <v>2196</v>
      </c>
      <c r="AC492" s="30" t="s">
        <v>722</v>
      </c>
      <c r="AD492" s="35">
        <v>4</v>
      </c>
      <c r="AE492" s="35">
        <v>2</v>
      </c>
      <c r="AF492" s="35">
        <v>3</v>
      </c>
      <c r="AG492" s="35">
        <v>9</v>
      </c>
    </row>
    <row r="493" spans="24:33">
      <c r="X493" s="45"/>
      <c r="Y493" s="45"/>
      <c r="AB493" s="34">
        <v>2219</v>
      </c>
      <c r="AC493" s="30" t="s">
        <v>2134</v>
      </c>
      <c r="AD493" s="35">
        <v>2</v>
      </c>
      <c r="AE493" s="35"/>
      <c r="AF493" s="35"/>
      <c r="AG493" s="35">
        <v>2</v>
      </c>
    </row>
    <row r="494" spans="24:33">
      <c r="X494" s="45"/>
      <c r="Y494" s="45"/>
      <c r="AB494" s="34">
        <v>2223</v>
      </c>
      <c r="AC494" s="30" t="s">
        <v>2135</v>
      </c>
      <c r="AD494" s="35">
        <v>2</v>
      </c>
      <c r="AE494" s="35"/>
      <c r="AF494" s="35"/>
      <c r="AG494" s="35">
        <v>2</v>
      </c>
    </row>
    <row r="495" spans="24:33">
      <c r="X495" s="45"/>
      <c r="Y495" s="45"/>
      <c r="AB495" s="34">
        <v>2227</v>
      </c>
      <c r="AC495" s="30" t="s">
        <v>54</v>
      </c>
      <c r="AD495" s="35">
        <v>11112</v>
      </c>
      <c r="AE495" s="35">
        <v>826</v>
      </c>
      <c r="AF495" s="35">
        <v>1345</v>
      </c>
      <c r="AG495" s="35">
        <v>13283</v>
      </c>
    </row>
    <row r="496" spans="24:33">
      <c r="X496" s="45"/>
      <c r="Y496" s="45"/>
      <c r="AB496" s="34">
        <v>2240</v>
      </c>
      <c r="AC496" s="30" t="s">
        <v>1557</v>
      </c>
      <c r="AD496" s="35"/>
      <c r="AE496" s="35"/>
      <c r="AF496" s="35">
        <v>251.50399999999988</v>
      </c>
      <c r="AG496" s="35">
        <v>251.50399999999988</v>
      </c>
    </row>
    <row r="497" spans="24:33">
      <c r="X497" s="45"/>
      <c r="Y497" s="45"/>
      <c r="AB497" s="34">
        <v>2245</v>
      </c>
      <c r="AC497" s="30" t="s">
        <v>482</v>
      </c>
      <c r="AD497" s="35">
        <v>15</v>
      </c>
      <c r="AE497" s="35">
        <v>3</v>
      </c>
      <c r="AF497" s="35">
        <v>1</v>
      </c>
      <c r="AG497" s="35">
        <v>19</v>
      </c>
    </row>
    <row r="498" spans="24:33">
      <c r="X498" s="45"/>
      <c r="Y498" s="45"/>
      <c r="AB498" s="34">
        <v>2251</v>
      </c>
      <c r="AC498" s="30" t="s">
        <v>378</v>
      </c>
      <c r="AD498" s="35">
        <v>2</v>
      </c>
      <c r="AE498" s="35">
        <v>2</v>
      </c>
      <c r="AF498" s="35"/>
      <c r="AG498" s="35">
        <v>4</v>
      </c>
    </row>
    <row r="499" spans="24:33">
      <c r="X499" s="45"/>
      <c r="Y499" s="45"/>
      <c r="AB499" s="34">
        <v>2271</v>
      </c>
      <c r="AC499" s="30" t="s">
        <v>2136</v>
      </c>
      <c r="AD499" s="35">
        <v>1</v>
      </c>
      <c r="AE499" s="35"/>
      <c r="AF499" s="35"/>
      <c r="AG499" s="35">
        <v>1</v>
      </c>
    </row>
    <row r="500" spans="24:33">
      <c r="X500" s="45"/>
      <c r="Y500" s="45"/>
      <c r="AB500" s="34">
        <v>2287</v>
      </c>
      <c r="AC500" s="30" t="s">
        <v>1383</v>
      </c>
      <c r="AD500" s="35"/>
      <c r="AE500" s="35"/>
      <c r="AF500" s="35">
        <v>119</v>
      </c>
      <c r="AG500" s="35">
        <v>119</v>
      </c>
    </row>
    <row r="501" spans="24:33">
      <c r="X501" s="45"/>
      <c r="Y501" s="45"/>
      <c r="AB501" s="34">
        <v>2304</v>
      </c>
      <c r="AC501" s="30" t="s">
        <v>932</v>
      </c>
      <c r="AD501" s="35">
        <v>22</v>
      </c>
      <c r="AE501" s="35">
        <v>2</v>
      </c>
      <c r="AF501" s="35">
        <v>17</v>
      </c>
      <c r="AG501" s="35">
        <v>41</v>
      </c>
    </row>
    <row r="502" spans="24:33">
      <c r="X502" s="45"/>
      <c r="Y502" s="45"/>
      <c r="AB502" s="34">
        <v>2305</v>
      </c>
      <c r="AC502" s="30" t="s">
        <v>1558</v>
      </c>
      <c r="AD502" s="35"/>
      <c r="AE502" s="35"/>
      <c r="AF502" s="35">
        <v>1</v>
      </c>
      <c r="AG502" s="35">
        <v>1</v>
      </c>
    </row>
    <row r="503" spans="24:33">
      <c r="X503" s="45"/>
      <c r="Y503" s="45"/>
      <c r="AB503" s="34">
        <v>2307</v>
      </c>
      <c r="AC503" s="30" t="s">
        <v>1559</v>
      </c>
      <c r="AD503" s="35">
        <v>6</v>
      </c>
      <c r="AE503" s="35"/>
      <c r="AF503" s="35">
        <v>15</v>
      </c>
      <c r="AG503" s="35">
        <v>21</v>
      </c>
    </row>
    <row r="504" spans="24:33">
      <c r="X504" s="45"/>
      <c r="Y504" s="45"/>
      <c r="AB504" s="34">
        <v>2309</v>
      </c>
      <c r="AC504" s="30" t="s">
        <v>43</v>
      </c>
      <c r="AD504" s="35"/>
      <c r="AE504" s="35">
        <v>141</v>
      </c>
      <c r="AF504" s="35">
        <v>267</v>
      </c>
      <c r="AG504" s="35">
        <v>408</v>
      </c>
    </row>
    <row r="505" spans="24:33">
      <c r="X505" s="45"/>
      <c r="Y505" s="45"/>
      <c r="AB505" s="34">
        <v>2310</v>
      </c>
      <c r="AC505" s="30" t="s">
        <v>887</v>
      </c>
      <c r="AD505" s="35">
        <v>20</v>
      </c>
      <c r="AE505" s="35">
        <v>3</v>
      </c>
      <c r="AF505" s="35">
        <v>6</v>
      </c>
      <c r="AG505" s="35">
        <v>29</v>
      </c>
    </row>
    <row r="506" spans="24:33">
      <c r="X506" s="45"/>
      <c r="Y506" s="45"/>
      <c r="AB506" s="34">
        <v>2324</v>
      </c>
      <c r="AC506" s="30" t="s">
        <v>1560</v>
      </c>
      <c r="AD506" s="35">
        <v>0.34</v>
      </c>
      <c r="AE506" s="35"/>
      <c r="AF506" s="35">
        <v>15.445000000000002</v>
      </c>
      <c r="AG506" s="35">
        <v>15.785000000000002</v>
      </c>
    </row>
    <row r="507" spans="24:33">
      <c r="X507" s="45"/>
      <c r="Y507" s="45"/>
      <c r="AB507" s="34">
        <v>2325</v>
      </c>
      <c r="AC507" s="30" t="s">
        <v>1561</v>
      </c>
      <c r="AD507" s="35"/>
      <c r="AE507" s="35"/>
      <c r="AF507" s="35">
        <v>29.674999999999997</v>
      </c>
      <c r="AG507" s="35">
        <v>29.674999999999997</v>
      </c>
    </row>
    <row r="508" spans="24:33">
      <c r="X508" s="45"/>
      <c r="Y508" s="45"/>
      <c r="AB508" s="34">
        <v>2326</v>
      </c>
      <c r="AC508" s="30" t="s">
        <v>1562</v>
      </c>
      <c r="AD508" s="35"/>
      <c r="AE508" s="35"/>
      <c r="AF508" s="35">
        <v>1.9899999999999998</v>
      </c>
      <c r="AG508" s="35">
        <v>1.9899999999999998</v>
      </c>
    </row>
    <row r="509" spans="24:33">
      <c r="X509" s="45"/>
      <c r="Y509" s="45"/>
      <c r="AB509" s="34">
        <v>2329</v>
      </c>
      <c r="AC509" s="30" t="s">
        <v>1563</v>
      </c>
      <c r="AD509" s="35"/>
      <c r="AE509" s="35"/>
      <c r="AF509" s="35">
        <v>0.39500000000000002</v>
      </c>
      <c r="AG509" s="35">
        <v>0.39500000000000002</v>
      </c>
    </row>
    <row r="510" spans="24:33">
      <c r="X510" s="45"/>
      <c r="Y510" s="45"/>
      <c r="AB510" s="34">
        <v>2337</v>
      </c>
      <c r="AC510" s="30" t="s">
        <v>1564</v>
      </c>
      <c r="AD510" s="35"/>
      <c r="AE510" s="35"/>
      <c r="AF510" s="35">
        <v>5.5549999999999997</v>
      </c>
      <c r="AG510" s="35">
        <v>5.5549999999999997</v>
      </c>
    </row>
    <row r="511" spans="24:33">
      <c r="X511" s="45"/>
      <c r="Y511" s="45"/>
      <c r="AB511" s="34">
        <v>2346</v>
      </c>
      <c r="AC511" s="30" t="s">
        <v>1565</v>
      </c>
      <c r="AD511" s="35"/>
      <c r="AE511" s="35"/>
      <c r="AF511" s="35">
        <v>0.67</v>
      </c>
      <c r="AG511" s="35">
        <v>0.67</v>
      </c>
    </row>
    <row r="512" spans="24:33">
      <c r="X512" s="45"/>
      <c r="Y512" s="45"/>
      <c r="AB512" s="34">
        <v>2350</v>
      </c>
      <c r="AC512" s="30" t="s">
        <v>500</v>
      </c>
      <c r="AD512" s="35">
        <v>36</v>
      </c>
      <c r="AE512" s="35">
        <v>7</v>
      </c>
      <c r="AF512" s="35">
        <v>5</v>
      </c>
      <c r="AG512" s="35">
        <v>48</v>
      </c>
    </row>
    <row r="513" spans="24:33">
      <c r="X513" s="45"/>
      <c r="Y513" s="45"/>
      <c r="AB513" s="34">
        <v>2352</v>
      </c>
      <c r="AC513" s="30" t="s">
        <v>349</v>
      </c>
      <c r="AD513" s="35">
        <v>148</v>
      </c>
      <c r="AE513" s="35">
        <v>65</v>
      </c>
      <c r="AF513" s="35"/>
      <c r="AG513" s="35">
        <v>213</v>
      </c>
    </row>
    <row r="514" spans="24:33">
      <c r="X514" s="45"/>
      <c r="Y514" s="45"/>
      <c r="AB514" s="34">
        <v>2377</v>
      </c>
      <c r="AC514" s="30" t="s">
        <v>491</v>
      </c>
      <c r="AD514" s="35">
        <v>84</v>
      </c>
      <c r="AE514" s="35">
        <v>3</v>
      </c>
      <c r="AF514" s="35">
        <v>71</v>
      </c>
      <c r="AG514" s="35">
        <v>158</v>
      </c>
    </row>
    <row r="515" spans="24:33">
      <c r="X515" s="45"/>
      <c r="Y515" s="45"/>
      <c r="AB515" s="34">
        <v>2384</v>
      </c>
      <c r="AC515" s="30" t="s">
        <v>772</v>
      </c>
      <c r="AD515" s="35">
        <v>20</v>
      </c>
      <c r="AE515" s="35">
        <v>2</v>
      </c>
      <c r="AF515" s="35">
        <v>12</v>
      </c>
      <c r="AG515" s="35">
        <v>34</v>
      </c>
    </row>
    <row r="516" spans="24:33">
      <c r="X516" s="45"/>
      <c r="Y516" s="45"/>
      <c r="AB516" s="34">
        <v>2389</v>
      </c>
      <c r="AC516" s="30" t="s">
        <v>185</v>
      </c>
      <c r="AD516" s="35">
        <v>680</v>
      </c>
      <c r="AE516" s="35">
        <v>162</v>
      </c>
      <c r="AF516" s="35">
        <v>277</v>
      </c>
      <c r="AG516" s="35">
        <v>1119</v>
      </c>
    </row>
    <row r="517" spans="24:33">
      <c r="X517" s="45"/>
      <c r="Y517" s="45"/>
      <c r="AB517" s="34">
        <v>2393</v>
      </c>
      <c r="AC517" s="30" t="s">
        <v>942</v>
      </c>
      <c r="AD517" s="35">
        <v>44</v>
      </c>
      <c r="AE517" s="35">
        <v>3</v>
      </c>
      <c r="AF517" s="35">
        <v>19</v>
      </c>
      <c r="AG517" s="35">
        <v>66</v>
      </c>
    </row>
    <row r="518" spans="24:33">
      <c r="X518" s="45"/>
      <c r="Y518" s="45"/>
      <c r="AB518" s="34">
        <v>2394</v>
      </c>
      <c r="AC518" s="30" t="s">
        <v>270</v>
      </c>
      <c r="AD518" s="35">
        <v>23</v>
      </c>
      <c r="AE518" s="35">
        <v>2</v>
      </c>
      <c r="AF518" s="35">
        <v>16</v>
      </c>
      <c r="AG518" s="35">
        <v>41</v>
      </c>
    </row>
    <row r="519" spans="24:33">
      <c r="X519" s="45"/>
      <c r="Y519" s="45"/>
      <c r="AB519" s="34">
        <v>2405</v>
      </c>
      <c r="AC519" s="30" t="s">
        <v>39</v>
      </c>
      <c r="AD519" s="35">
        <v>28</v>
      </c>
      <c r="AE519" s="35">
        <v>3</v>
      </c>
      <c r="AF519" s="35"/>
      <c r="AG519" s="35">
        <v>31</v>
      </c>
    </row>
    <row r="520" spans="24:33">
      <c r="X520" s="45"/>
      <c r="Y520" s="45"/>
      <c r="AB520" s="34">
        <v>2407</v>
      </c>
      <c r="AC520" s="30" t="s">
        <v>1112</v>
      </c>
      <c r="AD520" s="35">
        <v>10</v>
      </c>
      <c r="AE520" s="35">
        <v>2</v>
      </c>
      <c r="AF520" s="35"/>
      <c r="AG520" s="35">
        <v>12</v>
      </c>
    </row>
    <row r="521" spans="24:33">
      <c r="X521" s="45"/>
      <c r="Y521" s="45"/>
      <c r="AB521" s="34">
        <v>2408</v>
      </c>
      <c r="AC521" s="30" t="s">
        <v>2137</v>
      </c>
      <c r="AD521" s="35">
        <v>1</v>
      </c>
      <c r="AE521" s="35"/>
      <c r="AF521" s="35"/>
      <c r="AG521" s="35">
        <v>1</v>
      </c>
    </row>
    <row r="522" spans="24:33">
      <c r="X522" s="45"/>
      <c r="Y522" s="45"/>
      <c r="AB522" s="34">
        <v>2414</v>
      </c>
      <c r="AC522" s="30" t="s">
        <v>710</v>
      </c>
      <c r="AD522" s="35">
        <v>17</v>
      </c>
      <c r="AE522" s="35">
        <v>4</v>
      </c>
      <c r="AF522" s="35">
        <v>10</v>
      </c>
      <c r="AG522" s="35">
        <v>31</v>
      </c>
    </row>
    <row r="523" spans="24:33">
      <c r="X523" s="45"/>
      <c r="Y523" s="45"/>
      <c r="AB523" s="34">
        <v>2419</v>
      </c>
      <c r="AC523" s="30" t="s">
        <v>2138</v>
      </c>
      <c r="AD523" s="35">
        <v>9</v>
      </c>
      <c r="AE523" s="35"/>
      <c r="AF523" s="35"/>
      <c r="AG523" s="35">
        <v>9</v>
      </c>
    </row>
    <row r="524" spans="24:33">
      <c r="X524" s="45"/>
      <c r="Y524" s="45"/>
      <c r="AB524" s="34">
        <v>2452</v>
      </c>
      <c r="AC524" s="30" t="s">
        <v>622</v>
      </c>
      <c r="AD524" s="35">
        <v>11</v>
      </c>
      <c r="AE524" s="35">
        <v>4</v>
      </c>
      <c r="AF524" s="35">
        <v>13</v>
      </c>
      <c r="AG524" s="35">
        <v>28</v>
      </c>
    </row>
    <row r="525" spans="24:33">
      <c r="X525" s="45"/>
      <c r="Y525" s="45"/>
      <c r="AB525" s="34">
        <v>2465</v>
      </c>
      <c r="AC525" s="30" t="s">
        <v>1566</v>
      </c>
      <c r="AD525" s="35">
        <v>57</v>
      </c>
      <c r="AE525" s="35"/>
      <c r="AF525" s="35">
        <v>14</v>
      </c>
      <c r="AG525" s="35">
        <v>71</v>
      </c>
    </row>
    <row r="526" spans="24:33">
      <c r="X526" s="45"/>
      <c r="Y526" s="45"/>
      <c r="AB526" s="34">
        <v>2467</v>
      </c>
      <c r="AC526" s="30" t="s">
        <v>416</v>
      </c>
      <c r="AD526" s="35">
        <v>9</v>
      </c>
      <c r="AE526" s="35">
        <v>8</v>
      </c>
      <c r="AF526" s="35">
        <v>2</v>
      </c>
      <c r="AG526" s="35">
        <v>19</v>
      </c>
    </row>
    <row r="527" spans="24:33">
      <c r="X527" s="45"/>
      <c r="Y527" s="45"/>
      <c r="AB527" s="34">
        <v>2468</v>
      </c>
      <c r="AC527" s="30" t="s">
        <v>1567</v>
      </c>
      <c r="AD527" s="35">
        <v>17</v>
      </c>
      <c r="AE527" s="35"/>
      <c r="AF527" s="35">
        <v>19</v>
      </c>
      <c r="AG527" s="35">
        <v>36</v>
      </c>
    </row>
    <row r="528" spans="24:33">
      <c r="X528" s="45"/>
      <c r="Y528" s="45"/>
      <c r="AB528" s="34">
        <v>2469</v>
      </c>
      <c r="AC528" s="30" t="s">
        <v>383</v>
      </c>
      <c r="AD528" s="35">
        <v>280</v>
      </c>
      <c r="AE528" s="35">
        <v>35</v>
      </c>
      <c r="AF528" s="35">
        <v>144</v>
      </c>
      <c r="AG528" s="35">
        <v>459</v>
      </c>
    </row>
    <row r="529" spans="24:33">
      <c r="X529" s="45"/>
      <c r="Y529" s="45"/>
      <c r="AB529" s="34">
        <v>2470</v>
      </c>
      <c r="AC529" s="30" t="s">
        <v>583</v>
      </c>
      <c r="AD529" s="35">
        <v>81</v>
      </c>
      <c r="AE529" s="35">
        <v>19</v>
      </c>
      <c r="AF529" s="35">
        <v>32</v>
      </c>
      <c r="AG529" s="35">
        <v>132</v>
      </c>
    </row>
    <row r="530" spans="24:33">
      <c r="X530" s="45"/>
      <c r="Y530" s="45"/>
      <c r="AB530" s="34">
        <v>2476</v>
      </c>
      <c r="AC530" s="30" t="s">
        <v>550</v>
      </c>
      <c r="AD530" s="35">
        <v>54</v>
      </c>
      <c r="AE530" s="35">
        <v>11</v>
      </c>
      <c r="AF530" s="35">
        <v>15</v>
      </c>
      <c r="AG530" s="35">
        <v>80</v>
      </c>
    </row>
    <row r="531" spans="24:33">
      <c r="X531" s="45"/>
      <c r="Y531" s="45"/>
      <c r="AB531" s="34">
        <v>2489</v>
      </c>
      <c r="AC531" s="30" t="s">
        <v>1568</v>
      </c>
      <c r="AD531" s="35"/>
      <c r="AE531" s="35"/>
      <c r="AF531" s="35">
        <v>3</v>
      </c>
      <c r="AG531" s="35">
        <v>3</v>
      </c>
    </row>
    <row r="532" spans="24:33">
      <c r="X532" s="45"/>
      <c r="Y532" s="45"/>
      <c r="AB532" s="34">
        <v>2526</v>
      </c>
      <c r="AC532" s="30" t="s">
        <v>2139</v>
      </c>
      <c r="AD532" s="35">
        <v>1</v>
      </c>
      <c r="AE532" s="35"/>
      <c r="AF532" s="35"/>
      <c r="AG532" s="35">
        <v>1</v>
      </c>
    </row>
    <row r="533" spans="24:33">
      <c r="X533" s="45"/>
      <c r="Y533" s="45"/>
      <c r="AB533" s="34">
        <v>2529</v>
      </c>
      <c r="AC533" s="30" t="s">
        <v>36</v>
      </c>
      <c r="AD533" s="35">
        <v>445</v>
      </c>
      <c r="AE533" s="35">
        <v>202</v>
      </c>
      <c r="AF533" s="35">
        <v>230</v>
      </c>
      <c r="AG533" s="35">
        <v>877</v>
      </c>
    </row>
    <row r="534" spans="24:33">
      <c r="X534" s="45"/>
      <c r="Y534" s="45"/>
      <c r="AB534" s="34">
        <v>2535</v>
      </c>
      <c r="AC534" s="30" t="s">
        <v>2140</v>
      </c>
      <c r="AD534" s="35">
        <v>1</v>
      </c>
      <c r="AE534" s="35"/>
      <c r="AF534" s="35"/>
      <c r="AG534" s="35">
        <v>1</v>
      </c>
    </row>
    <row r="535" spans="24:33">
      <c r="X535" s="45"/>
      <c r="Y535" s="45"/>
      <c r="AB535" s="34">
        <v>2542</v>
      </c>
      <c r="AC535" s="30" t="s">
        <v>2141</v>
      </c>
      <c r="AD535" s="35">
        <v>6</v>
      </c>
      <c r="AE535" s="35"/>
      <c r="AF535" s="35"/>
      <c r="AG535" s="35">
        <v>6</v>
      </c>
    </row>
    <row r="536" spans="24:33">
      <c r="X536" s="45"/>
      <c r="Y536" s="45"/>
      <c r="AB536" s="34">
        <v>2544</v>
      </c>
      <c r="AC536" s="30" t="s">
        <v>2142</v>
      </c>
      <c r="AD536" s="35">
        <v>1</v>
      </c>
      <c r="AE536" s="35"/>
      <c r="AF536" s="35"/>
      <c r="AG536" s="35">
        <v>1</v>
      </c>
    </row>
    <row r="537" spans="24:33">
      <c r="X537" s="45"/>
      <c r="Y537" s="45"/>
      <c r="AB537" s="34">
        <v>2566</v>
      </c>
      <c r="AC537" s="30" t="s">
        <v>1569</v>
      </c>
      <c r="AD537" s="35"/>
      <c r="AE537" s="35"/>
      <c r="AF537" s="35">
        <v>49</v>
      </c>
      <c r="AG537" s="35">
        <v>49</v>
      </c>
    </row>
    <row r="538" spans="24:33">
      <c r="X538" s="45"/>
      <c r="Y538" s="45"/>
      <c r="AB538" s="34">
        <v>2569</v>
      </c>
      <c r="AC538" s="30" t="s">
        <v>1570</v>
      </c>
      <c r="AD538" s="35">
        <v>18.179999999999996</v>
      </c>
      <c r="AE538" s="35"/>
      <c r="AF538" s="35">
        <v>0.22500000000000001</v>
      </c>
      <c r="AG538" s="35">
        <v>18.404999999999998</v>
      </c>
    </row>
    <row r="539" spans="24:33">
      <c r="X539" s="45"/>
      <c r="Y539" s="45"/>
      <c r="AB539" s="34">
        <v>2591</v>
      </c>
      <c r="AC539" s="30" t="s">
        <v>2143</v>
      </c>
      <c r="AD539" s="35">
        <v>1</v>
      </c>
      <c r="AE539" s="35"/>
      <c r="AF539" s="35"/>
      <c r="AG539" s="35">
        <v>1</v>
      </c>
    </row>
    <row r="540" spans="24:33">
      <c r="X540" s="45"/>
      <c r="Y540" s="45"/>
      <c r="AB540" s="34">
        <v>2612</v>
      </c>
      <c r="AC540" s="30" t="s">
        <v>1141</v>
      </c>
      <c r="AD540" s="35"/>
      <c r="AE540" s="35">
        <v>1</v>
      </c>
      <c r="AF540" s="35"/>
      <c r="AG540" s="35">
        <v>1</v>
      </c>
    </row>
    <row r="541" spans="24:33">
      <c r="X541" s="45"/>
      <c r="Y541" s="45"/>
      <c r="AB541" s="34">
        <v>2622</v>
      </c>
      <c r="AC541" s="30" t="s">
        <v>2144</v>
      </c>
      <c r="AD541" s="35">
        <v>5</v>
      </c>
      <c r="AE541" s="35"/>
      <c r="AF541" s="35"/>
      <c r="AG541" s="35">
        <v>5</v>
      </c>
    </row>
    <row r="542" spans="24:33">
      <c r="X542" s="45"/>
      <c r="Y542" s="45"/>
      <c r="AB542" s="34">
        <v>2623</v>
      </c>
      <c r="AC542" s="30" t="s">
        <v>2145</v>
      </c>
      <c r="AD542" s="35">
        <v>1</v>
      </c>
      <c r="AE542" s="35"/>
      <c r="AF542" s="35"/>
      <c r="AG542" s="35">
        <v>1</v>
      </c>
    </row>
    <row r="543" spans="24:33">
      <c r="X543" s="45"/>
      <c r="Y543" s="45"/>
      <c r="AB543" s="34">
        <v>2624</v>
      </c>
      <c r="AC543" s="30" t="s">
        <v>2146</v>
      </c>
      <c r="AD543" s="35">
        <v>4</v>
      </c>
      <c r="AE543" s="35"/>
      <c r="AF543" s="35"/>
      <c r="AG543" s="35">
        <v>4</v>
      </c>
    </row>
    <row r="544" spans="24:33">
      <c r="X544" s="45"/>
      <c r="Y544" s="45"/>
      <c r="AB544" s="34">
        <v>2625</v>
      </c>
      <c r="AC544" s="30" t="s">
        <v>2147</v>
      </c>
      <c r="AD544" s="35">
        <v>8</v>
      </c>
      <c r="AE544" s="35"/>
      <c r="AF544" s="35"/>
      <c r="AG544" s="35">
        <v>8</v>
      </c>
    </row>
    <row r="545" spans="24:33">
      <c r="X545" s="45"/>
      <c r="Y545" s="45"/>
      <c r="AB545" s="34">
        <v>2644</v>
      </c>
      <c r="AC545" s="30" t="s">
        <v>1127</v>
      </c>
      <c r="AD545" s="35">
        <v>36</v>
      </c>
      <c r="AE545" s="35">
        <v>1</v>
      </c>
      <c r="AF545" s="35">
        <v>5</v>
      </c>
      <c r="AG545" s="35">
        <v>42</v>
      </c>
    </row>
    <row r="546" spans="24:33">
      <c r="X546" s="45"/>
      <c r="Y546" s="45"/>
      <c r="AB546" s="34">
        <v>2647</v>
      </c>
      <c r="AC546" s="30" t="s">
        <v>258</v>
      </c>
      <c r="AD546" s="35">
        <v>128</v>
      </c>
      <c r="AE546" s="35">
        <v>14</v>
      </c>
      <c r="AF546" s="35">
        <v>26</v>
      </c>
      <c r="AG546" s="35">
        <v>168</v>
      </c>
    </row>
    <row r="547" spans="24:33">
      <c r="X547" s="45"/>
      <c r="Y547" s="45"/>
      <c r="AB547" s="34">
        <v>2656</v>
      </c>
      <c r="AC547" s="30" t="s">
        <v>2148</v>
      </c>
      <c r="AD547" s="35">
        <v>13.539999999999997</v>
      </c>
      <c r="AE547" s="35"/>
      <c r="AF547" s="35"/>
      <c r="AG547" s="35">
        <v>13.539999999999997</v>
      </c>
    </row>
    <row r="548" spans="24:33">
      <c r="X548" s="45"/>
      <c r="Y548" s="45"/>
      <c r="AB548" s="34">
        <v>2660</v>
      </c>
      <c r="AC548" s="30" t="s">
        <v>2149</v>
      </c>
      <c r="AD548" s="35">
        <v>10.754999999999999</v>
      </c>
      <c r="AE548" s="35"/>
      <c r="AF548" s="35"/>
      <c r="AG548" s="35">
        <v>10.754999999999999</v>
      </c>
    </row>
    <row r="549" spans="24:33">
      <c r="X549" s="45"/>
      <c r="Y549" s="45"/>
      <c r="AB549" s="34">
        <v>2671</v>
      </c>
      <c r="AC549" s="30" t="s">
        <v>670</v>
      </c>
      <c r="AD549" s="35"/>
      <c r="AE549" s="35">
        <v>1</v>
      </c>
      <c r="AF549" s="35"/>
      <c r="AG549" s="35">
        <v>1</v>
      </c>
    </row>
    <row r="550" spans="24:33">
      <c r="X550" s="45"/>
      <c r="Y550" s="45"/>
      <c r="AB550" s="34">
        <v>2677</v>
      </c>
      <c r="AC550" s="30" t="s">
        <v>2150</v>
      </c>
      <c r="AD550" s="35">
        <v>1</v>
      </c>
      <c r="AE550" s="35"/>
      <c r="AF550" s="35"/>
      <c r="AG550" s="35">
        <v>1</v>
      </c>
    </row>
    <row r="551" spans="24:33">
      <c r="X551" s="45"/>
      <c r="Y551" s="45"/>
      <c r="AB551" s="34">
        <v>2687</v>
      </c>
      <c r="AC551" s="30" t="s">
        <v>2151</v>
      </c>
      <c r="AD551" s="35">
        <v>2</v>
      </c>
      <c r="AE551" s="35"/>
      <c r="AF551" s="35"/>
      <c r="AG551" s="35">
        <v>2</v>
      </c>
    </row>
    <row r="552" spans="24:33">
      <c r="X552" s="45"/>
      <c r="Y552" s="45"/>
      <c r="AB552" s="34">
        <v>2691</v>
      </c>
      <c r="AC552" s="30" t="s">
        <v>1240</v>
      </c>
      <c r="AD552" s="35">
        <v>3</v>
      </c>
      <c r="AE552" s="35">
        <v>1</v>
      </c>
      <c r="AF552" s="35"/>
      <c r="AG552" s="35">
        <v>4</v>
      </c>
    </row>
    <row r="553" spans="24:33">
      <c r="X553" s="45"/>
      <c r="Y553" s="45"/>
      <c r="AB553" s="34">
        <v>2694</v>
      </c>
      <c r="AC553" s="30" t="s">
        <v>2152</v>
      </c>
      <c r="AD553" s="35">
        <v>1</v>
      </c>
      <c r="AE553" s="35"/>
      <c r="AF553" s="35"/>
      <c r="AG553" s="35">
        <v>1</v>
      </c>
    </row>
    <row r="554" spans="24:33">
      <c r="X554" s="45"/>
      <c r="Y554" s="45"/>
      <c r="AB554" s="34">
        <v>2698</v>
      </c>
      <c r="AC554" s="30" t="s">
        <v>2153</v>
      </c>
      <c r="AD554" s="35">
        <v>1</v>
      </c>
      <c r="AE554" s="35"/>
      <c r="AF554" s="35"/>
      <c r="AG554" s="35">
        <v>1</v>
      </c>
    </row>
    <row r="555" spans="24:33">
      <c r="X555" s="45"/>
      <c r="Y555" s="45"/>
      <c r="AB555" s="34">
        <v>2699</v>
      </c>
      <c r="AC555" s="30" t="s">
        <v>2154</v>
      </c>
      <c r="AD555" s="35">
        <v>1</v>
      </c>
      <c r="AE555" s="35"/>
      <c r="AF555" s="35"/>
      <c r="AG555" s="35">
        <v>1</v>
      </c>
    </row>
    <row r="556" spans="24:33">
      <c r="X556" s="45"/>
      <c r="Y556" s="45"/>
      <c r="AB556" s="34">
        <v>2700</v>
      </c>
      <c r="AC556" s="30" t="s">
        <v>2155</v>
      </c>
      <c r="AD556" s="35">
        <v>3</v>
      </c>
      <c r="AE556" s="35"/>
      <c r="AF556" s="35"/>
      <c r="AG556" s="35">
        <v>3</v>
      </c>
    </row>
    <row r="557" spans="24:33">
      <c r="X557" s="45"/>
      <c r="Y557" s="45"/>
      <c r="AB557" s="34">
        <v>2703</v>
      </c>
      <c r="AC557" s="30" t="s">
        <v>2156</v>
      </c>
      <c r="AD557" s="35">
        <v>2</v>
      </c>
      <c r="AE557" s="35"/>
      <c r="AF557" s="35"/>
      <c r="AG557" s="35">
        <v>2</v>
      </c>
    </row>
    <row r="558" spans="24:33">
      <c r="X558" s="45"/>
      <c r="Y558" s="45"/>
      <c r="AB558" s="34">
        <v>2714</v>
      </c>
      <c r="AC558" s="30" t="s">
        <v>2157</v>
      </c>
      <c r="AD558" s="35">
        <v>1</v>
      </c>
      <c r="AE558" s="35"/>
      <c r="AF558" s="35"/>
      <c r="AG558" s="35">
        <v>1</v>
      </c>
    </row>
    <row r="559" spans="24:33">
      <c r="X559" s="45"/>
      <c r="Y559" s="45"/>
      <c r="AB559" s="34">
        <v>2722</v>
      </c>
      <c r="AC559" s="30" t="s">
        <v>2158</v>
      </c>
      <c r="AD559" s="35">
        <v>2</v>
      </c>
      <c r="AE559" s="35"/>
      <c r="AF559" s="35"/>
      <c r="AG559" s="35">
        <v>2</v>
      </c>
    </row>
    <row r="560" spans="24:33">
      <c r="X560" s="45"/>
      <c r="Y560" s="45"/>
      <c r="AB560" s="34">
        <v>2727</v>
      </c>
      <c r="AC560" s="30" t="s">
        <v>1056</v>
      </c>
      <c r="AD560" s="35">
        <v>267</v>
      </c>
      <c r="AE560" s="35">
        <v>7</v>
      </c>
      <c r="AF560" s="35">
        <v>1</v>
      </c>
      <c r="AG560" s="35">
        <v>275</v>
      </c>
    </row>
    <row r="561" spans="24:33">
      <c r="X561" s="45"/>
      <c r="Y561" s="45"/>
      <c r="AB561" s="34">
        <v>2729</v>
      </c>
      <c r="AC561" s="30" t="s">
        <v>205</v>
      </c>
      <c r="AD561" s="35">
        <v>66</v>
      </c>
      <c r="AE561" s="35">
        <v>7</v>
      </c>
      <c r="AF561" s="35">
        <v>17</v>
      </c>
      <c r="AG561" s="35">
        <v>90</v>
      </c>
    </row>
    <row r="562" spans="24:33">
      <c r="X562" s="45"/>
      <c r="Y562" s="45"/>
      <c r="AB562" s="34">
        <v>2730</v>
      </c>
      <c r="AC562" s="30" t="s">
        <v>398</v>
      </c>
      <c r="AD562" s="35">
        <v>69</v>
      </c>
      <c r="AE562" s="35">
        <v>11</v>
      </c>
      <c r="AF562" s="35">
        <v>9</v>
      </c>
      <c r="AG562" s="35">
        <v>89</v>
      </c>
    </row>
    <row r="563" spans="24:33">
      <c r="X563" s="45"/>
      <c r="Y563" s="45"/>
      <c r="AB563" s="34">
        <v>2732</v>
      </c>
      <c r="AC563" s="30" t="s">
        <v>599</v>
      </c>
      <c r="AD563" s="35"/>
      <c r="AE563" s="35">
        <v>16</v>
      </c>
      <c r="AF563" s="35">
        <v>26</v>
      </c>
      <c r="AG563" s="35">
        <v>42</v>
      </c>
    </row>
    <row r="564" spans="24:33">
      <c r="X564" s="45"/>
      <c r="Y564" s="45"/>
      <c r="AB564" s="34">
        <v>2733</v>
      </c>
      <c r="AC564" s="30" t="s">
        <v>468</v>
      </c>
      <c r="AD564" s="35">
        <v>24</v>
      </c>
      <c r="AE564" s="35">
        <v>1</v>
      </c>
      <c r="AF564" s="35">
        <v>15</v>
      </c>
      <c r="AG564" s="35">
        <v>40</v>
      </c>
    </row>
    <row r="565" spans="24:33">
      <c r="X565" s="45"/>
      <c r="Y565" s="45"/>
      <c r="AB565" s="34">
        <v>2734</v>
      </c>
      <c r="AC565" s="30" t="s">
        <v>2159</v>
      </c>
      <c r="AD565" s="35">
        <v>1</v>
      </c>
      <c r="AE565" s="35"/>
      <c r="AF565" s="35"/>
      <c r="AG565" s="35">
        <v>1</v>
      </c>
    </row>
    <row r="566" spans="24:33">
      <c r="X566" s="45"/>
      <c r="Y566" s="45"/>
      <c r="AB566" s="34">
        <v>2736</v>
      </c>
      <c r="AC566" s="30" t="s">
        <v>2160</v>
      </c>
      <c r="AD566" s="35">
        <v>2</v>
      </c>
      <c r="AE566" s="35"/>
      <c r="AF566" s="35"/>
      <c r="AG566" s="35">
        <v>2</v>
      </c>
    </row>
    <row r="567" spans="24:33">
      <c r="X567" s="45"/>
      <c r="Y567" s="45"/>
      <c r="AB567" s="34">
        <v>2741</v>
      </c>
      <c r="AC567" s="30" t="s">
        <v>2161</v>
      </c>
      <c r="AD567" s="35">
        <v>2</v>
      </c>
      <c r="AE567" s="35"/>
      <c r="AF567" s="35"/>
      <c r="AG567" s="35">
        <v>2</v>
      </c>
    </row>
    <row r="568" spans="24:33">
      <c r="X568" s="45"/>
      <c r="Y568" s="45"/>
      <c r="AB568" s="34">
        <v>2742</v>
      </c>
      <c r="AC568" s="30" t="s">
        <v>2162</v>
      </c>
      <c r="AD568" s="35">
        <v>1</v>
      </c>
      <c r="AE568" s="35"/>
      <c r="AF568" s="35"/>
      <c r="AG568" s="35">
        <v>1</v>
      </c>
    </row>
    <row r="569" spans="24:33">
      <c r="X569" s="45"/>
      <c r="Y569" s="45"/>
      <c r="AB569" s="34">
        <v>2744</v>
      </c>
      <c r="AC569" s="30" t="s">
        <v>2163</v>
      </c>
      <c r="AD569" s="35">
        <v>1</v>
      </c>
      <c r="AE569" s="35"/>
      <c r="AF569" s="35"/>
      <c r="AG569" s="35">
        <v>1</v>
      </c>
    </row>
    <row r="570" spans="24:33">
      <c r="X570" s="45"/>
      <c r="Y570" s="45"/>
      <c r="AB570" s="34">
        <v>2746</v>
      </c>
      <c r="AC570" s="30" t="s">
        <v>2164</v>
      </c>
      <c r="AD570" s="35">
        <v>2</v>
      </c>
      <c r="AE570" s="35"/>
      <c r="AF570" s="35"/>
      <c r="AG570" s="35">
        <v>2</v>
      </c>
    </row>
    <row r="571" spans="24:33">
      <c r="X571" s="45"/>
      <c r="Y571" s="45"/>
      <c r="AB571" s="34">
        <v>2760</v>
      </c>
      <c r="AC571" s="30" t="s">
        <v>2165</v>
      </c>
      <c r="AD571" s="35">
        <v>4</v>
      </c>
      <c r="AE571" s="35"/>
      <c r="AF571" s="35"/>
      <c r="AG571" s="35">
        <v>4</v>
      </c>
    </row>
    <row r="572" spans="24:33">
      <c r="X572" s="45"/>
      <c r="Y572" s="45"/>
      <c r="AB572" s="34">
        <v>2762</v>
      </c>
      <c r="AC572" s="30" t="s">
        <v>739</v>
      </c>
      <c r="AD572" s="35"/>
      <c r="AE572" s="35">
        <v>1</v>
      </c>
      <c r="AF572" s="35"/>
      <c r="AG572" s="35">
        <v>1</v>
      </c>
    </row>
    <row r="573" spans="24:33">
      <c r="X573" s="45"/>
      <c r="Y573" s="45"/>
      <c r="AB573" s="34">
        <v>2763</v>
      </c>
      <c r="AC573" s="30" t="s">
        <v>283</v>
      </c>
      <c r="AD573" s="35">
        <v>10.4</v>
      </c>
      <c r="AE573" s="35">
        <v>1.325</v>
      </c>
      <c r="AF573" s="35">
        <v>0.83499999999999996</v>
      </c>
      <c r="AG573" s="35">
        <v>12.559999999999999</v>
      </c>
    </row>
    <row r="574" spans="24:33">
      <c r="X574" s="45"/>
      <c r="Y574" s="45"/>
      <c r="AB574" s="34">
        <v>2769</v>
      </c>
      <c r="AC574" s="30" t="s">
        <v>906</v>
      </c>
      <c r="AD574" s="35">
        <v>1</v>
      </c>
      <c r="AE574" s="35">
        <v>1</v>
      </c>
      <c r="AF574" s="35"/>
      <c r="AG574" s="35">
        <v>2</v>
      </c>
    </row>
    <row r="575" spans="24:33">
      <c r="X575" s="45"/>
      <c r="Y575" s="45"/>
      <c r="AB575" s="34">
        <v>2772</v>
      </c>
      <c r="AC575" s="30" t="s">
        <v>1571</v>
      </c>
      <c r="AD575" s="35">
        <v>5.8350000000000009</v>
      </c>
      <c r="AE575" s="35"/>
      <c r="AF575" s="35">
        <v>4.8649999999999993</v>
      </c>
      <c r="AG575" s="35">
        <v>10.7</v>
      </c>
    </row>
    <row r="576" spans="24:33">
      <c r="X576" s="45"/>
      <c r="Y576" s="45"/>
      <c r="AB576" s="34">
        <v>2774</v>
      </c>
      <c r="AC576" s="30" t="s">
        <v>145</v>
      </c>
      <c r="AD576" s="35">
        <v>10</v>
      </c>
      <c r="AE576" s="35">
        <v>6</v>
      </c>
      <c r="AF576" s="35"/>
      <c r="AG576" s="35">
        <v>16</v>
      </c>
    </row>
    <row r="577" spans="24:33">
      <c r="X577" s="45"/>
      <c r="Y577" s="45"/>
      <c r="AB577" s="34">
        <v>2780</v>
      </c>
      <c r="AC577" s="30" t="s">
        <v>2166</v>
      </c>
      <c r="AD577" s="35">
        <v>2</v>
      </c>
      <c r="AE577" s="35"/>
      <c r="AF577" s="35"/>
      <c r="AG577" s="35">
        <v>2</v>
      </c>
    </row>
    <row r="578" spans="24:33">
      <c r="X578" s="45"/>
      <c r="Y578" s="45"/>
      <c r="AB578" s="34">
        <v>2783</v>
      </c>
      <c r="AC578" s="30" t="s">
        <v>2167</v>
      </c>
      <c r="AD578" s="35">
        <v>1</v>
      </c>
      <c r="AE578" s="35"/>
      <c r="AF578" s="35"/>
      <c r="AG578" s="35">
        <v>1</v>
      </c>
    </row>
    <row r="579" spans="24:33">
      <c r="X579" s="45"/>
      <c r="Y579" s="45"/>
      <c r="AB579" s="34">
        <v>2787</v>
      </c>
      <c r="AC579" s="30" t="s">
        <v>728</v>
      </c>
      <c r="AD579" s="35"/>
      <c r="AE579" s="35">
        <v>1</v>
      </c>
      <c r="AF579" s="35"/>
      <c r="AG579" s="35">
        <v>1</v>
      </c>
    </row>
    <row r="580" spans="24:33">
      <c r="X580" s="45"/>
      <c r="Y580" s="45"/>
      <c r="AB580" s="34">
        <v>2790</v>
      </c>
      <c r="AC580" s="30" t="s">
        <v>1572</v>
      </c>
      <c r="AD580" s="35">
        <v>1</v>
      </c>
      <c r="AE580" s="35"/>
      <c r="AF580" s="35">
        <v>1</v>
      </c>
      <c r="AG580" s="35">
        <v>2</v>
      </c>
    </row>
    <row r="581" spans="24:33">
      <c r="X581" s="45"/>
      <c r="Y581" s="45"/>
      <c r="AB581" s="34">
        <v>2793</v>
      </c>
      <c r="AC581" s="30" t="s">
        <v>1573</v>
      </c>
      <c r="AD581" s="35">
        <v>4</v>
      </c>
      <c r="AE581" s="35"/>
      <c r="AF581" s="35">
        <v>13</v>
      </c>
      <c r="AG581" s="35">
        <v>17</v>
      </c>
    </row>
    <row r="582" spans="24:33">
      <c r="X582" s="45"/>
      <c r="Y582" s="45"/>
      <c r="AB582" s="34">
        <v>2795</v>
      </c>
      <c r="AC582" s="30" t="s">
        <v>1049</v>
      </c>
      <c r="AD582" s="35">
        <v>24</v>
      </c>
      <c r="AE582" s="35">
        <v>2</v>
      </c>
      <c r="AF582" s="35">
        <v>11</v>
      </c>
      <c r="AG582" s="35">
        <v>37</v>
      </c>
    </row>
    <row r="583" spans="24:33">
      <c r="X583" s="45"/>
      <c r="Y583" s="45"/>
      <c r="AB583" s="34">
        <v>2796</v>
      </c>
      <c r="AC583" s="30" t="s">
        <v>976</v>
      </c>
      <c r="AD583" s="35">
        <v>3</v>
      </c>
      <c r="AE583" s="35">
        <v>4</v>
      </c>
      <c r="AF583" s="35">
        <v>22</v>
      </c>
      <c r="AG583" s="35">
        <v>29</v>
      </c>
    </row>
    <row r="584" spans="24:33">
      <c r="X584" s="45"/>
      <c r="Y584" s="45"/>
      <c r="AB584" s="34">
        <v>2799</v>
      </c>
      <c r="AC584" s="30" t="s">
        <v>247</v>
      </c>
      <c r="AD584" s="35">
        <v>2</v>
      </c>
      <c r="AE584" s="35">
        <v>1</v>
      </c>
      <c r="AF584" s="35">
        <v>1</v>
      </c>
      <c r="AG584" s="35">
        <v>4</v>
      </c>
    </row>
    <row r="585" spans="24:33">
      <c r="X585" s="45"/>
      <c r="Y585" s="45"/>
      <c r="AB585" s="34">
        <v>2802</v>
      </c>
      <c r="AC585" s="30" t="s">
        <v>1574</v>
      </c>
      <c r="AD585" s="35">
        <v>5</v>
      </c>
      <c r="AE585" s="35"/>
      <c r="AF585" s="35">
        <v>1</v>
      </c>
      <c r="AG585" s="35">
        <v>6</v>
      </c>
    </row>
    <row r="586" spans="24:33">
      <c r="X586" s="45"/>
      <c r="Y586" s="45"/>
      <c r="AB586" s="34">
        <v>2809</v>
      </c>
      <c r="AC586" s="30" t="s">
        <v>388</v>
      </c>
      <c r="AD586" s="35">
        <v>3</v>
      </c>
      <c r="AE586" s="35">
        <v>3</v>
      </c>
      <c r="AF586" s="35"/>
      <c r="AG586" s="35">
        <v>6</v>
      </c>
    </row>
    <row r="587" spans="24:33">
      <c r="X587" s="45"/>
      <c r="Y587" s="45"/>
      <c r="AB587" s="34">
        <v>2810</v>
      </c>
      <c r="AC587" s="30" t="s">
        <v>2168</v>
      </c>
      <c r="AD587" s="35">
        <v>6</v>
      </c>
      <c r="AE587" s="35"/>
      <c r="AF587" s="35"/>
      <c r="AG587" s="35">
        <v>6</v>
      </c>
    </row>
    <row r="588" spans="24:33">
      <c r="X588" s="45"/>
      <c r="Y588" s="45"/>
      <c r="AB588" s="34">
        <v>2813</v>
      </c>
      <c r="AC588" s="30" t="s">
        <v>14</v>
      </c>
      <c r="AD588" s="35">
        <v>14</v>
      </c>
      <c r="AE588" s="35">
        <v>5</v>
      </c>
      <c r="AF588" s="35">
        <v>4</v>
      </c>
      <c r="AG588" s="35">
        <v>23</v>
      </c>
    </row>
    <row r="589" spans="24:33">
      <c r="X589" s="45"/>
      <c r="Y589" s="45"/>
      <c r="AB589" s="34">
        <v>2818</v>
      </c>
      <c r="AC589" s="30" t="s">
        <v>343</v>
      </c>
      <c r="AD589" s="35">
        <v>252</v>
      </c>
      <c r="AE589" s="35">
        <v>72</v>
      </c>
      <c r="AF589" s="35">
        <v>76</v>
      </c>
      <c r="AG589" s="35">
        <v>400</v>
      </c>
    </row>
    <row r="590" spans="24:33">
      <c r="X590" s="45"/>
      <c r="Y590" s="45"/>
      <c r="AB590" s="34">
        <v>2821</v>
      </c>
      <c r="AC590" s="30" t="s">
        <v>2169</v>
      </c>
      <c r="AD590" s="35">
        <v>1</v>
      </c>
      <c r="AE590" s="35"/>
      <c r="AF590" s="35"/>
      <c r="AG590" s="35">
        <v>1</v>
      </c>
    </row>
    <row r="591" spans="24:33">
      <c r="X591" s="45"/>
      <c r="Y591" s="45"/>
      <c r="AB591" s="34">
        <v>2823</v>
      </c>
      <c r="AC591" s="30" t="s">
        <v>2170</v>
      </c>
      <c r="AD591" s="35">
        <v>5</v>
      </c>
      <c r="AE591" s="35"/>
      <c r="AF591" s="35"/>
      <c r="AG591" s="35">
        <v>5</v>
      </c>
    </row>
    <row r="592" spans="24:33">
      <c r="X592" s="45"/>
      <c r="Y592" s="45"/>
      <c r="AB592" s="34">
        <v>2858</v>
      </c>
      <c r="AC592" s="30" t="s">
        <v>1575</v>
      </c>
      <c r="AD592" s="35"/>
      <c r="AE592" s="35"/>
      <c r="AF592" s="35">
        <v>1</v>
      </c>
      <c r="AG592" s="35">
        <v>1</v>
      </c>
    </row>
    <row r="593" spans="24:33">
      <c r="X593" s="45"/>
      <c r="Y593" s="45"/>
      <c r="AB593" s="34">
        <v>2863</v>
      </c>
      <c r="AC593" s="30" t="s">
        <v>114</v>
      </c>
      <c r="AD593" s="35">
        <v>200</v>
      </c>
      <c r="AE593" s="35">
        <v>33</v>
      </c>
      <c r="AF593" s="35">
        <v>147</v>
      </c>
      <c r="AG593" s="35">
        <v>380</v>
      </c>
    </row>
    <row r="594" spans="24:33">
      <c r="X594" s="45"/>
      <c r="Y594" s="45"/>
      <c r="AB594" s="34">
        <v>2867</v>
      </c>
      <c r="AC594" s="30" t="s">
        <v>435</v>
      </c>
      <c r="AD594" s="35">
        <v>75</v>
      </c>
      <c r="AE594" s="35">
        <v>13</v>
      </c>
      <c r="AF594" s="35">
        <v>22</v>
      </c>
      <c r="AG594" s="35">
        <v>110</v>
      </c>
    </row>
    <row r="595" spans="24:33">
      <c r="X595" s="45"/>
      <c r="Y595" s="45"/>
      <c r="AB595" s="34">
        <v>2868</v>
      </c>
      <c r="AC595" s="30" t="s">
        <v>407</v>
      </c>
      <c r="AD595" s="35">
        <v>170</v>
      </c>
      <c r="AE595" s="35">
        <v>31</v>
      </c>
      <c r="AF595" s="35">
        <v>98</v>
      </c>
      <c r="AG595" s="35">
        <v>299</v>
      </c>
    </row>
    <row r="596" spans="24:33">
      <c r="X596" s="45"/>
      <c r="Y596" s="45"/>
      <c r="AB596" s="34">
        <v>2871</v>
      </c>
      <c r="AC596" s="30" t="s">
        <v>762</v>
      </c>
      <c r="AD596" s="35">
        <v>14</v>
      </c>
      <c r="AE596" s="35">
        <v>3</v>
      </c>
      <c r="AF596" s="35">
        <v>3</v>
      </c>
      <c r="AG596" s="35">
        <v>20</v>
      </c>
    </row>
    <row r="597" spans="24:33">
      <c r="X597" s="45"/>
      <c r="Y597" s="45"/>
      <c r="AB597" s="34">
        <v>2879</v>
      </c>
      <c r="AC597" s="30" t="s">
        <v>2171</v>
      </c>
      <c r="AD597" s="35">
        <v>2</v>
      </c>
      <c r="AE597" s="35"/>
      <c r="AF597" s="35"/>
      <c r="AG597" s="35">
        <v>2</v>
      </c>
    </row>
    <row r="598" spans="24:33">
      <c r="X598" s="45"/>
      <c r="Y598" s="45"/>
      <c r="AB598" s="34">
        <v>2883</v>
      </c>
      <c r="AC598" s="30" t="s">
        <v>2172</v>
      </c>
      <c r="AD598" s="35">
        <v>2</v>
      </c>
      <c r="AE598" s="35"/>
      <c r="AF598" s="35"/>
      <c r="AG598" s="35">
        <v>2</v>
      </c>
    </row>
    <row r="599" spans="24:33">
      <c r="X599" s="45"/>
      <c r="Y599" s="45"/>
      <c r="AB599" s="34">
        <v>2896</v>
      </c>
      <c r="AC599" s="30" t="s">
        <v>184</v>
      </c>
      <c r="AD599" s="35">
        <v>24</v>
      </c>
      <c r="AE599" s="35">
        <v>5</v>
      </c>
      <c r="AF599" s="35">
        <v>1</v>
      </c>
      <c r="AG599" s="35">
        <v>30</v>
      </c>
    </row>
    <row r="600" spans="24:33">
      <c r="X600" s="45"/>
      <c r="Y600" s="45"/>
      <c r="AB600" s="34">
        <v>2897</v>
      </c>
      <c r="AC600" s="30" t="s">
        <v>656</v>
      </c>
      <c r="AD600" s="35">
        <v>3</v>
      </c>
      <c r="AE600" s="35">
        <v>2</v>
      </c>
      <c r="AF600" s="35">
        <v>2</v>
      </c>
      <c r="AG600" s="35">
        <v>7</v>
      </c>
    </row>
    <row r="601" spans="24:33">
      <c r="X601" s="45"/>
      <c r="Y601" s="45"/>
      <c r="AB601" s="34">
        <v>2908</v>
      </c>
      <c r="AC601" s="30" t="s">
        <v>1088</v>
      </c>
      <c r="AD601" s="35">
        <v>34</v>
      </c>
      <c r="AE601" s="35">
        <v>1</v>
      </c>
      <c r="AF601" s="35">
        <v>7</v>
      </c>
      <c r="AG601" s="35">
        <v>42</v>
      </c>
    </row>
    <row r="602" spans="24:33">
      <c r="X602" s="45"/>
      <c r="Y602" s="45"/>
      <c r="AB602" s="34">
        <v>2909</v>
      </c>
      <c r="AC602" s="30" t="s">
        <v>1576</v>
      </c>
      <c r="AD602" s="35"/>
      <c r="AE602" s="35"/>
      <c r="AF602" s="35">
        <v>2</v>
      </c>
      <c r="AG602" s="35">
        <v>2</v>
      </c>
    </row>
    <row r="603" spans="24:33">
      <c r="X603" s="45"/>
      <c r="Y603" s="45"/>
      <c r="AB603" s="34">
        <v>2910</v>
      </c>
      <c r="AC603" s="30" t="s">
        <v>588</v>
      </c>
      <c r="AD603" s="35"/>
      <c r="AE603" s="35">
        <v>1</v>
      </c>
      <c r="AF603" s="35">
        <v>1</v>
      </c>
      <c r="AG603" s="35">
        <v>2</v>
      </c>
    </row>
    <row r="604" spans="24:33">
      <c r="X604" s="45"/>
      <c r="Y604" s="45"/>
      <c r="AB604" s="34">
        <v>2916</v>
      </c>
      <c r="AC604" s="30" t="s">
        <v>2173</v>
      </c>
      <c r="AD604" s="35">
        <v>1</v>
      </c>
      <c r="AE604" s="35"/>
      <c r="AF604" s="35"/>
      <c r="AG604" s="35">
        <v>1</v>
      </c>
    </row>
    <row r="605" spans="24:33">
      <c r="X605" s="45"/>
      <c r="Y605" s="45"/>
      <c r="AB605" s="34">
        <v>2917</v>
      </c>
      <c r="AC605" s="30" t="s">
        <v>2174</v>
      </c>
      <c r="AD605" s="35">
        <v>1</v>
      </c>
      <c r="AE605" s="35"/>
      <c r="AF605" s="35"/>
      <c r="AG605" s="35">
        <v>1</v>
      </c>
    </row>
    <row r="606" spans="24:33">
      <c r="X606" s="45"/>
      <c r="Y606" s="45"/>
      <c r="AB606" s="34">
        <v>2918</v>
      </c>
      <c r="AC606" s="30" t="s">
        <v>528</v>
      </c>
      <c r="AD606" s="35"/>
      <c r="AE606" s="35">
        <v>4</v>
      </c>
      <c r="AF606" s="35"/>
      <c r="AG606" s="35">
        <v>4</v>
      </c>
    </row>
    <row r="607" spans="24:33">
      <c r="X607" s="45"/>
      <c r="Y607" s="45"/>
      <c r="AB607" s="34">
        <v>2932</v>
      </c>
      <c r="AC607" s="30" t="s">
        <v>2175</v>
      </c>
      <c r="AD607" s="35">
        <v>1</v>
      </c>
      <c r="AE607" s="35"/>
      <c r="AF607" s="35"/>
      <c r="AG607" s="35">
        <v>1</v>
      </c>
    </row>
    <row r="608" spans="24:33">
      <c r="X608" s="45"/>
      <c r="Y608" s="45"/>
      <c r="AB608" s="34">
        <v>2934</v>
      </c>
      <c r="AC608" s="30" t="s">
        <v>2176</v>
      </c>
      <c r="AD608" s="35">
        <v>2</v>
      </c>
      <c r="AE608" s="35"/>
      <c r="AF608" s="35"/>
      <c r="AG608" s="35">
        <v>2</v>
      </c>
    </row>
    <row r="609" spans="24:33">
      <c r="X609" s="45"/>
      <c r="Y609" s="45"/>
      <c r="AB609" s="34">
        <v>3016</v>
      </c>
      <c r="AC609" s="30" t="s">
        <v>533</v>
      </c>
      <c r="AD609" s="35">
        <v>25</v>
      </c>
      <c r="AE609" s="35">
        <v>7</v>
      </c>
      <c r="AF609" s="35">
        <v>10</v>
      </c>
      <c r="AG609" s="35">
        <v>42</v>
      </c>
    </row>
    <row r="610" spans="24:33">
      <c r="X610" s="45"/>
      <c r="Y610" s="45"/>
      <c r="AB610" s="34">
        <v>3051</v>
      </c>
      <c r="AC610" s="30" t="s">
        <v>2177</v>
      </c>
      <c r="AD610" s="35">
        <v>3</v>
      </c>
      <c r="AE610" s="35"/>
      <c r="AF610" s="35"/>
      <c r="AG610" s="35">
        <v>3</v>
      </c>
    </row>
    <row r="611" spans="24:33">
      <c r="X611" s="45"/>
      <c r="Y611" s="45"/>
      <c r="AB611" s="34">
        <v>3059</v>
      </c>
      <c r="AC611" s="30" t="s">
        <v>1041</v>
      </c>
      <c r="AD611" s="35">
        <v>11</v>
      </c>
      <c r="AE611" s="35">
        <v>4</v>
      </c>
      <c r="AF611" s="35">
        <v>2</v>
      </c>
      <c r="AG611" s="35">
        <v>17</v>
      </c>
    </row>
    <row r="612" spans="24:33">
      <c r="X612" s="45"/>
      <c r="Y612" s="45"/>
      <c r="AB612" s="34">
        <v>3061</v>
      </c>
      <c r="AC612" s="30" t="s">
        <v>2178</v>
      </c>
      <c r="AD612" s="35">
        <v>1</v>
      </c>
      <c r="AE612" s="35"/>
      <c r="AF612" s="35"/>
      <c r="AG612" s="35">
        <v>1</v>
      </c>
    </row>
    <row r="613" spans="24:33">
      <c r="X613" s="45"/>
      <c r="Y613" s="45"/>
      <c r="AB613" s="34">
        <v>3062</v>
      </c>
      <c r="AC613" s="30" t="s">
        <v>2179</v>
      </c>
      <c r="AD613" s="35">
        <v>4</v>
      </c>
      <c r="AE613" s="35"/>
      <c r="AF613" s="35"/>
      <c r="AG613" s="35">
        <v>4</v>
      </c>
    </row>
    <row r="614" spans="24:33">
      <c r="X614" s="45"/>
      <c r="Y614" s="45"/>
      <c r="AB614" s="34">
        <v>3064</v>
      </c>
      <c r="AC614" s="30" t="s">
        <v>989</v>
      </c>
      <c r="AD614" s="35">
        <v>67</v>
      </c>
      <c r="AE614" s="35">
        <v>5</v>
      </c>
      <c r="AF614" s="35">
        <v>22</v>
      </c>
      <c r="AG614" s="35">
        <v>94</v>
      </c>
    </row>
    <row r="615" spans="24:33">
      <c r="X615" s="45"/>
      <c r="Y615" s="45"/>
      <c r="AB615" s="34">
        <v>3065</v>
      </c>
      <c r="AC615" s="30" t="s">
        <v>2180</v>
      </c>
      <c r="AD615" s="35">
        <v>2</v>
      </c>
      <c r="AE615" s="35"/>
      <c r="AF615" s="35"/>
      <c r="AG615" s="35">
        <v>2</v>
      </c>
    </row>
    <row r="616" spans="24:33">
      <c r="X616" s="45"/>
      <c r="Y616" s="45"/>
      <c r="AB616" s="34">
        <v>3071</v>
      </c>
      <c r="AC616" s="30" t="s">
        <v>222</v>
      </c>
      <c r="AD616" s="35"/>
      <c r="AE616" s="35">
        <v>1</v>
      </c>
      <c r="AF616" s="35"/>
      <c r="AG616" s="35">
        <v>1</v>
      </c>
    </row>
    <row r="617" spans="24:33">
      <c r="X617" s="45"/>
      <c r="Y617" s="45"/>
      <c r="AB617" s="34">
        <v>3079</v>
      </c>
      <c r="AC617" s="30" t="s">
        <v>2181</v>
      </c>
      <c r="AD617" s="35">
        <v>5</v>
      </c>
      <c r="AE617" s="35"/>
      <c r="AF617" s="35"/>
      <c r="AG617" s="35">
        <v>5</v>
      </c>
    </row>
    <row r="618" spans="24:33">
      <c r="X618" s="45"/>
      <c r="Y618" s="45"/>
      <c r="AB618" s="34">
        <v>3080</v>
      </c>
      <c r="AC618" s="30" t="s">
        <v>2182</v>
      </c>
      <c r="AD618" s="35">
        <v>5</v>
      </c>
      <c r="AE618" s="35"/>
      <c r="AF618" s="35"/>
      <c r="AG618" s="35">
        <v>5</v>
      </c>
    </row>
    <row r="619" spans="24:33">
      <c r="X619" s="45"/>
      <c r="Y619" s="45"/>
      <c r="AB619" s="34">
        <v>3107</v>
      </c>
      <c r="AC619" s="30" t="s">
        <v>1577</v>
      </c>
      <c r="AD619" s="35">
        <v>1</v>
      </c>
      <c r="AE619" s="35"/>
      <c r="AF619" s="35">
        <v>6</v>
      </c>
      <c r="AG619" s="35">
        <v>7</v>
      </c>
    </row>
    <row r="620" spans="24:33">
      <c r="X620" s="45"/>
      <c r="Y620" s="45"/>
      <c r="AB620" s="34">
        <v>3108</v>
      </c>
      <c r="AC620" s="30" t="s">
        <v>901</v>
      </c>
      <c r="AD620" s="35">
        <v>8</v>
      </c>
      <c r="AE620" s="35">
        <v>1</v>
      </c>
      <c r="AF620" s="35">
        <v>1</v>
      </c>
      <c r="AG620" s="35">
        <v>10</v>
      </c>
    </row>
    <row r="621" spans="24:33">
      <c r="X621" s="45"/>
      <c r="Y621" s="45"/>
      <c r="AB621" s="34">
        <v>3109</v>
      </c>
      <c r="AC621" s="30" t="s">
        <v>324</v>
      </c>
      <c r="AD621" s="35">
        <v>1</v>
      </c>
      <c r="AE621" s="35">
        <v>3</v>
      </c>
      <c r="AF621" s="35">
        <v>1</v>
      </c>
      <c r="AG621" s="35">
        <v>5</v>
      </c>
    </row>
    <row r="622" spans="24:33">
      <c r="X622" s="45"/>
      <c r="Y622" s="45"/>
      <c r="AB622" s="34">
        <v>3110</v>
      </c>
      <c r="AC622" s="30" t="s">
        <v>123</v>
      </c>
      <c r="AD622" s="35"/>
      <c r="AE622" s="35">
        <v>4</v>
      </c>
      <c r="AF622" s="35"/>
      <c r="AG622" s="35">
        <v>4</v>
      </c>
    </row>
    <row r="623" spans="24:33">
      <c r="X623" s="45"/>
      <c r="Y623" s="45"/>
      <c r="AB623" s="34">
        <v>3136</v>
      </c>
      <c r="AC623" s="30" t="s">
        <v>2183</v>
      </c>
      <c r="AD623" s="35">
        <v>2</v>
      </c>
      <c r="AE623" s="35"/>
      <c r="AF623" s="35"/>
      <c r="AG623" s="35">
        <v>2</v>
      </c>
    </row>
    <row r="624" spans="24:33">
      <c r="X624" s="45"/>
      <c r="Y624" s="45"/>
      <c r="AB624" s="34">
        <v>3143</v>
      </c>
      <c r="AC624" s="30" t="s">
        <v>587</v>
      </c>
      <c r="AD624" s="35"/>
      <c r="AE624" s="35">
        <v>3</v>
      </c>
      <c r="AF624" s="35"/>
      <c r="AG624" s="35">
        <v>3</v>
      </c>
    </row>
    <row r="625" spans="24:33">
      <c r="X625" s="45"/>
      <c r="Y625" s="45"/>
      <c r="AB625" s="34">
        <v>3144</v>
      </c>
      <c r="AC625" s="30" t="s">
        <v>763</v>
      </c>
      <c r="AD625" s="35">
        <v>12</v>
      </c>
      <c r="AE625" s="35">
        <v>6</v>
      </c>
      <c r="AF625" s="35">
        <v>11</v>
      </c>
      <c r="AG625" s="35">
        <v>29</v>
      </c>
    </row>
    <row r="626" spans="24:33">
      <c r="X626" s="45"/>
      <c r="Y626" s="45"/>
      <c r="AB626" s="34">
        <v>3148</v>
      </c>
      <c r="AC626" s="30" t="s">
        <v>1578</v>
      </c>
      <c r="AD626" s="35"/>
      <c r="AE626" s="35"/>
      <c r="AF626" s="35">
        <v>5</v>
      </c>
      <c r="AG626" s="35">
        <v>5</v>
      </c>
    </row>
    <row r="627" spans="24:33">
      <c r="X627" s="45"/>
      <c r="Y627" s="45"/>
      <c r="AB627" s="34">
        <v>3151</v>
      </c>
      <c r="AC627" s="30" t="s">
        <v>187</v>
      </c>
      <c r="AD627" s="35">
        <v>238</v>
      </c>
      <c r="AE627" s="35">
        <v>62</v>
      </c>
      <c r="AF627" s="35">
        <v>64</v>
      </c>
      <c r="AG627" s="35">
        <v>364</v>
      </c>
    </row>
    <row r="628" spans="24:33">
      <c r="X628" s="45"/>
      <c r="Y628" s="45"/>
      <c r="AB628" s="34">
        <v>3153</v>
      </c>
      <c r="AC628" s="30" t="s">
        <v>577</v>
      </c>
      <c r="AD628" s="35"/>
      <c r="AE628" s="35">
        <v>2</v>
      </c>
      <c r="AF628" s="35"/>
      <c r="AG628" s="35">
        <v>2</v>
      </c>
    </row>
    <row r="629" spans="24:33">
      <c r="X629" s="45"/>
      <c r="Y629" s="45"/>
      <c r="AB629" s="34">
        <v>3157</v>
      </c>
      <c r="AC629" s="30" t="s">
        <v>675</v>
      </c>
      <c r="AD629" s="35">
        <v>42</v>
      </c>
      <c r="AE629" s="35">
        <v>5</v>
      </c>
      <c r="AF629" s="35">
        <v>7</v>
      </c>
      <c r="AG629" s="35">
        <v>54</v>
      </c>
    </row>
    <row r="630" spans="24:33">
      <c r="X630" s="45"/>
      <c r="Y630" s="45"/>
      <c r="AB630" s="34">
        <v>3185</v>
      </c>
      <c r="AC630" s="30" t="s">
        <v>1579</v>
      </c>
      <c r="AD630" s="35">
        <v>5</v>
      </c>
      <c r="AE630" s="35"/>
      <c r="AF630" s="35">
        <v>8</v>
      </c>
      <c r="AG630" s="35">
        <v>13</v>
      </c>
    </row>
    <row r="631" spans="24:33">
      <c r="X631" s="45"/>
      <c r="Y631" s="45"/>
      <c r="AB631" s="34">
        <v>3186</v>
      </c>
      <c r="AC631" s="30" t="s">
        <v>1580</v>
      </c>
      <c r="AD631" s="35">
        <v>12</v>
      </c>
      <c r="AE631" s="35"/>
      <c r="AF631" s="35">
        <v>5</v>
      </c>
      <c r="AG631" s="35">
        <v>17</v>
      </c>
    </row>
    <row r="632" spans="24:33">
      <c r="X632" s="45"/>
      <c r="Y632" s="45"/>
      <c r="AB632" s="34">
        <v>3187</v>
      </c>
      <c r="AC632" s="30" t="s">
        <v>760</v>
      </c>
      <c r="AD632" s="35">
        <v>60</v>
      </c>
      <c r="AE632" s="35">
        <v>6</v>
      </c>
      <c r="AF632" s="35">
        <v>17</v>
      </c>
      <c r="AG632" s="35">
        <v>83</v>
      </c>
    </row>
    <row r="633" spans="24:33">
      <c r="X633" s="45"/>
      <c r="Y633" s="45"/>
      <c r="AB633" s="34">
        <v>3188</v>
      </c>
      <c r="AC633" s="30" t="s">
        <v>780</v>
      </c>
      <c r="AD633" s="35">
        <v>67</v>
      </c>
      <c r="AE633" s="35">
        <v>10</v>
      </c>
      <c r="AF633" s="35">
        <v>76</v>
      </c>
      <c r="AG633" s="35">
        <v>153</v>
      </c>
    </row>
    <row r="634" spans="24:33">
      <c r="X634" s="45"/>
      <c r="Y634" s="45"/>
      <c r="AB634" s="34">
        <v>3191</v>
      </c>
      <c r="AC634" s="30" t="s">
        <v>754</v>
      </c>
      <c r="AD634" s="35">
        <v>3</v>
      </c>
      <c r="AE634" s="35">
        <v>4</v>
      </c>
      <c r="AF634" s="35"/>
      <c r="AG634" s="35">
        <v>7</v>
      </c>
    </row>
    <row r="635" spans="24:33">
      <c r="X635" s="45"/>
      <c r="Y635" s="45"/>
      <c r="AB635" s="34">
        <v>3198</v>
      </c>
      <c r="AC635" s="30" t="s">
        <v>944</v>
      </c>
      <c r="AD635" s="35"/>
      <c r="AE635" s="35">
        <v>1</v>
      </c>
      <c r="AF635" s="35"/>
      <c r="AG635" s="35">
        <v>1</v>
      </c>
    </row>
    <row r="636" spans="24:33">
      <c r="X636" s="45"/>
      <c r="Y636" s="45"/>
      <c r="AB636" s="34">
        <v>3201</v>
      </c>
      <c r="AC636" s="30" t="s">
        <v>1010</v>
      </c>
      <c r="AD636" s="35">
        <v>16.405000000000005</v>
      </c>
      <c r="AE636" s="35">
        <v>0.39</v>
      </c>
      <c r="AF636" s="35">
        <v>0.55999999999999994</v>
      </c>
      <c r="AG636" s="35">
        <v>17.355000000000004</v>
      </c>
    </row>
    <row r="637" spans="24:33">
      <c r="X637" s="45"/>
      <c r="Y637" s="45"/>
      <c r="AB637" s="34">
        <v>3213</v>
      </c>
      <c r="AC637" s="30" t="s">
        <v>860</v>
      </c>
      <c r="AD637" s="35">
        <v>4</v>
      </c>
      <c r="AE637" s="35">
        <v>4</v>
      </c>
      <c r="AF637" s="35">
        <v>3</v>
      </c>
      <c r="AG637" s="35">
        <v>11</v>
      </c>
    </row>
    <row r="638" spans="24:33">
      <c r="X638" s="45"/>
      <c r="Y638" s="45"/>
      <c r="AB638" s="34">
        <v>3226</v>
      </c>
      <c r="AC638" s="30" t="s">
        <v>1581</v>
      </c>
      <c r="AD638" s="35">
        <v>3.27</v>
      </c>
      <c r="AE638" s="35"/>
      <c r="AF638" s="35">
        <v>0.51500000000000001</v>
      </c>
      <c r="AG638" s="35">
        <v>3.7850000000000001</v>
      </c>
    </row>
    <row r="639" spans="24:33">
      <c r="X639" s="45"/>
      <c r="Y639" s="45"/>
      <c r="AB639" s="34">
        <v>3230</v>
      </c>
      <c r="AC639" s="30" t="s">
        <v>361</v>
      </c>
      <c r="AD639" s="35">
        <v>40</v>
      </c>
      <c r="AE639" s="35">
        <v>16</v>
      </c>
      <c r="AF639" s="35">
        <v>35</v>
      </c>
      <c r="AG639" s="35">
        <v>91</v>
      </c>
    </row>
    <row r="640" spans="24:33">
      <c r="X640" s="45"/>
      <c r="Y640" s="45"/>
      <c r="AB640" s="34">
        <v>3231</v>
      </c>
      <c r="AC640" s="30" t="s">
        <v>1582</v>
      </c>
      <c r="AD640" s="35">
        <v>43</v>
      </c>
      <c r="AE640" s="35"/>
      <c r="AF640" s="35">
        <v>18</v>
      </c>
      <c r="AG640" s="35">
        <v>61</v>
      </c>
    </row>
    <row r="641" spans="24:33">
      <c r="X641" s="45"/>
      <c r="Y641" s="45"/>
      <c r="AB641" s="34">
        <v>3233</v>
      </c>
      <c r="AC641" s="30" t="s">
        <v>2184</v>
      </c>
      <c r="AD641" s="35">
        <v>31</v>
      </c>
      <c r="AE641" s="35"/>
      <c r="AF641" s="35"/>
      <c r="AG641" s="35">
        <v>31</v>
      </c>
    </row>
    <row r="642" spans="24:33">
      <c r="X642" s="45"/>
      <c r="Y642" s="45"/>
      <c r="AB642" s="34">
        <v>3245</v>
      </c>
      <c r="AC642" s="30" t="s">
        <v>91</v>
      </c>
      <c r="AD642" s="35">
        <v>464</v>
      </c>
      <c r="AE642" s="35">
        <v>81</v>
      </c>
      <c r="AF642" s="35">
        <v>226</v>
      </c>
      <c r="AG642" s="35">
        <v>771</v>
      </c>
    </row>
    <row r="643" spans="24:33">
      <c r="X643" s="45"/>
      <c r="Y643" s="45"/>
      <c r="AB643" s="34">
        <v>3247</v>
      </c>
      <c r="AC643" s="30" t="s">
        <v>1078</v>
      </c>
      <c r="AD643" s="35">
        <v>20</v>
      </c>
      <c r="AE643" s="35">
        <v>1</v>
      </c>
      <c r="AF643" s="35">
        <v>1</v>
      </c>
      <c r="AG643" s="35">
        <v>22</v>
      </c>
    </row>
    <row r="644" spans="24:33">
      <c r="X644" s="45"/>
      <c r="Y644" s="45"/>
      <c r="AB644" s="34">
        <v>3249</v>
      </c>
      <c r="AC644" s="30" t="s">
        <v>2185</v>
      </c>
      <c r="AD644" s="35">
        <v>2</v>
      </c>
      <c r="AE644" s="35"/>
      <c r="AF644" s="35"/>
      <c r="AG644" s="35">
        <v>2</v>
      </c>
    </row>
    <row r="645" spans="24:33">
      <c r="X645" s="45"/>
      <c r="Y645" s="45"/>
      <c r="AB645" s="34">
        <v>3256</v>
      </c>
      <c r="AC645" s="30" t="s">
        <v>1583</v>
      </c>
      <c r="AD645" s="35">
        <v>4</v>
      </c>
      <c r="AE645" s="35"/>
      <c r="AF645" s="35">
        <v>1</v>
      </c>
      <c r="AG645" s="35">
        <v>5</v>
      </c>
    </row>
    <row r="646" spans="24:33">
      <c r="X646" s="45"/>
      <c r="Y646" s="45"/>
      <c r="AB646" s="34">
        <v>3260</v>
      </c>
      <c r="AC646" s="30" t="s">
        <v>1135</v>
      </c>
      <c r="AD646" s="35">
        <v>18</v>
      </c>
      <c r="AE646" s="35">
        <v>3</v>
      </c>
      <c r="AF646" s="35"/>
      <c r="AG646" s="35">
        <v>21</v>
      </c>
    </row>
    <row r="647" spans="24:33">
      <c r="X647" s="45"/>
      <c r="Y647" s="45"/>
      <c r="AB647" s="34">
        <v>3267</v>
      </c>
      <c r="AC647" s="30" t="s">
        <v>1080</v>
      </c>
      <c r="AD647" s="35">
        <v>4</v>
      </c>
      <c r="AE647" s="35">
        <v>2</v>
      </c>
      <c r="AF647" s="35">
        <v>2</v>
      </c>
      <c r="AG647" s="35">
        <v>8</v>
      </c>
    </row>
    <row r="648" spans="24:33">
      <c r="X648" s="45"/>
      <c r="Y648" s="45"/>
      <c r="AB648" s="34">
        <v>3268</v>
      </c>
      <c r="AC648" s="30" t="s">
        <v>313</v>
      </c>
      <c r="AD648" s="35">
        <v>26</v>
      </c>
      <c r="AE648" s="35">
        <v>8</v>
      </c>
      <c r="AF648" s="35"/>
      <c r="AG648" s="35">
        <v>34</v>
      </c>
    </row>
    <row r="649" spans="24:33">
      <c r="X649" s="45"/>
      <c r="Y649" s="45"/>
      <c r="AB649" s="34">
        <v>3272</v>
      </c>
      <c r="AC649" s="30" t="s">
        <v>1125</v>
      </c>
      <c r="AD649" s="35">
        <v>1</v>
      </c>
      <c r="AE649" s="35">
        <v>1</v>
      </c>
      <c r="AF649" s="35"/>
      <c r="AG649" s="35">
        <v>2</v>
      </c>
    </row>
    <row r="650" spans="24:33">
      <c r="X650" s="45"/>
      <c r="Y650" s="45"/>
      <c r="AB650" s="34">
        <v>3279</v>
      </c>
      <c r="AC650" s="30" t="s">
        <v>829</v>
      </c>
      <c r="AD650" s="35">
        <v>8</v>
      </c>
      <c r="AE650" s="35">
        <v>3</v>
      </c>
      <c r="AF650" s="35">
        <v>12</v>
      </c>
      <c r="AG650" s="35">
        <v>23</v>
      </c>
    </row>
    <row r="651" spans="24:33">
      <c r="X651" s="45"/>
      <c r="Y651" s="45"/>
      <c r="AB651" s="34">
        <v>3282</v>
      </c>
      <c r="AC651" s="30" t="s">
        <v>1584</v>
      </c>
      <c r="AD651" s="35"/>
      <c r="AE651" s="35"/>
      <c r="AF651" s="35">
        <v>4</v>
      </c>
      <c r="AG651" s="35">
        <v>4</v>
      </c>
    </row>
    <row r="652" spans="24:33">
      <c r="X652" s="45"/>
      <c r="Y652" s="45"/>
      <c r="AB652" s="34">
        <v>3284</v>
      </c>
      <c r="AC652" s="30" t="s">
        <v>1115</v>
      </c>
      <c r="AD652" s="35">
        <v>20</v>
      </c>
      <c r="AE652" s="35">
        <v>4</v>
      </c>
      <c r="AF652" s="35"/>
      <c r="AG652" s="35">
        <v>24</v>
      </c>
    </row>
    <row r="653" spans="24:33">
      <c r="X653" s="45"/>
      <c r="Y653" s="45"/>
      <c r="AB653" s="34">
        <v>3294</v>
      </c>
      <c r="AC653" s="30" t="s">
        <v>685</v>
      </c>
      <c r="AD653" s="35">
        <v>11</v>
      </c>
      <c r="AE653" s="35">
        <v>4</v>
      </c>
      <c r="AF653" s="35"/>
      <c r="AG653" s="35">
        <v>15</v>
      </c>
    </row>
    <row r="654" spans="24:33">
      <c r="X654" s="45"/>
      <c r="Y654" s="45"/>
      <c r="AB654" s="34">
        <v>3295</v>
      </c>
      <c r="AC654" s="30" t="s">
        <v>2186</v>
      </c>
      <c r="AD654" s="35">
        <v>1</v>
      </c>
      <c r="AE654" s="35"/>
      <c r="AF654" s="35"/>
      <c r="AG654" s="35">
        <v>1</v>
      </c>
    </row>
    <row r="655" spans="24:33">
      <c r="X655" s="45"/>
      <c r="Y655" s="45"/>
      <c r="AB655" s="34">
        <v>3297</v>
      </c>
      <c r="AC655" s="30" t="s">
        <v>108</v>
      </c>
      <c r="AD655" s="35">
        <v>9</v>
      </c>
      <c r="AE655" s="35">
        <v>3</v>
      </c>
      <c r="AF655" s="35"/>
      <c r="AG655" s="35">
        <v>12</v>
      </c>
    </row>
    <row r="656" spans="24:33">
      <c r="X656" s="45"/>
      <c r="Y656" s="45"/>
      <c r="AB656" s="34">
        <v>3299</v>
      </c>
      <c r="AC656" s="30" t="s">
        <v>814</v>
      </c>
      <c r="AD656" s="35">
        <v>2</v>
      </c>
      <c r="AE656" s="35">
        <v>1</v>
      </c>
      <c r="AF656" s="35"/>
      <c r="AG656" s="35">
        <v>3</v>
      </c>
    </row>
    <row r="657" spans="24:33">
      <c r="X657" s="45"/>
      <c r="Y657" s="45"/>
      <c r="AB657" s="34">
        <v>3301</v>
      </c>
      <c r="AC657" s="30" t="s">
        <v>1040</v>
      </c>
      <c r="AD657" s="35">
        <v>22</v>
      </c>
      <c r="AE657" s="35">
        <v>6</v>
      </c>
      <c r="AF657" s="35">
        <v>22</v>
      </c>
      <c r="AG657" s="35">
        <v>50</v>
      </c>
    </row>
    <row r="658" spans="24:33">
      <c r="X658" s="45"/>
      <c r="Y658" s="45"/>
      <c r="AB658" s="34">
        <v>3305</v>
      </c>
      <c r="AC658" s="30" t="s">
        <v>81</v>
      </c>
      <c r="AD658" s="35">
        <v>26</v>
      </c>
      <c r="AE658" s="35">
        <v>8</v>
      </c>
      <c r="AF658" s="35"/>
      <c r="AG658" s="35">
        <v>34</v>
      </c>
    </row>
    <row r="659" spans="24:33">
      <c r="X659" s="45"/>
      <c r="Y659" s="45"/>
      <c r="AB659" s="34">
        <v>3310</v>
      </c>
      <c r="AC659" s="30" t="s">
        <v>1585</v>
      </c>
      <c r="AD659" s="35"/>
      <c r="AE659" s="35"/>
      <c r="AF659" s="35">
        <v>5</v>
      </c>
      <c r="AG659" s="35">
        <v>5</v>
      </c>
    </row>
    <row r="660" spans="24:33">
      <c r="X660" s="45"/>
      <c r="Y660" s="45"/>
      <c r="AB660" s="34">
        <v>3311</v>
      </c>
      <c r="AC660" s="30" t="s">
        <v>450</v>
      </c>
      <c r="AD660" s="35">
        <v>22</v>
      </c>
      <c r="AE660" s="35">
        <v>2</v>
      </c>
      <c r="AF660" s="35">
        <v>11</v>
      </c>
      <c r="AG660" s="35">
        <v>35</v>
      </c>
    </row>
    <row r="661" spans="24:33">
      <c r="X661" s="45"/>
      <c r="Y661" s="45"/>
      <c r="AB661" s="34">
        <v>3315</v>
      </c>
      <c r="AC661" s="30" t="s">
        <v>963</v>
      </c>
      <c r="AD661" s="35">
        <v>21</v>
      </c>
      <c r="AE661" s="35">
        <v>1</v>
      </c>
      <c r="AF661" s="35">
        <v>7</v>
      </c>
      <c r="AG661" s="35">
        <v>29</v>
      </c>
    </row>
    <row r="662" spans="24:33">
      <c r="X662" s="45"/>
      <c r="Y662" s="45"/>
      <c r="AB662" s="34">
        <v>3319</v>
      </c>
      <c r="AC662" s="30" t="s">
        <v>165</v>
      </c>
      <c r="AD662" s="35">
        <v>230</v>
      </c>
      <c r="AE662" s="35">
        <v>27</v>
      </c>
      <c r="AF662" s="35">
        <v>26</v>
      </c>
      <c r="AG662" s="35">
        <v>283</v>
      </c>
    </row>
    <row r="663" spans="24:33">
      <c r="X663" s="45"/>
      <c r="Y663" s="45"/>
      <c r="AB663" s="34">
        <v>3346</v>
      </c>
      <c r="AC663" s="30" t="s">
        <v>1586</v>
      </c>
      <c r="AD663" s="35"/>
      <c r="AE663" s="35"/>
      <c r="AF663" s="35">
        <v>12</v>
      </c>
      <c r="AG663" s="35">
        <v>12</v>
      </c>
    </row>
    <row r="664" spans="24:33">
      <c r="X664" s="45"/>
      <c r="Y664" s="45"/>
      <c r="AB664" s="34">
        <v>3349</v>
      </c>
      <c r="AC664" s="30" t="s">
        <v>752</v>
      </c>
      <c r="AD664" s="35">
        <v>814</v>
      </c>
      <c r="AE664" s="35">
        <v>2</v>
      </c>
      <c r="AF664" s="35"/>
      <c r="AG664" s="35">
        <v>816</v>
      </c>
    </row>
    <row r="665" spans="24:33">
      <c r="X665" s="45"/>
      <c r="Y665" s="45"/>
      <c r="AB665" s="34">
        <v>3351</v>
      </c>
      <c r="AC665" s="30" t="s">
        <v>2187</v>
      </c>
      <c r="AD665" s="35">
        <v>4</v>
      </c>
      <c r="AE665" s="35"/>
      <c r="AF665" s="35"/>
      <c r="AG665" s="35">
        <v>4</v>
      </c>
    </row>
    <row r="666" spans="24:33">
      <c r="X666" s="45"/>
      <c r="Y666" s="45"/>
      <c r="AB666" s="34">
        <v>3356</v>
      </c>
      <c r="AC666" s="30" t="s">
        <v>1587</v>
      </c>
      <c r="AD666" s="35">
        <v>22</v>
      </c>
      <c r="AE666" s="35"/>
      <c r="AF666" s="35">
        <v>3</v>
      </c>
      <c r="AG666" s="35">
        <v>25</v>
      </c>
    </row>
    <row r="667" spans="24:33">
      <c r="X667" s="45"/>
      <c r="Y667" s="45"/>
      <c r="AB667" s="34">
        <v>3364</v>
      </c>
      <c r="AC667" s="30" t="s">
        <v>986</v>
      </c>
      <c r="AD667" s="35">
        <v>249.12500000000014</v>
      </c>
      <c r="AE667" s="35">
        <v>31.824999999999996</v>
      </c>
      <c r="AF667" s="35">
        <v>62.645000000000003</v>
      </c>
      <c r="AG667" s="35">
        <v>343.59500000000014</v>
      </c>
    </row>
    <row r="668" spans="24:33">
      <c r="X668" s="45"/>
      <c r="Y668" s="45"/>
      <c r="AB668" s="34">
        <v>3369</v>
      </c>
      <c r="AC668" s="30" t="s">
        <v>1588</v>
      </c>
      <c r="AD668" s="35">
        <v>13</v>
      </c>
      <c r="AE668" s="35"/>
      <c r="AF668" s="35">
        <v>5</v>
      </c>
      <c r="AG668" s="35">
        <v>18</v>
      </c>
    </row>
    <row r="669" spans="24:33">
      <c r="X669" s="45"/>
      <c r="Y669" s="45"/>
      <c r="AB669" s="34">
        <v>3373</v>
      </c>
      <c r="AC669" s="30" t="s">
        <v>397</v>
      </c>
      <c r="AD669" s="35">
        <v>36</v>
      </c>
      <c r="AE669" s="35">
        <v>4</v>
      </c>
      <c r="AF669" s="35">
        <v>10</v>
      </c>
      <c r="AG669" s="35">
        <v>50</v>
      </c>
    </row>
    <row r="670" spans="24:33">
      <c r="X670" s="45"/>
      <c r="Y670" s="45"/>
      <c r="AB670" s="34">
        <v>3401</v>
      </c>
      <c r="AC670" s="30" t="s">
        <v>1006</v>
      </c>
      <c r="AD670" s="35">
        <v>13</v>
      </c>
      <c r="AE670" s="35">
        <v>2</v>
      </c>
      <c r="AF670" s="35">
        <v>7</v>
      </c>
      <c r="AG670" s="35">
        <v>22</v>
      </c>
    </row>
    <row r="671" spans="24:33">
      <c r="X671" s="45"/>
      <c r="Y671" s="45"/>
      <c r="AB671" s="34">
        <v>3402</v>
      </c>
      <c r="AC671" s="30" t="s">
        <v>975</v>
      </c>
      <c r="AD671" s="35">
        <v>9</v>
      </c>
      <c r="AE671" s="35">
        <v>5</v>
      </c>
      <c r="AF671" s="35">
        <v>13</v>
      </c>
      <c r="AG671" s="35">
        <v>27</v>
      </c>
    </row>
    <row r="672" spans="24:33">
      <c r="X672" s="45"/>
      <c r="Y672" s="45"/>
      <c r="AB672" s="34">
        <v>3404</v>
      </c>
      <c r="AC672" s="30" t="s">
        <v>485</v>
      </c>
      <c r="AD672" s="35">
        <v>48.204999999999998</v>
      </c>
      <c r="AE672" s="35">
        <v>9.33</v>
      </c>
      <c r="AF672" s="35">
        <v>18.454999999999998</v>
      </c>
      <c r="AG672" s="35">
        <v>75.989999999999995</v>
      </c>
    </row>
    <row r="673" spans="24:33">
      <c r="X673" s="45"/>
      <c r="Y673" s="45"/>
      <c r="AB673" s="34">
        <v>3413</v>
      </c>
      <c r="AC673" s="30" t="s">
        <v>2188</v>
      </c>
      <c r="AD673" s="35">
        <v>2</v>
      </c>
      <c r="AE673" s="35"/>
      <c r="AF673" s="35"/>
      <c r="AG673" s="35">
        <v>2</v>
      </c>
    </row>
    <row r="674" spans="24:33">
      <c r="X674" s="45"/>
      <c r="Y674" s="45"/>
      <c r="AB674" s="34">
        <v>3418</v>
      </c>
      <c r="AC674" s="30" t="s">
        <v>1589</v>
      </c>
      <c r="AD674" s="35"/>
      <c r="AE674" s="35"/>
      <c r="AF674" s="35">
        <v>2</v>
      </c>
      <c r="AG674" s="35">
        <v>2</v>
      </c>
    </row>
    <row r="675" spans="24:33">
      <c r="X675" s="45"/>
      <c r="Y675" s="45"/>
      <c r="AB675" s="34">
        <v>3423</v>
      </c>
      <c r="AC675" s="30" t="s">
        <v>837</v>
      </c>
      <c r="AD675" s="35"/>
      <c r="AE675" s="35">
        <v>1</v>
      </c>
      <c r="AF675" s="35">
        <v>8</v>
      </c>
      <c r="AG675" s="35">
        <v>9</v>
      </c>
    </row>
    <row r="676" spans="24:33">
      <c r="X676" s="45"/>
      <c r="Y676" s="45"/>
      <c r="AB676" s="34">
        <v>3427</v>
      </c>
      <c r="AC676" s="30" t="s">
        <v>198</v>
      </c>
      <c r="AD676" s="35">
        <v>24</v>
      </c>
      <c r="AE676" s="35">
        <v>5</v>
      </c>
      <c r="AF676" s="35">
        <v>5</v>
      </c>
      <c r="AG676" s="35">
        <v>34</v>
      </c>
    </row>
    <row r="677" spans="24:33">
      <c r="X677" s="45"/>
      <c r="Y677" s="45"/>
      <c r="AB677" s="34">
        <v>3428</v>
      </c>
      <c r="AC677" s="30" t="s">
        <v>1590</v>
      </c>
      <c r="AD677" s="35">
        <v>15</v>
      </c>
      <c r="AE677" s="35"/>
      <c r="AF677" s="35">
        <v>1</v>
      </c>
      <c r="AG677" s="35">
        <v>16</v>
      </c>
    </row>
    <row r="678" spans="24:33">
      <c r="X678" s="45"/>
      <c r="Y678" s="45"/>
      <c r="AB678" s="34">
        <v>3430</v>
      </c>
      <c r="AC678" s="30" t="s">
        <v>1591</v>
      </c>
      <c r="AD678" s="35">
        <v>27</v>
      </c>
      <c r="AE678" s="35"/>
      <c r="AF678" s="35">
        <v>5</v>
      </c>
      <c r="AG678" s="35">
        <v>32</v>
      </c>
    </row>
    <row r="679" spans="24:33">
      <c r="X679" s="45"/>
      <c r="Y679" s="45"/>
      <c r="AB679" s="34">
        <v>3431</v>
      </c>
      <c r="AC679" s="30" t="s">
        <v>1592</v>
      </c>
      <c r="AD679" s="35">
        <v>17</v>
      </c>
      <c r="AE679" s="35"/>
      <c r="AF679" s="35">
        <v>3</v>
      </c>
      <c r="AG679" s="35">
        <v>20</v>
      </c>
    </row>
    <row r="680" spans="24:33">
      <c r="X680" s="45"/>
      <c r="Y680" s="45"/>
      <c r="AB680" s="34">
        <v>3437</v>
      </c>
      <c r="AC680" s="30" t="s">
        <v>2189</v>
      </c>
      <c r="AD680" s="35">
        <v>1</v>
      </c>
      <c r="AE680" s="35"/>
      <c r="AF680" s="35"/>
      <c r="AG680" s="35">
        <v>1</v>
      </c>
    </row>
    <row r="681" spans="24:33">
      <c r="X681" s="45"/>
      <c r="Y681" s="45"/>
      <c r="AB681" s="34">
        <v>3454</v>
      </c>
      <c r="AC681" s="30" t="s">
        <v>2190</v>
      </c>
      <c r="AD681" s="35">
        <v>3</v>
      </c>
      <c r="AE681" s="35"/>
      <c r="AF681" s="35"/>
      <c r="AG681" s="35">
        <v>3</v>
      </c>
    </row>
    <row r="682" spans="24:33">
      <c r="X682" s="45"/>
      <c r="Y682" s="45"/>
      <c r="AB682" s="34">
        <v>3455</v>
      </c>
      <c r="AC682" s="30" t="s">
        <v>2191</v>
      </c>
      <c r="AD682" s="35">
        <v>4</v>
      </c>
      <c r="AE682" s="35"/>
      <c r="AF682" s="35"/>
      <c r="AG682" s="35">
        <v>4</v>
      </c>
    </row>
    <row r="683" spans="24:33">
      <c r="X683" s="45"/>
      <c r="Y683" s="45"/>
      <c r="AB683" s="34">
        <v>3456</v>
      </c>
      <c r="AC683" s="30" t="s">
        <v>2192</v>
      </c>
      <c r="AD683" s="35">
        <v>3</v>
      </c>
      <c r="AE683" s="35"/>
      <c r="AF683" s="35"/>
      <c r="AG683" s="35">
        <v>3</v>
      </c>
    </row>
    <row r="684" spans="24:33">
      <c r="X684" s="45"/>
      <c r="Y684" s="45"/>
      <c r="AB684" s="34">
        <v>3457</v>
      </c>
      <c r="AC684" s="30" t="s">
        <v>2193</v>
      </c>
      <c r="AD684" s="35">
        <v>3</v>
      </c>
      <c r="AE684" s="35"/>
      <c r="AF684" s="35"/>
      <c r="AG684" s="35">
        <v>3</v>
      </c>
    </row>
    <row r="685" spans="24:33">
      <c r="X685" s="45"/>
      <c r="Y685" s="45"/>
      <c r="AB685" s="34">
        <v>3461</v>
      </c>
      <c r="AC685" s="30" t="s">
        <v>194</v>
      </c>
      <c r="AD685" s="35">
        <v>793</v>
      </c>
      <c r="AE685" s="35">
        <v>178</v>
      </c>
      <c r="AF685" s="35">
        <v>187</v>
      </c>
      <c r="AG685" s="35">
        <v>1158</v>
      </c>
    </row>
    <row r="686" spans="24:33">
      <c r="X686" s="45"/>
      <c r="Y686" s="45"/>
      <c r="AB686" s="34">
        <v>3464</v>
      </c>
      <c r="AC686" s="30" t="s">
        <v>2194</v>
      </c>
      <c r="AD686" s="35">
        <v>4</v>
      </c>
      <c r="AE686" s="35"/>
      <c r="AF686" s="35"/>
      <c r="AG686" s="35">
        <v>4</v>
      </c>
    </row>
    <row r="687" spans="24:33">
      <c r="X687" s="45"/>
      <c r="Y687" s="45"/>
      <c r="AB687" s="34">
        <v>3491</v>
      </c>
      <c r="AC687" s="30" t="s">
        <v>1593</v>
      </c>
      <c r="AD687" s="35">
        <v>4</v>
      </c>
      <c r="AE687" s="35"/>
      <c r="AF687" s="35">
        <v>2</v>
      </c>
      <c r="AG687" s="35">
        <v>6</v>
      </c>
    </row>
    <row r="688" spans="24:33">
      <c r="X688" s="45"/>
      <c r="Y688" s="45"/>
      <c r="AB688" s="34">
        <v>3503</v>
      </c>
      <c r="AC688" s="30" t="s">
        <v>917</v>
      </c>
      <c r="AD688" s="35">
        <v>43</v>
      </c>
      <c r="AE688" s="35">
        <v>1</v>
      </c>
      <c r="AF688" s="35">
        <v>16</v>
      </c>
      <c r="AG688" s="35">
        <v>60</v>
      </c>
    </row>
    <row r="689" spans="24:33">
      <c r="X689" s="45"/>
      <c r="Y689" s="45"/>
      <c r="AB689" s="34">
        <v>3505</v>
      </c>
      <c r="AC689" s="30" t="s">
        <v>191</v>
      </c>
      <c r="AD689" s="35">
        <v>57</v>
      </c>
      <c r="AE689" s="35">
        <v>64</v>
      </c>
      <c r="AF689" s="35">
        <v>46</v>
      </c>
      <c r="AG689" s="35">
        <v>167</v>
      </c>
    </row>
    <row r="690" spans="24:33">
      <c r="X690" s="45"/>
      <c r="Y690" s="45"/>
      <c r="AB690" s="34">
        <v>3509</v>
      </c>
      <c r="AC690" s="30" t="s">
        <v>96</v>
      </c>
      <c r="AD690" s="35">
        <v>121.12999999999997</v>
      </c>
      <c r="AE690" s="35">
        <v>21.535</v>
      </c>
      <c r="AF690" s="35">
        <v>21.314999999999994</v>
      </c>
      <c r="AG690" s="35">
        <v>163.97999999999996</v>
      </c>
    </row>
    <row r="691" spans="24:33">
      <c r="X691" s="45"/>
      <c r="Y691" s="45"/>
      <c r="AB691" s="34">
        <v>3513</v>
      </c>
      <c r="AC691" s="30" t="s">
        <v>1059</v>
      </c>
      <c r="AD691" s="35"/>
      <c r="AE691" s="35">
        <v>4</v>
      </c>
      <c r="AF691" s="35">
        <v>24</v>
      </c>
      <c r="AG691" s="35">
        <v>28</v>
      </c>
    </row>
    <row r="692" spans="24:33">
      <c r="X692" s="45"/>
      <c r="Y692" s="45"/>
      <c r="AB692" s="34">
        <v>3516</v>
      </c>
      <c r="AC692" s="30" t="s">
        <v>120</v>
      </c>
      <c r="AD692" s="35">
        <v>3</v>
      </c>
      <c r="AE692" s="35">
        <v>4</v>
      </c>
      <c r="AF692" s="35">
        <v>12</v>
      </c>
      <c r="AG692" s="35">
        <v>19</v>
      </c>
    </row>
    <row r="693" spans="24:33">
      <c r="X693" s="45"/>
      <c r="Y693" s="45"/>
      <c r="AB693" s="34">
        <v>3517</v>
      </c>
      <c r="AC693" s="30" t="s">
        <v>1594</v>
      </c>
      <c r="AD693" s="35">
        <v>2</v>
      </c>
      <c r="AE693" s="35"/>
      <c r="AF693" s="35">
        <v>1</v>
      </c>
      <c r="AG693" s="35">
        <v>3</v>
      </c>
    </row>
    <row r="694" spans="24:33">
      <c r="X694" s="45"/>
      <c r="Y694" s="45"/>
      <c r="AB694" s="34">
        <v>3523</v>
      </c>
      <c r="AC694" s="30" t="s">
        <v>688</v>
      </c>
      <c r="AD694" s="35">
        <v>43</v>
      </c>
      <c r="AE694" s="35">
        <v>4</v>
      </c>
      <c r="AF694" s="35">
        <v>16</v>
      </c>
      <c r="AG694" s="35">
        <v>63</v>
      </c>
    </row>
    <row r="695" spans="24:33">
      <c r="X695" s="45"/>
      <c r="Y695" s="45"/>
      <c r="AB695" s="34">
        <v>3528</v>
      </c>
      <c r="AC695" s="30" t="s">
        <v>2195</v>
      </c>
      <c r="AD695" s="35">
        <v>19</v>
      </c>
      <c r="AE695" s="35"/>
      <c r="AF695" s="35"/>
      <c r="AG695" s="35">
        <v>19</v>
      </c>
    </row>
    <row r="696" spans="24:33">
      <c r="X696" s="45"/>
      <c r="Y696" s="45"/>
      <c r="AB696" s="34">
        <v>3532</v>
      </c>
      <c r="AC696" s="30" t="s">
        <v>2196</v>
      </c>
      <c r="AD696" s="35">
        <v>2</v>
      </c>
      <c r="AE696" s="35"/>
      <c r="AF696" s="35"/>
      <c r="AG696" s="35">
        <v>2</v>
      </c>
    </row>
    <row r="697" spans="24:33">
      <c r="X697" s="45"/>
      <c r="Y697" s="45"/>
      <c r="AB697" s="34">
        <v>3543</v>
      </c>
      <c r="AC697" s="30" t="s">
        <v>2197</v>
      </c>
      <c r="AD697" s="35">
        <v>1</v>
      </c>
      <c r="AE697" s="35"/>
      <c r="AF697" s="35"/>
      <c r="AG697" s="35">
        <v>1</v>
      </c>
    </row>
    <row r="698" spans="24:33">
      <c r="X698" s="45"/>
      <c r="Y698" s="45"/>
      <c r="AB698" s="34">
        <v>3546</v>
      </c>
      <c r="AC698" s="30" t="s">
        <v>1595</v>
      </c>
      <c r="AD698" s="35">
        <v>5</v>
      </c>
      <c r="AE698" s="35"/>
      <c r="AF698" s="35">
        <v>3</v>
      </c>
      <c r="AG698" s="35">
        <v>8</v>
      </c>
    </row>
    <row r="699" spans="24:33">
      <c r="X699" s="45"/>
      <c r="Y699" s="45"/>
      <c r="AB699" s="34">
        <v>3548</v>
      </c>
      <c r="AC699" s="30" t="s">
        <v>1596</v>
      </c>
      <c r="AD699" s="35">
        <v>1</v>
      </c>
      <c r="AE699" s="35"/>
      <c r="AF699" s="35">
        <v>11</v>
      </c>
      <c r="AG699" s="35">
        <v>12</v>
      </c>
    </row>
    <row r="700" spans="24:33">
      <c r="X700" s="45"/>
      <c r="Y700" s="45"/>
      <c r="AB700" s="34">
        <v>3551</v>
      </c>
      <c r="AC700" s="30" t="s">
        <v>2198</v>
      </c>
      <c r="AD700" s="35">
        <v>12.960000000000003</v>
      </c>
      <c r="AE700" s="35"/>
      <c r="AF700" s="35"/>
      <c r="AG700" s="35">
        <v>12.960000000000003</v>
      </c>
    </row>
    <row r="701" spans="24:33">
      <c r="X701" s="45"/>
      <c r="Y701" s="45"/>
      <c r="AB701" s="34">
        <v>3553</v>
      </c>
      <c r="AC701" s="30" t="s">
        <v>252</v>
      </c>
      <c r="AD701" s="35">
        <v>34</v>
      </c>
      <c r="AE701" s="35">
        <v>12</v>
      </c>
      <c r="AF701" s="35"/>
      <c r="AG701" s="35">
        <v>46</v>
      </c>
    </row>
    <row r="702" spans="24:33">
      <c r="X702" s="45"/>
      <c r="Y702" s="45"/>
      <c r="AB702" s="34">
        <v>3554</v>
      </c>
      <c r="AC702" s="30" t="s">
        <v>1597</v>
      </c>
      <c r="AD702" s="35">
        <v>15</v>
      </c>
      <c r="AE702" s="35"/>
      <c r="AF702" s="35">
        <v>15</v>
      </c>
      <c r="AG702" s="35">
        <v>30</v>
      </c>
    </row>
    <row r="703" spans="24:33">
      <c r="X703" s="45"/>
      <c r="Y703" s="45"/>
      <c r="AB703" s="34">
        <v>3556</v>
      </c>
      <c r="AC703" s="30" t="s">
        <v>271</v>
      </c>
      <c r="AD703" s="35">
        <v>28</v>
      </c>
      <c r="AE703" s="35">
        <v>19</v>
      </c>
      <c r="AF703" s="35"/>
      <c r="AG703" s="35">
        <v>47</v>
      </c>
    </row>
    <row r="704" spans="24:33">
      <c r="X704" s="45"/>
      <c r="Y704" s="45"/>
      <c r="AB704" s="34">
        <v>3558</v>
      </c>
      <c r="AC704" s="30" t="s">
        <v>117</v>
      </c>
      <c r="AD704" s="35">
        <v>35</v>
      </c>
      <c r="AE704" s="35">
        <v>15</v>
      </c>
      <c r="AF704" s="35">
        <v>43</v>
      </c>
      <c r="AG704" s="35">
        <v>93</v>
      </c>
    </row>
    <row r="705" spans="24:33">
      <c r="X705" s="45"/>
      <c r="Y705" s="45"/>
      <c r="AB705" s="34">
        <v>3559</v>
      </c>
      <c r="AC705" s="30" t="s">
        <v>527</v>
      </c>
      <c r="AD705" s="35">
        <v>55</v>
      </c>
      <c r="AE705" s="35">
        <v>29</v>
      </c>
      <c r="AF705" s="35">
        <v>32</v>
      </c>
      <c r="AG705" s="35">
        <v>116</v>
      </c>
    </row>
    <row r="706" spans="24:33">
      <c r="X706" s="45"/>
      <c r="Y706" s="45"/>
      <c r="AB706" s="34">
        <v>3568</v>
      </c>
      <c r="AC706" s="30" t="s">
        <v>876</v>
      </c>
      <c r="AD706" s="35">
        <v>2</v>
      </c>
      <c r="AE706" s="35">
        <v>1</v>
      </c>
      <c r="AF706" s="35"/>
      <c r="AG706" s="35">
        <v>3</v>
      </c>
    </row>
    <row r="707" spans="24:33">
      <c r="X707" s="45"/>
      <c r="Y707" s="45"/>
      <c r="AB707" s="34">
        <v>3569</v>
      </c>
      <c r="AC707" s="30" t="s">
        <v>1261</v>
      </c>
      <c r="AD707" s="35">
        <v>2</v>
      </c>
      <c r="AE707" s="35">
        <v>2</v>
      </c>
      <c r="AF707" s="35"/>
      <c r="AG707" s="35">
        <v>4</v>
      </c>
    </row>
    <row r="708" spans="24:33">
      <c r="X708" s="45"/>
      <c r="Y708" s="45"/>
      <c r="AB708" s="34">
        <v>3572</v>
      </c>
      <c r="AC708" s="30" t="s">
        <v>1160</v>
      </c>
      <c r="AD708" s="35">
        <v>14</v>
      </c>
      <c r="AE708" s="35">
        <v>1</v>
      </c>
      <c r="AF708" s="35">
        <v>18</v>
      </c>
      <c r="AG708" s="35">
        <v>33</v>
      </c>
    </row>
    <row r="709" spans="24:33">
      <c r="X709" s="45"/>
      <c r="Y709" s="45"/>
      <c r="AB709" s="34">
        <v>3581</v>
      </c>
      <c r="AC709" s="30" t="s">
        <v>541</v>
      </c>
      <c r="AD709" s="35">
        <v>116</v>
      </c>
      <c r="AE709" s="35">
        <v>30</v>
      </c>
      <c r="AF709" s="35">
        <v>108</v>
      </c>
      <c r="AG709" s="35">
        <v>254</v>
      </c>
    </row>
    <row r="710" spans="24:33">
      <c r="X710" s="45"/>
      <c r="Y710" s="45"/>
      <c r="AB710" s="34">
        <v>3582</v>
      </c>
      <c r="AC710" s="30" t="s">
        <v>1186</v>
      </c>
      <c r="AD710" s="35">
        <v>30</v>
      </c>
      <c r="AE710" s="35">
        <v>6</v>
      </c>
      <c r="AF710" s="35">
        <v>14</v>
      </c>
      <c r="AG710" s="35">
        <v>50</v>
      </c>
    </row>
    <row r="711" spans="24:33">
      <c r="X711" s="45"/>
      <c r="Y711" s="45"/>
      <c r="AB711" s="34">
        <v>3584</v>
      </c>
      <c r="AC711" s="30" t="s">
        <v>1598</v>
      </c>
      <c r="AD711" s="35"/>
      <c r="AE711" s="35"/>
      <c r="AF711" s="35">
        <v>20</v>
      </c>
      <c r="AG711" s="35">
        <v>20</v>
      </c>
    </row>
    <row r="712" spans="24:33">
      <c r="X712" s="45"/>
      <c r="Y712" s="45"/>
      <c r="AB712" s="34">
        <v>3587</v>
      </c>
      <c r="AC712" s="30" t="s">
        <v>2199</v>
      </c>
      <c r="AD712" s="35">
        <v>46</v>
      </c>
      <c r="AE712" s="35"/>
      <c r="AF712" s="35"/>
      <c r="AG712" s="35">
        <v>46</v>
      </c>
    </row>
    <row r="713" spans="24:33">
      <c r="X713" s="45"/>
      <c r="Y713" s="45"/>
      <c r="AB713" s="34">
        <v>3593</v>
      </c>
      <c r="AC713" s="30" t="s">
        <v>2200</v>
      </c>
      <c r="AD713" s="35">
        <v>5</v>
      </c>
      <c r="AE713" s="35"/>
      <c r="AF713" s="35"/>
      <c r="AG713" s="35">
        <v>5</v>
      </c>
    </row>
    <row r="714" spans="24:33">
      <c r="X714" s="45"/>
      <c r="Y714" s="45"/>
      <c r="AB714" s="34">
        <v>3596</v>
      </c>
      <c r="AC714" s="30" t="s">
        <v>2201</v>
      </c>
      <c r="AD714" s="35">
        <v>3</v>
      </c>
      <c r="AE714" s="35"/>
      <c r="AF714" s="35"/>
      <c r="AG714" s="35">
        <v>3</v>
      </c>
    </row>
    <row r="715" spans="24:33">
      <c r="X715" s="45"/>
      <c r="Y715" s="45"/>
      <c r="AB715" s="34">
        <v>3597</v>
      </c>
      <c r="AC715" s="30" t="s">
        <v>2202</v>
      </c>
      <c r="AD715" s="35">
        <v>0.2</v>
      </c>
      <c r="AE715" s="35"/>
      <c r="AF715" s="35"/>
      <c r="AG715" s="35">
        <v>0.2</v>
      </c>
    </row>
    <row r="716" spans="24:33">
      <c r="X716" s="45"/>
      <c r="Y716" s="45"/>
      <c r="AB716" s="34">
        <v>3609</v>
      </c>
      <c r="AC716" s="30" t="s">
        <v>2203</v>
      </c>
      <c r="AD716" s="35">
        <v>4</v>
      </c>
      <c r="AE716" s="35"/>
      <c r="AF716" s="35"/>
      <c r="AG716" s="35">
        <v>4</v>
      </c>
    </row>
    <row r="717" spans="24:33">
      <c r="X717" s="45"/>
      <c r="Y717" s="45"/>
      <c r="AB717" s="34">
        <v>3610</v>
      </c>
      <c r="AC717" s="30" t="s">
        <v>27</v>
      </c>
      <c r="AD717" s="35">
        <v>647</v>
      </c>
      <c r="AE717" s="35">
        <v>120</v>
      </c>
      <c r="AF717" s="35">
        <v>231</v>
      </c>
      <c r="AG717" s="35">
        <v>998</v>
      </c>
    </row>
    <row r="718" spans="24:33">
      <c r="X718" s="45"/>
      <c r="Y718" s="45"/>
      <c r="AB718" s="34">
        <v>3611</v>
      </c>
      <c r="AC718" s="30" t="s">
        <v>998</v>
      </c>
      <c r="AD718" s="35"/>
      <c r="AE718" s="35">
        <v>1</v>
      </c>
      <c r="AF718" s="35"/>
      <c r="AG718" s="35">
        <v>1</v>
      </c>
    </row>
    <row r="719" spans="24:33">
      <c r="X719" s="45"/>
      <c r="Y719" s="45"/>
      <c r="AB719" s="34">
        <v>3625</v>
      </c>
      <c r="AC719" s="30" t="s">
        <v>474</v>
      </c>
      <c r="AD719" s="35"/>
      <c r="AE719" s="35">
        <v>7</v>
      </c>
      <c r="AF719" s="35"/>
      <c r="AG719" s="35">
        <v>7</v>
      </c>
    </row>
    <row r="720" spans="24:33">
      <c r="X720" s="45"/>
      <c r="Y720" s="45"/>
      <c r="AB720" s="34">
        <v>3626</v>
      </c>
      <c r="AC720" s="30" t="s">
        <v>911</v>
      </c>
      <c r="AD720" s="35">
        <v>44</v>
      </c>
      <c r="AE720" s="35">
        <v>1</v>
      </c>
      <c r="AF720" s="35">
        <v>11</v>
      </c>
      <c r="AG720" s="35">
        <v>56</v>
      </c>
    </row>
    <row r="721" spans="24:33">
      <c r="X721" s="45"/>
      <c r="Y721" s="45"/>
      <c r="AB721" s="34">
        <v>3627</v>
      </c>
      <c r="AC721" s="30" t="s">
        <v>1081</v>
      </c>
      <c r="AD721" s="35">
        <v>12</v>
      </c>
      <c r="AE721" s="35">
        <v>1</v>
      </c>
      <c r="AF721" s="35">
        <v>2</v>
      </c>
      <c r="AG721" s="35">
        <v>15</v>
      </c>
    </row>
    <row r="722" spans="24:33">
      <c r="X722" s="45"/>
      <c r="Y722" s="45"/>
      <c r="AB722" s="34">
        <v>3628</v>
      </c>
      <c r="AC722" s="30" t="s">
        <v>357</v>
      </c>
      <c r="AD722" s="35">
        <v>78</v>
      </c>
      <c r="AE722" s="35">
        <v>43</v>
      </c>
      <c r="AF722" s="35">
        <v>39</v>
      </c>
      <c r="AG722" s="35">
        <v>160</v>
      </c>
    </row>
    <row r="723" spans="24:33">
      <c r="X723" s="45"/>
      <c r="Y723" s="45"/>
      <c r="AB723" s="34">
        <v>3630</v>
      </c>
      <c r="AC723" s="30" t="s">
        <v>302</v>
      </c>
      <c r="AD723" s="35">
        <v>2</v>
      </c>
      <c r="AE723" s="35">
        <v>10</v>
      </c>
      <c r="AF723" s="35">
        <v>5</v>
      </c>
      <c r="AG723" s="35">
        <v>17</v>
      </c>
    </row>
    <row r="724" spans="24:33">
      <c r="X724" s="45"/>
      <c r="Y724" s="45"/>
      <c r="AB724" s="34">
        <v>3631</v>
      </c>
      <c r="AC724" s="30" t="s">
        <v>678</v>
      </c>
      <c r="AD724" s="35">
        <v>6</v>
      </c>
      <c r="AE724" s="35">
        <v>2</v>
      </c>
      <c r="AF724" s="35">
        <v>2</v>
      </c>
      <c r="AG724" s="35">
        <v>10</v>
      </c>
    </row>
    <row r="725" spans="24:33">
      <c r="X725" s="45"/>
      <c r="Y725" s="45"/>
      <c r="AB725" s="34">
        <v>3638</v>
      </c>
      <c r="AC725" s="30" t="s">
        <v>2204</v>
      </c>
      <c r="AD725" s="35">
        <v>21</v>
      </c>
      <c r="AE725" s="35"/>
      <c r="AF725" s="35"/>
      <c r="AG725" s="35">
        <v>21</v>
      </c>
    </row>
    <row r="726" spans="24:33">
      <c r="X726" s="45"/>
      <c r="Y726" s="45"/>
      <c r="AB726" s="34">
        <v>3645</v>
      </c>
      <c r="AC726" s="30" t="s">
        <v>1264</v>
      </c>
      <c r="AD726" s="35">
        <v>4</v>
      </c>
      <c r="AE726" s="35">
        <v>2</v>
      </c>
      <c r="AF726" s="35">
        <v>6</v>
      </c>
      <c r="AG726" s="35">
        <v>12</v>
      </c>
    </row>
    <row r="727" spans="24:33">
      <c r="X727" s="45"/>
      <c r="Y727" s="45"/>
      <c r="AB727" s="34">
        <v>3646</v>
      </c>
      <c r="AC727" s="30" t="s">
        <v>403</v>
      </c>
      <c r="AD727" s="35">
        <v>27</v>
      </c>
      <c r="AE727" s="35">
        <v>4</v>
      </c>
      <c r="AF727" s="35">
        <v>12</v>
      </c>
      <c r="AG727" s="35">
        <v>43</v>
      </c>
    </row>
    <row r="728" spans="24:33">
      <c r="X728" s="45"/>
      <c r="Y728" s="45"/>
      <c r="AB728" s="34">
        <v>3650</v>
      </c>
      <c r="AC728" s="30" t="s">
        <v>1599</v>
      </c>
      <c r="AD728" s="35">
        <v>49</v>
      </c>
      <c r="AE728" s="35"/>
      <c r="AF728" s="35">
        <v>56</v>
      </c>
      <c r="AG728" s="35">
        <v>105</v>
      </c>
    </row>
    <row r="729" spans="24:33">
      <c r="X729" s="45"/>
      <c r="Y729" s="45"/>
      <c r="AB729" s="34">
        <v>3665</v>
      </c>
      <c r="AC729" s="30" t="s">
        <v>2205</v>
      </c>
      <c r="AD729" s="35">
        <v>1</v>
      </c>
      <c r="AE729" s="35"/>
      <c r="AF729" s="35"/>
      <c r="AG729" s="35">
        <v>1</v>
      </c>
    </row>
    <row r="730" spans="24:33">
      <c r="X730" s="45"/>
      <c r="Y730" s="45"/>
      <c r="AB730" s="34">
        <v>3667</v>
      </c>
      <c r="AC730" s="30" t="s">
        <v>1222</v>
      </c>
      <c r="AD730" s="35">
        <v>10</v>
      </c>
      <c r="AE730" s="35">
        <v>2</v>
      </c>
      <c r="AF730" s="35"/>
      <c r="AG730" s="35">
        <v>12</v>
      </c>
    </row>
    <row r="731" spans="24:33">
      <c r="X731" s="45"/>
      <c r="Y731" s="45"/>
      <c r="AB731" s="34">
        <v>3668</v>
      </c>
      <c r="AC731" s="30" t="s">
        <v>2206</v>
      </c>
      <c r="AD731" s="35">
        <v>7</v>
      </c>
      <c r="AE731" s="35"/>
      <c r="AF731" s="35"/>
      <c r="AG731" s="35">
        <v>7</v>
      </c>
    </row>
    <row r="732" spans="24:33">
      <c r="X732" s="45"/>
      <c r="Y732" s="45"/>
      <c r="AB732" s="34">
        <v>3669</v>
      </c>
      <c r="AC732" s="30" t="s">
        <v>1181</v>
      </c>
      <c r="AD732" s="35"/>
      <c r="AE732" s="35">
        <v>1</v>
      </c>
      <c r="AF732" s="35"/>
      <c r="AG732" s="35">
        <v>1</v>
      </c>
    </row>
    <row r="733" spans="24:33">
      <c r="X733" s="45"/>
      <c r="Y733" s="45"/>
      <c r="AB733" s="34">
        <v>3672</v>
      </c>
      <c r="AC733" s="30" t="s">
        <v>1232</v>
      </c>
      <c r="AD733" s="35">
        <v>4</v>
      </c>
      <c r="AE733" s="35">
        <v>4</v>
      </c>
      <c r="AF733" s="35">
        <v>2</v>
      </c>
      <c r="AG733" s="35">
        <v>10</v>
      </c>
    </row>
    <row r="734" spans="24:33">
      <c r="X734" s="45"/>
      <c r="Y734" s="45"/>
      <c r="AB734" s="34">
        <v>3675</v>
      </c>
      <c r="AC734" s="30" t="s">
        <v>2207</v>
      </c>
      <c r="AD734" s="35">
        <v>1</v>
      </c>
      <c r="AE734" s="35"/>
      <c r="AF734" s="35"/>
      <c r="AG734" s="35">
        <v>1</v>
      </c>
    </row>
    <row r="735" spans="24:33">
      <c r="X735" s="45"/>
      <c r="Y735" s="45"/>
      <c r="AB735" s="34">
        <v>3676</v>
      </c>
      <c r="AC735" s="30" t="s">
        <v>2208</v>
      </c>
      <c r="AD735" s="35">
        <v>2</v>
      </c>
      <c r="AE735" s="35"/>
      <c r="AF735" s="35"/>
      <c r="AG735" s="35">
        <v>2</v>
      </c>
    </row>
    <row r="736" spans="24:33">
      <c r="X736" s="45"/>
      <c r="Y736" s="45"/>
      <c r="AB736" s="34">
        <v>3678</v>
      </c>
      <c r="AC736" s="30" t="s">
        <v>2209</v>
      </c>
      <c r="AD736" s="35">
        <v>1</v>
      </c>
      <c r="AE736" s="35"/>
      <c r="AF736" s="35"/>
      <c r="AG736" s="35">
        <v>1</v>
      </c>
    </row>
    <row r="737" spans="24:33">
      <c r="X737" s="45"/>
      <c r="Y737" s="45"/>
      <c r="AB737" s="34">
        <v>3694</v>
      </c>
      <c r="AC737" s="30" t="s">
        <v>2210</v>
      </c>
      <c r="AD737" s="35">
        <v>1</v>
      </c>
      <c r="AE737" s="35"/>
      <c r="AF737" s="35"/>
      <c r="AG737" s="35">
        <v>1</v>
      </c>
    </row>
    <row r="738" spans="24:33">
      <c r="X738" s="45"/>
      <c r="Y738" s="45"/>
      <c r="AB738" s="34">
        <v>3698</v>
      </c>
      <c r="AC738" s="30" t="s">
        <v>1600</v>
      </c>
      <c r="AD738" s="35"/>
      <c r="AE738" s="35"/>
      <c r="AF738" s="35">
        <v>1</v>
      </c>
      <c r="AG738" s="35">
        <v>1</v>
      </c>
    </row>
    <row r="739" spans="24:33">
      <c r="X739" s="45"/>
      <c r="Y739" s="45"/>
      <c r="AB739" s="34">
        <v>3728</v>
      </c>
      <c r="AC739" s="30" t="s">
        <v>1043</v>
      </c>
      <c r="AD739" s="35">
        <v>26</v>
      </c>
      <c r="AE739" s="35">
        <v>1</v>
      </c>
      <c r="AF739" s="35"/>
      <c r="AG739" s="35">
        <v>27</v>
      </c>
    </row>
    <row r="740" spans="24:33">
      <c r="X740" s="45"/>
      <c r="Y740" s="45"/>
      <c r="AB740" s="34">
        <v>3739</v>
      </c>
      <c r="AC740" s="30" t="s">
        <v>22</v>
      </c>
      <c r="AD740" s="35">
        <v>76</v>
      </c>
      <c r="AE740" s="35">
        <v>20</v>
      </c>
      <c r="AF740" s="35">
        <v>32</v>
      </c>
      <c r="AG740" s="35">
        <v>128</v>
      </c>
    </row>
    <row r="741" spans="24:33">
      <c r="X741" s="45"/>
      <c r="Y741" s="45"/>
      <c r="AB741" s="34">
        <v>3740</v>
      </c>
      <c r="AC741" s="30" t="s">
        <v>1601</v>
      </c>
      <c r="AD741" s="35">
        <v>12</v>
      </c>
      <c r="AE741" s="35"/>
      <c r="AF741" s="35">
        <v>2</v>
      </c>
      <c r="AG741" s="35">
        <v>14</v>
      </c>
    </row>
    <row r="742" spans="24:33">
      <c r="X742" s="45"/>
      <c r="Y742" s="45"/>
      <c r="AB742" s="34">
        <v>3746</v>
      </c>
      <c r="AC742" s="30" t="s">
        <v>1167</v>
      </c>
      <c r="AD742" s="35">
        <v>6</v>
      </c>
      <c r="AE742" s="35">
        <v>1</v>
      </c>
      <c r="AF742" s="35">
        <v>21</v>
      </c>
      <c r="AG742" s="35">
        <v>28</v>
      </c>
    </row>
    <row r="743" spans="24:33">
      <c r="X743" s="45"/>
      <c r="Y743" s="45"/>
      <c r="AB743" s="34">
        <v>3754</v>
      </c>
      <c r="AC743" s="30" t="s">
        <v>20</v>
      </c>
      <c r="AD743" s="35">
        <v>195</v>
      </c>
      <c r="AE743" s="35">
        <v>35</v>
      </c>
      <c r="AF743" s="35">
        <v>45</v>
      </c>
      <c r="AG743" s="35">
        <v>275</v>
      </c>
    </row>
    <row r="744" spans="24:33">
      <c r="X744" s="45"/>
      <c r="Y744" s="45"/>
      <c r="AB744" s="34">
        <v>3771</v>
      </c>
      <c r="AC744" s="30" t="s">
        <v>560</v>
      </c>
      <c r="AD744" s="35"/>
      <c r="AE744" s="35">
        <v>2</v>
      </c>
      <c r="AF744" s="35">
        <v>6</v>
      </c>
      <c r="AG744" s="35">
        <v>8</v>
      </c>
    </row>
    <row r="745" spans="24:33">
      <c r="X745" s="45"/>
      <c r="Y745" s="45"/>
      <c r="AB745" s="34">
        <v>3773</v>
      </c>
      <c r="AC745" s="30" t="s">
        <v>1602</v>
      </c>
      <c r="AD745" s="35">
        <v>2</v>
      </c>
      <c r="AE745" s="35"/>
      <c r="AF745" s="35">
        <v>1</v>
      </c>
      <c r="AG745" s="35">
        <v>3</v>
      </c>
    </row>
    <row r="746" spans="24:33">
      <c r="X746" s="45"/>
      <c r="Y746" s="45"/>
      <c r="AB746" s="34">
        <v>3785</v>
      </c>
      <c r="AC746" s="30" t="s">
        <v>1603</v>
      </c>
      <c r="AD746" s="35">
        <v>1</v>
      </c>
      <c r="AE746" s="35"/>
      <c r="AF746" s="35">
        <v>9</v>
      </c>
      <c r="AG746" s="35">
        <v>10</v>
      </c>
    </row>
    <row r="747" spans="24:33">
      <c r="X747" s="45"/>
      <c r="Y747" s="45"/>
      <c r="AB747" s="34">
        <v>3788</v>
      </c>
      <c r="AC747" s="30" t="s">
        <v>2211</v>
      </c>
      <c r="AD747" s="35">
        <v>1</v>
      </c>
      <c r="AE747" s="35"/>
      <c r="AF747" s="35"/>
      <c r="AG747" s="35">
        <v>1</v>
      </c>
    </row>
    <row r="748" spans="24:33">
      <c r="X748" s="45"/>
      <c r="Y748" s="45"/>
      <c r="AB748" s="34">
        <v>3798</v>
      </c>
      <c r="AC748" s="30" t="s">
        <v>918</v>
      </c>
      <c r="AD748" s="35">
        <v>7</v>
      </c>
      <c r="AE748" s="35">
        <v>2</v>
      </c>
      <c r="AF748" s="35">
        <v>5</v>
      </c>
      <c r="AG748" s="35">
        <v>14</v>
      </c>
    </row>
    <row r="749" spans="24:33">
      <c r="X749" s="45"/>
      <c r="Y749" s="45"/>
      <c r="AB749" s="34">
        <v>3799</v>
      </c>
      <c r="AC749" s="30" t="s">
        <v>563</v>
      </c>
      <c r="AD749" s="35">
        <v>13</v>
      </c>
      <c r="AE749" s="35">
        <v>4</v>
      </c>
      <c r="AF749" s="35">
        <v>7</v>
      </c>
      <c r="AG749" s="35">
        <v>24</v>
      </c>
    </row>
    <row r="750" spans="24:33">
      <c r="X750" s="45"/>
      <c r="Y750" s="45"/>
      <c r="AB750" s="34">
        <v>3800</v>
      </c>
      <c r="AC750" s="30" t="s">
        <v>696</v>
      </c>
      <c r="AD750" s="35"/>
      <c r="AE750" s="35">
        <v>0.85499999999999998</v>
      </c>
      <c r="AF750" s="35">
        <v>6.54</v>
      </c>
      <c r="AG750" s="35">
        <v>7.3949999999999996</v>
      </c>
    </row>
    <row r="751" spans="24:33">
      <c r="X751" s="45"/>
      <c r="Y751" s="45"/>
      <c r="AB751" s="34">
        <v>3814</v>
      </c>
      <c r="AC751" s="30" t="s">
        <v>69</v>
      </c>
      <c r="AD751" s="35">
        <v>135</v>
      </c>
      <c r="AE751" s="35">
        <v>15</v>
      </c>
      <c r="AF751" s="35">
        <v>64</v>
      </c>
      <c r="AG751" s="35">
        <v>214</v>
      </c>
    </row>
    <row r="752" spans="24:33">
      <c r="X752" s="45"/>
      <c r="Y752" s="45"/>
      <c r="AB752" s="34">
        <v>3815</v>
      </c>
      <c r="AC752" s="30" t="s">
        <v>1604</v>
      </c>
      <c r="AD752" s="35">
        <v>4</v>
      </c>
      <c r="AE752" s="35"/>
      <c r="AF752" s="35">
        <v>4</v>
      </c>
      <c r="AG752" s="35">
        <v>8</v>
      </c>
    </row>
    <row r="753" spans="24:33">
      <c r="X753" s="45"/>
      <c r="Y753" s="45"/>
      <c r="AB753" s="34">
        <v>3816</v>
      </c>
      <c r="AC753" s="30" t="s">
        <v>1118</v>
      </c>
      <c r="AD753" s="35">
        <v>9</v>
      </c>
      <c r="AE753" s="35">
        <v>1</v>
      </c>
      <c r="AF753" s="35">
        <v>2</v>
      </c>
      <c r="AG753" s="35">
        <v>12</v>
      </c>
    </row>
    <row r="754" spans="24:33">
      <c r="X754" s="45"/>
      <c r="Y754" s="45"/>
      <c r="AB754" s="34">
        <v>3842</v>
      </c>
      <c r="AC754" s="30" t="s">
        <v>93</v>
      </c>
      <c r="AD754" s="35">
        <v>92</v>
      </c>
      <c r="AE754" s="35">
        <v>10</v>
      </c>
      <c r="AF754" s="35">
        <v>22</v>
      </c>
      <c r="AG754" s="35">
        <v>124</v>
      </c>
    </row>
    <row r="755" spans="24:33">
      <c r="X755" s="45"/>
      <c r="Y755" s="45"/>
      <c r="AB755" s="34">
        <v>3843</v>
      </c>
      <c r="AC755" s="30" t="s">
        <v>1420</v>
      </c>
      <c r="AD755" s="35">
        <v>21</v>
      </c>
      <c r="AE755" s="35"/>
      <c r="AF755" s="35">
        <v>9</v>
      </c>
      <c r="AG755" s="35">
        <v>30</v>
      </c>
    </row>
    <row r="756" spans="24:33">
      <c r="X756" s="45"/>
      <c r="Y756" s="45"/>
      <c r="AB756" s="34">
        <v>3845</v>
      </c>
      <c r="AC756" s="30" t="s">
        <v>1605</v>
      </c>
      <c r="AD756" s="35">
        <v>9</v>
      </c>
      <c r="AE756" s="35"/>
      <c r="AF756" s="35">
        <v>2</v>
      </c>
      <c r="AG756" s="35">
        <v>11</v>
      </c>
    </row>
    <row r="757" spans="24:33">
      <c r="X757" s="45"/>
      <c r="Y757" s="45"/>
      <c r="AB757" s="34">
        <v>3850</v>
      </c>
      <c r="AC757" s="30" t="s">
        <v>801</v>
      </c>
      <c r="AD757" s="35"/>
      <c r="AE757" s="35">
        <v>1</v>
      </c>
      <c r="AF757" s="35"/>
      <c r="AG757" s="35">
        <v>1</v>
      </c>
    </row>
    <row r="758" spans="24:33">
      <c r="X758" s="45"/>
      <c r="Y758" s="45"/>
      <c r="AB758" s="34">
        <v>3852</v>
      </c>
      <c r="AC758" s="30" t="s">
        <v>1606</v>
      </c>
      <c r="AD758" s="35"/>
      <c r="AE758" s="35"/>
      <c r="AF758" s="35">
        <v>10</v>
      </c>
      <c r="AG758" s="35">
        <v>10</v>
      </c>
    </row>
    <row r="759" spans="24:33">
      <c r="X759" s="45"/>
      <c r="Y759" s="45"/>
      <c r="AB759" s="34">
        <v>3853</v>
      </c>
      <c r="AC759" s="30" t="s">
        <v>1607</v>
      </c>
      <c r="AD759" s="35">
        <v>7</v>
      </c>
      <c r="AE759" s="35"/>
      <c r="AF759" s="35">
        <v>8</v>
      </c>
      <c r="AG759" s="35">
        <v>15</v>
      </c>
    </row>
    <row r="760" spans="24:33">
      <c r="X760" s="45"/>
      <c r="Y760" s="45"/>
      <c r="AB760" s="34">
        <v>3858</v>
      </c>
      <c r="AC760" s="30" t="s">
        <v>1608</v>
      </c>
      <c r="AD760" s="35">
        <v>21</v>
      </c>
      <c r="AE760" s="35"/>
      <c r="AF760" s="35">
        <v>10</v>
      </c>
      <c r="AG760" s="35">
        <v>31</v>
      </c>
    </row>
    <row r="761" spans="24:33">
      <c r="X761" s="45"/>
      <c r="Y761" s="45"/>
      <c r="AB761" s="34">
        <v>3864</v>
      </c>
      <c r="AC761" s="30" t="s">
        <v>1609</v>
      </c>
      <c r="AD761" s="35">
        <v>2.2650000000000001</v>
      </c>
      <c r="AE761" s="35"/>
      <c r="AF761" s="35">
        <v>130.57000000000002</v>
      </c>
      <c r="AG761" s="35">
        <v>132.83500000000001</v>
      </c>
    </row>
    <row r="762" spans="24:33">
      <c r="X762" s="45"/>
      <c r="Y762" s="45"/>
      <c r="AB762" s="34">
        <v>3865</v>
      </c>
      <c r="AC762" s="30" t="s">
        <v>1057</v>
      </c>
      <c r="AD762" s="35">
        <v>8</v>
      </c>
      <c r="AE762" s="35">
        <v>1</v>
      </c>
      <c r="AF762" s="35">
        <v>11</v>
      </c>
      <c r="AG762" s="35">
        <v>20</v>
      </c>
    </row>
    <row r="763" spans="24:33">
      <c r="X763" s="45"/>
      <c r="Y763" s="45"/>
      <c r="AB763" s="34">
        <v>3867</v>
      </c>
      <c r="AC763" s="30" t="s">
        <v>233</v>
      </c>
      <c r="AD763" s="35">
        <v>87</v>
      </c>
      <c r="AE763" s="35">
        <v>28</v>
      </c>
      <c r="AF763" s="35">
        <v>57</v>
      </c>
      <c r="AG763" s="35">
        <v>172</v>
      </c>
    </row>
    <row r="764" spans="24:33">
      <c r="X764" s="45"/>
      <c r="Y764" s="45"/>
      <c r="AB764" s="34">
        <v>3876</v>
      </c>
      <c r="AC764" s="30" t="s">
        <v>833</v>
      </c>
      <c r="AD764" s="35">
        <v>13</v>
      </c>
      <c r="AE764" s="35">
        <v>4</v>
      </c>
      <c r="AF764" s="35">
        <v>6</v>
      </c>
      <c r="AG764" s="35">
        <v>23</v>
      </c>
    </row>
    <row r="765" spans="24:33">
      <c r="X765" s="45"/>
      <c r="Y765" s="45"/>
      <c r="AB765" s="34">
        <v>3882</v>
      </c>
      <c r="AC765" s="30" t="s">
        <v>1194</v>
      </c>
      <c r="AD765" s="35">
        <v>4</v>
      </c>
      <c r="AE765" s="35">
        <v>2</v>
      </c>
      <c r="AF765" s="35">
        <v>5</v>
      </c>
      <c r="AG765" s="35">
        <v>11</v>
      </c>
    </row>
    <row r="766" spans="24:33">
      <c r="X766" s="45"/>
      <c r="Y766" s="45"/>
      <c r="AB766" s="34">
        <v>3886</v>
      </c>
      <c r="AC766" s="30" t="s">
        <v>1270</v>
      </c>
      <c r="AD766" s="35">
        <v>9.7749999999999986</v>
      </c>
      <c r="AE766" s="35">
        <v>0.73</v>
      </c>
      <c r="AF766" s="35">
        <v>0.52</v>
      </c>
      <c r="AG766" s="35">
        <v>11.024999999999999</v>
      </c>
    </row>
    <row r="767" spans="24:33">
      <c r="X767" s="45"/>
      <c r="Y767" s="45"/>
      <c r="AB767" s="34">
        <v>3896</v>
      </c>
      <c r="AC767" s="30" t="s">
        <v>227</v>
      </c>
      <c r="AD767" s="35"/>
      <c r="AE767" s="35">
        <v>1</v>
      </c>
      <c r="AF767" s="35"/>
      <c r="AG767" s="35">
        <v>1</v>
      </c>
    </row>
    <row r="768" spans="24:33">
      <c r="X768" s="45"/>
      <c r="Y768" s="45"/>
      <c r="AB768" s="34">
        <v>3901</v>
      </c>
      <c r="AC768" s="30" t="s">
        <v>282</v>
      </c>
      <c r="AD768" s="35">
        <v>14</v>
      </c>
      <c r="AE768" s="35">
        <v>11</v>
      </c>
      <c r="AF768" s="35">
        <v>9</v>
      </c>
      <c r="AG768" s="35">
        <v>34</v>
      </c>
    </row>
    <row r="769" spans="24:33">
      <c r="X769" s="45"/>
      <c r="Y769" s="45"/>
      <c r="AB769" s="34">
        <v>3902</v>
      </c>
      <c r="AC769" s="30" t="s">
        <v>835</v>
      </c>
      <c r="AD769" s="35">
        <v>22</v>
      </c>
      <c r="AE769" s="35">
        <v>5</v>
      </c>
      <c r="AF769" s="35">
        <v>9</v>
      </c>
      <c r="AG769" s="35">
        <v>36</v>
      </c>
    </row>
    <row r="770" spans="24:33">
      <c r="X770" s="45"/>
      <c r="Y770" s="45"/>
      <c r="AB770" s="34">
        <v>3920</v>
      </c>
      <c r="AC770" s="30" t="s">
        <v>1610</v>
      </c>
      <c r="AD770" s="35">
        <v>8</v>
      </c>
      <c r="AE770" s="35"/>
      <c r="AF770" s="35">
        <v>5</v>
      </c>
      <c r="AG770" s="35">
        <v>13</v>
      </c>
    </row>
    <row r="771" spans="24:33">
      <c r="X771" s="45"/>
      <c r="Y771" s="45"/>
      <c r="AB771" s="34">
        <v>3928</v>
      </c>
      <c r="AC771" s="30" t="s">
        <v>838</v>
      </c>
      <c r="AD771" s="35">
        <v>3</v>
      </c>
      <c r="AE771" s="35">
        <v>1</v>
      </c>
      <c r="AF771" s="35"/>
      <c r="AG771" s="35">
        <v>4</v>
      </c>
    </row>
    <row r="772" spans="24:33">
      <c r="X772" s="45"/>
      <c r="Y772" s="45"/>
      <c r="AB772" s="34">
        <v>3960</v>
      </c>
      <c r="AC772" s="30" t="s">
        <v>423</v>
      </c>
      <c r="AD772" s="35"/>
      <c r="AE772" s="35">
        <v>5</v>
      </c>
      <c r="AF772" s="35"/>
      <c r="AG772" s="35">
        <v>5</v>
      </c>
    </row>
    <row r="773" spans="24:33">
      <c r="X773" s="45"/>
      <c r="Y773" s="45"/>
      <c r="AB773" s="34">
        <v>3969</v>
      </c>
      <c r="AC773" s="30" t="s">
        <v>517</v>
      </c>
      <c r="AD773" s="35"/>
      <c r="AE773" s="35">
        <v>10</v>
      </c>
      <c r="AF773" s="35"/>
      <c r="AG773" s="35">
        <v>10</v>
      </c>
    </row>
    <row r="774" spans="24:33">
      <c r="X774" s="45"/>
      <c r="Y774" s="45"/>
      <c r="AB774" s="34">
        <v>3970</v>
      </c>
      <c r="AC774" s="30" t="s">
        <v>2212</v>
      </c>
      <c r="AD774" s="35">
        <v>1</v>
      </c>
      <c r="AE774" s="35"/>
      <c r="AF774" s="35"/>
      <c r="AG774" s="35">
        <v>1</v>
      </c>
    </row>
    <row r="775" spans="24:33">
      <c r="X775" s="45"/>
      <c r="Y775" s="45"/>
      <c r="AB775" s="34">
        <v>3973</v>
      </c>
      <c r="AC775" s="30" t="s">
        <v>2213</v>
      </c>
      <c r="AD775" s="35">
        <v>1</v>
      </c>
      <c r="AE775" s="35"/>
      <c r="AF775" s="35"/>
      <c r="AG775" s="35">
        <v>1</v>
      </c>
    </row>
    <row r="776" spans="24:33">
      <c r="X776" s="45"/>
      <c r="Y776" s="45"/>
      <c r="AB776" s="34">
        <v>3976</v>
      </c>
      <c r="AC776" s="30" t="s">
        <v>524</v>
      </c>
      <c r="AD776" s="35"/>
      <c r="AE776" s="35">
        <v>2</v>
      </c>
      <c r="AF776" s="35"/>
      <c r="AG776" s="35">
        <v>2</v>
      </c>
    </row>
    <row r="777" spans="24:33">
      <c r="X777" s="45"/>
      <c r="Y777" s="45"/>
      <c r="AB777" s="34">
        <v>3977</v>
      </c>
      <c r="AC777" s="30" t="s">
        <v>1227</v>
      </c>
      <c r="AD777" s="35">
        <v>2</v>
      </c>
      <c r="AE777" s="35">
        <v>1</v>
      </c>
      <c r="AF777" s="35"/>
      <c r="AG777" s="35">
        <v>3</v>
      </c>
    </row>
    <row r="778" spans="24:33">
      <c r="X778" s="45"/>
      <c r="Y778" s="45"/>
      <c r="AB778" s="34">
        <v>3993</v>
      </c>
      <c r="AC778" s="30" t="s">
        <v>322</v>
      </c>
      <c r="AD778" s="35"/>
      <c r="AE778" s="35">
        <v>3</v>
      </c>
      <c r="AF778" s="35"/>
      <c r="AG778" s="35">
        <v>3</v>
      </c>
    </row>
    <row r="779" spans="24:33">
      <c r="X779" s="45"/>
      <c r="Y779" s="45"/>
      <c r="AB779" s="34">
        <v>4001</v>
      </c>
      <c r="AC779" s="30" t="s">
        <v>74</v>
      </c>
      <c r="AD779" s="35">
        <v>28</v>
      </c>
      <c r="AE779" s="35">
        <v>10</v>
      </c>
      <c r="AF779" s="35">
        <v>4</v>
      </c>
      <c r="AG779" s="35">
        <v>42</v>
      </c>
    </row>
    <row r="780" spans="24:33">
      <c r="X780" s="45"/>
      <c r="Y780" s="45"/>
      <c r="AB780" s="34">
        <v>4007</v>
      </c>
      <c r="AC780" s="30" t="s">
        <v>1173</v>
      </c>
      <c r="AD780" s="35">
        <v>1</v>
      </c>
      <c r="AE780" s="35">
        <v>1</v>
      </c>
      <c r="AF780" s="35"/>
      <c r="AG780" s="35">
        <v>2</v>
      </c>
    </row>
    <row r="781" spans="24:33">
      <c r="X781" s="45"/>
      <c r="Y781" s="45"/>
      <c r="AB781" s="34">
        <v>4023</v>
      </c>
      <c r="AC781" s="30" t="s">
        <v>1611</v>
      </c>
      <c r="AD781" s="35">
        <v>1</v>
      </c>
      <c r="AE781" s="35"/>
      <c r="AF781" s="35">
        <v>1</v>
      </c>
      <c r="AG781" s="35">
        <v>2</v>
      </c>
    </row>
    <row r="782" spans="24:33">
      <c r="X782" s="45"/>
      <c r="Y782" s="45"/>
      <c r="AB782" s="34">
        <v>4027</v>
      </c>
      <c r="AC782" s="30" t="s">
        <v>1612</v>
      </c>
      <c r="AD782" s="35"/>
      <c r="AE782" s="35"/>
      <c r="AF782" s="35">
        <v>1539.9900000000007</v>
      </c>
      <c r="AG782" s="35">
        <v>1539.9900000000007</v>
      </c>
    </row>
    <row r="783" spans="24:33">
      <c r="X783" s="45"/>
      <c r="Y783" s="45"/>
      <c r="AB783" s="34">
        <v>4031</v>
      </c>
      <c r="AC783" s="30" t="s">
        <v>511</v>
      </c>
      <c r="AD783" s="35">
        <v>17</v>
      </c>
      <c r="AE783" s="35">
        <v>5</v>
      </c>
      <c r="AF783" s="35">
        <v>4</v>
      </c>
      <c r="AG783" s="35">
        <v>26</v>
      </c>
    </row>
    <row r="784" spans="24:33">
      <c r="X784" s="45"/>
      <c r="Y784" s="45"/>
      <c r="AB784" s="34">
        <v>4053</v>
      </c>
      <c r="AC784" s="30" t="s">
        <v>466</v>
      </c>
      <c r="AD784" s="35"/>
      <c r="AE784" s="35">
        <v>5</v>
      </c>
      <c r="AF784" s="35"/>
      <c r="AG784" s="35">
        <v>5</v>
      </c>
    </row>
    <row r="785" spans="24:33">
      <c r="X785" s="45"/>
      <c r="Y785" s="45"/>
      <c r="AB785" s="34">
        <v>4064</v>
      </c>
      <c r="AC785" s="30" t="s">
        <v>799</v>
      </c>
      <c r="AD785" s="35">
        <v>31</v>
      </c>
      <c r="AE785" s="35">
        <v>1</v>
      </c>
      <c r="AF785" s="35">
        <v>5</v>
      </c>
      <c r="AG785" s="35">
        <v>37</v>
      </c>
    </row>
    <row r="786" spans="24:33">
      <c r="X786" s="45"/>
      <c r="Y786" s="45"/>
      <c r="AB786" s="34">
        <v>4068</v>
      </c>
      <c r="AC786" s="30" t="s">
        <v>618</v>
      </c>
      <c r="AD786" s="35"/>
      <c r="AE786" s="35">
        <v>3</v>
      </c>
      <c r="AF786" s="35">
        <v>6</v>
      </c>
      <c r="AG786" s="35">
        <v>9</v>
      </c>
    </row>
    <row r="787" spans="24:33">
      <c r="X787" s="45"/>
      <c r="Y787" s="45"/>
      <c r="AB787" s="34">
        <v>4073</v>
      </c>
      <c r="AC787" s="30" t="s">
        <v>2214</v>
      </c>
      <c r="AD787" s="35">
        <v>6</v>
      </c>
      <c r="AE787" s="35"/>
      <c r="AF787" s="35"/>
      <c r="AG787" s="35">
        <v>6</v>
      </c>
    </row>
    <row r="788" spans="24:33">
      <c r="X788" s="45"/>
      <c r="Y788" s="45"/>
      <c r="AB788" s="34">
        <v>4090</v>
      </c>
      <c r="AC788" s="30" t="s">
        <v>1613</v>
      </c>
      <c r="AD788" s="35">
        <v>8</v>
      </c>
      <c r="AE788" s="35"/>
      <c r="AF788" s="35">
        <v>6</v>
      </c>
      <c r="AG788" s="35">
        <v>14</v>
      </c>
    </row>
    <row r="789" spans="24:33">
      <c r="X789" s="45"/>
      <c r="Y789" s="45"/>
      <c r="AB789" s="34">
        <v>4100</v>
      </c>
      <c r="AC789" s="30" t="s">
        <v>272</v>
      </c>
      <c r="AD789" s="35">
        <v>15</v>
      </c>
      <c r="AE789" s="35">
        <v>7</v>
      </c>
      <c r="AF789" s="35">
        <v>32</v>
      </c>
      <c r="AG789" s="35">
        <v>54</v>
      </c>
    </row>
    <row r="790" spans="24:33">
      <c r="X790" s="45"/>
      <c r="Y790" s="45"/>
      <c r="AB790" s="34">
        <v>4101</v>
      </c>
      <c r="AC790" s="30" t="s">
        <v>1401</v>
      </c>
      <c r="AD790" s="35">
        <v>13</v>
      </c>
      <c r="AE790" s="35"/>
      <c r="AF790" s="35">
        <v>15</v>
      </c>
      <c r="AG790" s="35">
        <v>28</v>
      </c>
    </row>
    <row r="791" spans="24:33">
      <c r="X791" s="45"/>
      <c r="Y791" s="45"/>
      <c r="AB791" s="34">
        <v>4113</v>
      </c>
      <c r="AC791" s="30" t="s">
        <v>2215</v>
      </c>
      <c r="AD791" s="35">
        <v>4</v>
      </c>
      <c r="AE791" s="35"/>
      <c r="AF791" s="35"/>
      <c r="AG791" s="35">
        <v>4</v>
      </c>
    </row>
    <row r="792" spans="24:33">
      <c r="X792" s="45"/>
      <c r="Y792" s="45"/>
      <c r="AB792" s="34">
        <v>4115</v>
      </c>
      <c r="AC792" s="30" t="s">
        <v>930</v>
      </c>
      <c r="AD792" s="35">
        <v>49</v>
      </c>
      <c r="AE792" s="35">
        <v>7</v>
      </c>
      <c r="AF792" s="35">
        <v>11</v>
      </c>
      <c r="AG792" s="35">
        <v>67</v>
      </c>
    </row>
    <row r="793" spans="24:33">
      <c r="X793" s="45"/>
      <c r="Y793" s="45"/>
      <c r="AB793" s="34">
        <v>4118</v>
      </c>
      <c r="AC793" s="30" t="s">
        <v>1614</v>
      </c>
      <c r="AD793" s="35">
        <v>33</v>
      </c>
      <c r="AE793" s="35"/>
      <c r="AF793" s="35">
        <v>10</v>
      </c>
      <c r="AG793" s="35">
        <v>43</v>
      </c>
    </row>
    <row r="794" spans="24:33">
      <c r="X794" s="45"/>
      <c r="Y794" s="45"/>
      <c r="AB794" s="34">
        <v>4119</v>
      </c>
      <c r="AC794" s="30" t="s">
        <v>2216</v>
      </c>
      <c r="AD794" s="35">
        <v>6</v>
      </c>
      <c r="AE794" s="35"/>
      <c r="AF794" s="35"/>
      <c r="AG794" s="35">
        <v>6</v>
      </c>
    </row>
    <row r="795" spans="24:33">
      <c r="X795" s="45"/>
      <c r="Y795" s="45"/>
      <c r="AB795" s="34">
        <v>4120</v>
      </c>
      <c r="AC795" s="30" t="s">
        <v>1615</v>
      </c>
      <c r="AD795" s="35"/>
      <c r="AE795" s="35"/>
      <c r="AF795" s="35">
        <v>8</v>
      </c>
      <c r="AG795" s="35">
        <v>8</v>
      </c>
    </row>
    <row r="796" spans="24:33">
      <c r="X796" s="45"/>
      <c r="Y796" s="45"/>
      <c r="AB796" s="34">
        <v>4121</v>
      </c>
      <c r="AC796" s="30" t="s">
        <v>1616</v>
      </c>
      <c r="AD796" s="35"/>
      <c r="AE796" s="35"/>
      <c r="AF796" s="35">
        <v>11</v>
      </c>
      <c r="AG796" s="35">
        <v>11</v>
      </c>
    </row>
    <row r="797" spans="24:33">
      <c r="X797" s="45"/>
      <c r="Y797" s="45"/>
      <c r="AB797" s="34">
        <v>4123</v>
      </c>
      <c r="AC797" s="30" t="s">
        <v>1617</v>
      </c>
      <c r="AD797" s="35"/>
      <c r="AE797" s="35"/>
      <c r="AF797" s="35">
        <v>4</v>
      </c>
      <c r="AG797" s="35">
        <v>4</v>
      </c>
    </row>
    <row r="798" spans="24:33">
      <c r="X798" s="45"/>
      <c r="Y798" s="45"/>
      <c r="AB798" s="34">
        <v>4125</v>
      </c>
      <c r="AC798" s="30" t="s">
        <v>1618</v>
      </c>
      <c r="AD798" s="35"/>
      <c r="AE798" s="35"/>
      <c r="AF798" s="35">
        <v>5</v>
      </c>
      <c r="AG798" s="35">
        <v>5</v>
      </c>
    </row>
    <row r="799" spans="24:33">
      <c r="X799" s="45"/>
      <c r="Y799" s="45"/>
      <c r="AB799" s="34">
        <v>4129</v>
      </c>
      <c r="AC799" s="30" t="s">
        <v>1619</v>
      </c>
      <c r="AD799" s="35"/>
      <c r="AE799" s="35"/>
      <c r="AF799" s="35">
        <v>3</v>
      </c>
      <c r="AG799" s="35">
        <v>3</v>
      </c>
    </row>
    <row r="800" spans="24:33">
      <c r="X800" s="45"/>
      <c r="Y800" s="45"/>
      <c r="AB800" s="34">
        <v>4131</v>
      </c>
      <c r="AC800" s="30" t="s">
        <v>1620</v>
      </c>
      <c r="AD800" s="35"/>
      <c r="AE800" s="35"/>
      <c r="AF800" s="35">
        <v>1</v>
      </c>
      <c r="AG800" s="35">
        <v>1</v>
      </c>
    </row>
    <row r="801" spans="24:33">
      <c r="X801" s="45"/>
      <c r="Y801" s="45"/>
      <c r="AB801" s="34">
        <v>4156</v>
      </c>
      <c r="AC801" s="30" t="s">
        <v>1621</v>
      </c>
      <c r="AD801" s="35"/>
      <c r="AE801" s="35"/>
      <c r="AF801" s="35">
        <v>5</v>
      </c>
      <c r="AG801" s="35">
        <v>5</v>
      </c>
    </row>
    <row r="802" spans="24:33">
      <c r="X802" s="45"/>
      <c r="Y802" s="45"/>
      <c r="AB802" s="34">
        <v>4164</v>
      </c>
      <c r="AC802" s="30" t="s">
        <v>1622</v>
      </c>
      <c r="AD802" s="35"/>
      <c r="AE802" s="35"/>
      <c r="AF802" s="35">
        <v>1</v>
      </c>
      <c r="AG802" s="35">
        <v>1</v>
      </c>
    </row>
    <row r="803" spans="24:33">
      <c r="X803" s="45"/>
      <c r="Y803" s="45"/>
      <c r="AB803" s="34">
        <v>4174</v>
      </c>
      <c r="AC803" s="30" t="s">
        <v>1623</v>
      </c>
      <c r="AD803" s="35"/>
      <c r="AE803" s="35"/>
      <c r="AF803" s="35">
        <v>7</v>
      </c>
      <c r="AG803" s="35">
        <v>7</v>
      </c>
    </row>
    <row r="804" spans="24:33">
      <c r="X804" s="45"/>
      <c r="Y804" s="45"/>
      <c r="AB804" s="34">
        <v>4179</v>
      </c>
      <c r="AC804" s="30" t="s">
        <v>1624</v>
      </c>
      <c r="AD804" s="35"/>
      <c r="AE804" s="35"/>
      <c r="AF804" s="35">
        <v>31</v>
      </c>
      <c r="AG804" s="35">
        <v>31</v>
      </c>
    </row>
    <row r="805" spans="24:33">
      <c r="X805" s="45"/>
      <c r="Y805" s="45"/>
      <c r="AB805" s="34">
        <v>4180</v>
      </c>
      <c r="AC805" s="30" t="s">
        <v>1625</v>
      </c>
      <c r="AD805" s="35"/>
      <c r="AE805" s="35"/>
      <c r="AF805" s="35">
        <v>2</v>
      </c>
      <c r="AG805" s="35">
        <v>2</v>
      </c>
    </row>
    <row r="806" spans="24:33">
      <c r="X806" s="45"/>
      <c r="Y806" s="45"/>
      <c r="AB806" s="34">
        <v>4206</v>
      </c>
      <c r="AC806" s="30" t="s">
        <v>1626</v>
      </c>
      <c r="AD806" s="35"/>
      <c r="AE806" s="35"/>
      <c r="AF806" s="35">
        <v>2</v>
      </c>
      <c r="AG806" s="35">
        <v>2</v>
      </c>
    </row>
    <row r="807" spans="24:33">
      <c r="X807" s="45"/>
      <c r="Y807" s="45"/>
      <c r="AB807" s="34">
        <v>4218</v>
      </c>
      <c r="AC807" s="30" t="s">
        <v>1087</v>
      </c>
      <c r="AD807" s="35">
        <v>30</v>
      </c>
      <c r="AE807" s="35">
        <v>4</v>
      </c>
      <c r="AF807" s="35">
        <v>4</v>
      </c>
      <c r="AG807" s="35">
        <v>38</v>
      </c>
    </row>
    <row r="808" spans="24:33">
      <c r="X808" s="45"/>
      <c r="Y808" s="45"/>
      <c r="AB808" s="34">
        <v>4262</v>
      </c>
      <c r="AC808" s="30" t="s">
        <v>1627</v>
      </c>
      <c r="AD808" s="35"/>
      <c r="AE808" s="35"/>
      <c r="AF808" s="35">
        <v>1</v>
      </c>
      <c r="AG808" s="35">
        <v>1</v>
      </c>
    </row>
    <row r="809" spans="24:33">
      <c r="X809" s="45"/>
      <c r="Y809" s="45"/>
      <c r="AB809" s="34">
        <v>4272</v>
      </c>
      <c r="AC809" s="30" t="s">
        <v>2217</v>
      </c>
      <c r="AD809" s="35">
        <v>2</v>
      </c>
      <c r="AE809" s="35"/>
      <c r="AF809" s="35"/>
      <c r="AG809" s="35">
        <v>2</v>
      </c>
    </row>
    <row r="810" spans="24:33">
      <c r="X810" s="45"/>
      <c r="Y810" s="45"/>
      <c r="AB810" s="34">
        <v>4273</v>
      </c>
      <c r="AC810" s="30" t="s">
        <v>1066</v>
      </c>
      <c r="AD810" s="35">
        <v>7</v>
      </c>
      <c r="AE810" s="35">
        <v>1</v>
      </c>
      <c r="AF810" s="35">
        <v>1</v>
      </c>
      <c r="AG810" s="35">
        <v>9</v>
      </c>
    </row>
    <row r="811" spans="24:33">
      <c r="X811" s="45"/>
      <c r="Y811" s="45"/>
      <c r="AB811" s="34">
        <v>4277</v>
      </c>
      <c r="AC811" s="30" t="s">
        <v>2218</v>
      </c>
      <c r="AD811" s="35">
        <v>1</v>
      </c>
      <c r="AE811" s="35"/>
      <c r="AF811" s="35"/>
      <c r="AG811" s="35">
        <v>1</v>
      </c>
    </row>
    <row r="812" spans="24:33">
      <c r="X812" s="45"/>
      <c r="Y812" s="45"/>
      <c r="AB812" s="34">
        <v>4278</v>
      </c>
      <c r="AC812" s="30" t="s">
        <v>364</v>
      </c>
      <c r="AD812" s="35">
        <v>32</v>
      </c>
      <c r="AE812" s="35">
        <v>6</v>
      </c>
      <c r="AF812" s="35"/>
      <c r="AG812" s="35">
        <v>38</v>
      </c>
    </row>
    <row r="813" spans="24:33">
      <c r="X813" s="45"/>
      <c r="Y813" s="45"/>
      <c r="AB813" s="34">
        <v>4280</v>
      </c>
      <c r="AC813" s="30" t="s">
        <v>1628</v>
      </c>
      <c r="AD813" s="35">
        <v>5</v>
      </c>
      <c r="AE813" s="35"/>
      <c r="AF813" s="35">
        <v>2</v>
      </c>
      <c r="AG813" s="35">
        <v>7</v>
      </c>
    </row>
    <row r="814" spans="24:33">
      <c r="X814" s="45"/>
      <c r="Y814" s="45"/>
      <c r="AB814" s="34">
        <v>4282</v>
      </c>
      <c r="AC814" s="30" t="s">
        <v>965</v>
      </c>
      <c r="AD814" s="35">
        <v>5</v>
      </c>
      <c r="AE814" s="35">
        <v>2</v>
      </c>
      <c r="AF814" s="35">
        <v>21</v>
      </c>
      <c r="AG814" s="35">
        <v>28</v>
      </c>
    </row>
    <row r="815" spans="24:33">
      <c r="X815" s="45"/>
      <c r="Y815" s="45"/>
      <c r="AB815" s="34">
        <v>4283</v>
      </c>
      <c r="AC815" s="30" t="s">
        <v>508</v>
      </c>
      <c r="AD815" s="35">
        <v>4</v>
      </c>
      <c r="AE815" s="35">
        <v>4</v>
      </c>
      <c r="AF815" s="35">
        <v>7</v>
      </c>
      <c r="AG815" s="35">
        <v>15</v>
      </c>
    </row>
    <row r="816" spans="24:33">
      <c r="X816" s="45"/>
      <c r="Y816" s="45"/>
      <c r="AB816" s="34">
        <v>4286</v>
      </c>
      <c r="AC816" s="30" t="s">
        <v>883</v>
      </c>
      <c r="AD816" s="35">
        <v>3</v>
      </c>
      <c r="AE816" s="35">
        <v>1</v>
      </c>
      <c r="AF816" s="35">
        <v>2</v>
      </c>
      <c r="AG816" s="35">
        <v>6</v>
      </c>
    </row>
    <row r="817" spans="24:33">
      <c r="X817" s="45"/>
      <c r="Y817" s="45"/>
      <c r="AB817" s="34">
        <v>4287</v>
      </c>
      <c r="AC817" s="30" t="s">
        <v>1629</v>
      </c>
      <c r="AD817" s="35"/>
      <c r="AE817" s="35"/>
      <c r="AF817" s="35">
        <v>5</v>
      </c>
      <c r="AG817" s="35">
        <v>5</v>
      </c>
    </row>
    <row r="818" spans="24:33">
      <c r="X818" s="45"/>
      <c r="Y818" s="45"/>
      <c r="AB818" s="34">
        <v>4289</v>
      </c>
      <c r="AC818" s="30" t="s">
        <v>1630</v>
      </c>
      <c r="AD818" s="35"/>
      <c r="AE818" s="35"/>
      <c r="AF818" s="35">
        <v>10</v>
      </c>
      <c r="AG818" s="35">
        <v>10</v>
      </c>
    </row>
    <row r="819" spans="24:33">
      <c r="X819" s="45"/>
      <c r="Y819" s="45"/>
      <c r="AB819" s="34">
        <v>4291</v>
      </c>
      <c r="AC819" s="30" t="s">
        <v>1631</v>
      </c>
      <c r="AD819" s="35"/>
      <c r="AE819" s="35"/>
      <c r="AF819" s="35">
        <v>3</v>
      </c>
      <c r="AG819" s="35">
        <v>3</v>
      </c>
    </row>
    <row r="820" spans="24:33">
      <c r="X820" s="45"/>
      <c r="Y820" s="45"/>
      <c r="AB820" s="34">
        <v>4292</v>
      </c>
      <c r="AC820" s="30" t="s">
        <v>1632</v>
      </c>
      <c r="AD820" s="35"/>
      <c r="AE820" s="35"/>
      <c r="AF820" s="35">
        <v>1</v>
      </c>
      <c r="AG820" s="35">
        <v>1</v>
      </c>
    </row>
    <row r="821" spans="24:33">
      <c r="X821" s="45"/>
      <c r="Y821" s="45"/>
      <c r="AB821" s="34">
        <v>4295</v>
      </c>
      <c r="AC821" s="30" t="s">
        <v>1633</v>
      </c>
      <c r="AD821" s="35"/>
      <c r="AE821" s="35"/>
      <c r="AF821" s="35">
        <v>1</v>
      </c>
      <c r="AG821" s="35">
        <v>1</v>
      </c>
    </row>
    <row r="822" spans="24:33">
      <c r="X822" s="45"/>
      <c r="Y822" s="45"/>
      <c r="AB822" s="34">
        <v>4298</v>
      </c>
      <c r="AC822" s="30" t="s">
        <v>1634</v>
      </c>
      <c r="AD822" s="35"/>
      <c r="AE822" s="35"/>
      <c r="AF822" s="35">
        <v>1</v>
      </c>
      <c r="AG822" s="35">
        <v>1</v>
      </c>
    </row>
    <row r="823" spans="24:33">
      <c r="X823" s="45"/>
      <c r="Y823" s="45"/>
      <c r="AB823" s="34">
        <v>4301</v>
      </c>
      <c r="AC823" s="30" t="s">
        <v>1635</v>
      </c>
      <c r="AD823" s="35"/>
      <c r="AE823" s="35"/>
      <c r="AF823" s="35">
        <v>1</v>
      </c>
      <c r="AG823" s="35">
        <v>1</v>
      </c>
    </row>
    <row r="824" spans="24:33">
      <c r="X824" s="45"/>
      <c r="Y824" s="45"/>
      <c r="AB824" s="34">
        <v>4302</v>
      </c>
      <c r="AC824" s="30" t="s">
        <v>1636</v>
      </c>
      <c r="AD824" s="35"/>
      <c r="AE824" s="35"/>
      <c r="AF824" s="35">
        <v>2</v>
      </c>
      <c r="AG824" s="35">
        <v>2</v>
      </c>
    </row>
    <row r="825" spans="24:33">
      <c r="X825" s="45"/>
      <c r="Y825" s="45"/>
      <c r="AB825" s="34">
        <v>4303</v>
      </c>
      <c r="AC825" s="30" t="s">
        <v>1637</v>
      </c>
      <c r="AD825" s="35"/>
      <c r="AE825" s="35"/>
      <c r="AF825" s="35">
        <v>3</v>
      </c>
      <c r="AG825" s="35">
        <v>3</v>
      </c>
    </row>
    <row r="826" spans="24:33">
      <c r="X826" s="45"/>
      <c r="Y826" s="45"/>
      <c r="AB826" s="34">
        <v>4304</v>
      </c>
      <c r="AC826" s="30" t="s">
        <v>1638</v>
      </c>
      <c r="AD826" s="35"/>
      <c r="AE826" s="35"/>
      <c r="AF826" s="35">
        <v>4</v>
      </c>
      <c r="AG826" s="35">
        <v>4</v>
      </c>
    </row>
    <row r="827" spans="24:33">
      <c r="X827" s="45"/>
      <c r="Y827" s="45"/>
      <c r="AB827" s="34">
        <v>4309</v>
      </c>
      <c r="AC827" s="30" t="s">
        <v>1639</v>
      </c>
      <c r="AD827" s="35"/>
      <c r="AE827" s="35"/>
      <c r="AF827" s="35">
        <v>1</v>
      </c>
      <c r="AG827" s="35">
        <v>1</v>
      </c>
    </row>
    <row r="828" spans="24:33">
      <c r="X828" s="45"/>
      <c r="Y828" s="45"/>
      <c r="AB828" s="34">
        <v>4310</v>
      </c>
      <c r="AC828" s="30" t="s">
        <v>1640</v>
      </c>
      <c r="AD828" s="35"/>
      <c r="AE828" s="35"/>
      <c r="AF828" s="35">
        <v>1</v>
      </c>
      <c r="AG828" s="35">
        <v>1</v>
      </c>
    </row>
    <row r="829" spans="24:33">
      <c r="X829" s="45"/>
      <c r="Y829" s="45"/>
      <c r="AB829" s="34">
        <v>4311</v>
      </c>
      <c r="AC829" s="30" t="s">
        <v>1641</v>
      </c>
      <c r="AD829" s="35"/>
      <c r="AE829" s="35"/>
      <c r="AF829" s="35">
        <v>1</v>
      </c>
      <c r="AG829" s="35">
        <v>1</v>
      </c>
    </row>
    <row r="830" spans="24:33">
      <c r="X830" s="45"/>
      <c r="Y830" s="45"/>
      <c r="AB830" s="34">
        <v>4312</v>
      </c>
      <c r="AC830" s="30" t="s">
        <v>1642</v>
      </c>
      <c r="AD830" s="35"/>
      <c r="AE830" s="35"/>
      <c r="AF830" s="35">
        <v>2</v>
      </c>
      <c r="AG830" s="35">
        <v>2</v>
      </c>
    </row>
    <row r="831" spans="24:33">
      <c r="X831" s="45"/>
      <c r="Y831" s="45"/>
      <c r="AB831" s="34">
        <v>4313</v>
      </c>
      <c r="AC831" s="30" t="s">
        <v>1643</v>
      </c>
      <c r="AD831" s="35"/>
      <c r="AE831" s="35"/>
      <c r="AF831" s="35">
        <v>2</v>
      </c>
      <c r="AG831" s="35">
        <v>2</v>
      </c>
    </row>
    <row r="832" spans="24:33">
      <c r="X832" s="45"/>
      <c r="Y832" s="45"/>
      <c r="AB832" s="34">
        <v>4315</v>
      </c>
      <c r="AC832" s="30" t="s">
        <v>1644</v>
      </c>
      <c r="AD832" s="35"/>
      <c r="AE832" s="35"/>
      <c r="AF832" s="35">
        <v>1</v>
      </c>
      <c r="AG832" s="35">
        <v>1</v>
      </c>
    </row>
    <row r="833" spans="24:33">
      <c r="X833" s="45"/>
      <c r="Y833" s="45"/>
      <c r="AB833" s="34">
        <v>4319</v>
      </c>
      <c r="AC833" s="30" t="s">
        <v>1645</v>
      </c>
      <c r="AD833" s="35"/>
      <c r="AE833" s="35"/>
      <c r="AF833" s="35">
        <v>1</v>
      </c>
      <c r="AG833" s="35">
        <v>1</v>
      </c>
    </row>
    <row r="834" spans="24:33">
      <c r="X834" s="45"/>
      <c r="Y834" s="45"/>
      <c r="AB834" s="34">
        <v>4321</v>
      </c>
      <c r="AC834" s="30" t="s">
        <v>1646</v>
      </c>
      <c r="AD834" s="35"/>
      <c r="AE834" s="35"/>
      <c r="AF834" s="35">
        <v>2</v>
      </c>
      <c r="AG834" s="35">
        <v>2</v>
      </c>
    </row>
    <row r="835" spans="24:33">
      <c r="X835" s="45"/>
      <c r="Y835" s="45"/>
      <c r="AB835" s="34">
        <v>4322</v>
      </c>
      <c r="AC835" s="30" t="s">
        <v>1647</v>
      </c>
      <c r="AD835" s="35"/>
      <c r="AE835" s="35"/>
      <c r="AF835" s="35">
        <v>3</v>
      </c>
      <c r="AG835" s="35">
        <v>3</v>
      </c>
    </row>
    <row r="836" spans="24:33">
      <c r="X836" s="45"/>
      <c r="Y836" s="45"/>
      <c r="AB836" s="34">
        <v>4323</v>
      </c>
      <c r="AC836" s="30" t="s">
        <v>1648</v>
      </c>
      <c r="AD836" s="35"/>
      <c r="AE836" s="35"/>
      <c r="AF836" s="35">
        <v>2</v>
      </c>
      <c r="AG836" s="35">
        <v>2</v>
      </c>
    </row>
    <row r="837" spans="24:33">
      <c r="X837" s="45"/>
      <c r="Y837" s="45"/>
      <c r="AB837" s="34">
        <v>4324</v>
      </c>
      <c r="AC837" s="30" t="s">
        <v>1649</v>
      </c>
      <c r="AD837" s="35"/>
      <c r="AE837" s="35"/>
      <c r="AF837" s="35">
        <v>5</v>
      </c>
      <c r="AG837" s="35">
        <v>5</v>
      </c>
    </row>
    <row r="838" spans="24:33">
      <c r="X838" s="45"/>
      <c r="Y838" s="45"/>
      <c r="AB838" s="34">
        <v>4325</v>
      </c>
      <c r="AC838" s="30" t="s">
        <v>1650</v>
      </c>
      <c r="AD838" s="35"/>
      <c r="AE838" s="35"/>
      <c r="AF838" s="35">
        <v>4</v>
      </c>
      <c r="AG838" s="35">
        <v>4</v>
      </c>
    </row>
    <row r="839" spans="24:33">
      <c r="X839" s="45"/>
      <c r="Y839" s="45"/>
      <c r="AB839" s="34">
        <v>4327</v>
      </c>
      <c r="AC839" s="30" t="s">
        <v>1651</v>
      </c>
      <c r="AD839" s="35"/>
      <c r="AE839" s="35"/>
      <c r="AF839" s="35">
        <v>2</v>
      </c>
      <c r="AG839" s="35">
        <v>2</v>
      </c>
    </row>
    <row r="840" spans="24:33">
      <c r="X840" s="45"/>
      <c r="Y840" s="45"/>
      <c r="AB840" s="34">
        <v>4332</v>
      </c>
      <c r="AC840" s="30" t="s">
        <v>1652</v>
      </c>
      <c r="AD840" s="35"/>
      <c r="AE840" s="35"/>
      <c r="AF840" s="35">
        <v>6</v>
      </c>
      <c r="AG840" s="35">
        <v>6</v>
      </c>
    </row>
    <row r="841" spans="24:33">
      <c r="X841" s="45"/>
      <c r="Y841" s="45"/>
      <c r="AB841" s="34">
        <v>4339</v>
      </c>
      <c r="AC841" s="30" t="s">
        <v>2219</v>
      </c>
      <c r="AD841" s="35">
        <v>422.9</v>
      </c>
      <c r="AE841" s="35"/>
      <c r="AF841" s="35"/>
      <c r="AG841" s="35">
        <v>422.9</v>
      </c>
    </row>
    <row r="842" spans="24:33">
      <c r="X842" s="45"/>
      <c r="Y842" s="45"/>
      <c r="AB842" s="34">
        <v>4341</v>
      </c>
      <c r="AC842" s="30" t="s">
        <v>218</v>
      </c>
      <c r="AD842" s="35">
        <v>122</v>
      </c>
      <c r="AE842" s="35">
        <v>20</v>
      </c>
      <c r="AF842" s="35"/>
      <c r="AG842" s="35">
        <v>142</v>
      </c>
    </row>
    <row r="843" spans="24:33">
      <c r="X843" s="45"/>
      <c r="Y843" s="45"/>
      <c r="AB843" s="34">
        <v>4342</v>
      </c>
      <c r="AC843" s="30" t="s">
        <v>77</v>
      </c>
      <c r="AD843" s="35">
        <v>3276</v>
      </c>
      <c r="AE843" s="35">
        <v>1266</v>
      </c>
      <c r="AF843" s="35">
        <v>1485</v>
      </c>
      <c r="AG843" s="35">
        <v>6027</v>
      </c>
    </row>
    <row r="844" spans="24:33">
      <c r="X844" s="45"/>
      <c r="Y844" s="45"/>
      <c r="AB844" s="34">
        <v>4353</v>
      </c>
      <c r="AC844" s="30" t="s">
        <v>386</v>
      </c>
      <c r="AD844" s="35">
        <v>12</v>
      </c>
      <c r="AE844" s="35">
        <v>12</v>
      </c>
      <c r="AF844" s="35"/>
      <c r="AG844" s="35">
        <v>24</v>
      </c>
    </row>
    <row r="845" spans="24:33">
      <c r="X845" s="45"/>
      <c r="Y845" s="45"/>
      <c r="AB845" s="34">
        <v>4355</v>
      </c>
      <c r="AC845" s="30" t="s">
        <v>1068</v>
      </c>
      <c r="AD845" s="35">
        <v>46</v>
      </c>
      <c r="AE845" s="35">
        <v>4</v>
      </c>
      <c r="AF845" s="35">
        <v>18</v>
      </c>
      <c r="AG845" s="35">
        <v>68</v>
      </c>
    </row>
    <row r="846" spans="24:33">
      <c r="X846" s="45"/>
      <c r="Y846" s="45"/>
      <c r="AB846" s="34">
        <v>4356</v>
      </c>
      <c r="AC846" s="30" t="s">
        <v>2220</v>
      </c>
      <c r="AD846" s="35">
        <v>22</v>
      </c>
      <c r="AE846" s="35"/>
      <c r="AF846" s="35"/>
      <c r="AG846" s="35">
        <v>22</v>
      </c>
    </row>
    <row r="847" spans="24:33">
      <c r="X847" s="45"/>
      <c r="Y847" s="45"/>
      <c r="AB847" s="34">
        <v>4379</v>
      </c>
      <c r="AC847" s="30" t="s">
        <v>1653</v>
      </c>
      <c r="AD847" s="35"/>
      <c r="AE847" s="35"/>
      <c r="AF847" s="35">
        <v>36</v>
      </c>
      <c r="AG847" s="35">
        <v>36</v>
      </c>
    </row>
    <row r="848" spans="24:33">
      <c r="X848" s="45"/>
      <c r="Y848" s="45"/>
      <c r="AB848" s="34">
        <v>4380</v>
      </c>
      <c r="AC848" s="30" t="s">
        <v>1654</v>
      </c>
      <c r="AD848" s="35"/>
      <c r="AE848" s="35"/>
      <c r="AF848" s="35">
        <v>22</v>
      </c>
      <c r="AG848" s="35">
        <v>22</v>
      </c>
    </row>
    <row r="849" spans="24:33">
      <c r="X849" s="45"/>
      <c r="Y849" s="45"/>
      <c r="AB849" s="34">
        <v>4382</v>
      </c>
      <c r="AC849" s="30" t="s">
        <v>1655</v>
      </c>
      <c r="AD849" s="35"/>
      <c r="AE849" s="35"/>
      <c r="AF849" s="35">
        <v>90</v>
      </c>
      <c r="AG849" s="35">
        <v>90</v>
      </c>
    </row>
    <row r="850" spans="24:33">
      <c r="X850" s="45"/>
      <c r="Y850" s="45"/>
      <c r="AB850" s="34">
        <v>4383</v>
      </c>
      <c r="AC850" s="30" t="s">
        <v>1656</v>
      </c>
      <c r="AD850" s="35"/>
      <c r="AE850" s="35"/>
      <c r="AF850" s="35">
        <v>25</v>
      </c>
      <c r="AG850" s="35">
        <v>25</v>
      </c>
    </row>
    <row r="851" spans="24:33">
      <c r="X851" s="45"/>
      <c r="Y851" s="45"/>
      <c r="AB851" s="34">
        <v>4384</v>
      </c>
      <c r="AC851" s="30" t="s">
        <v>1657</v>
      </c>
      <c r="AD851" s="35"/>
      <c r="AE851" s="35"/>
      <c r="AF851" s="35">
        <v>49</v>
      </c>
      <c r="AG851" s="35">
        <v>49</v>
      </c>
    </row>
    <row r="852" spans="24:33">
      <c r="X852" s="45"/>
      <c r="Y852" s="45"/>
      <c r="AB852" s="34">
        <v>4388</v>
      </c>
      <c r="AC852" s="30" t="s">
        <v>1658</v>
      </c>
      <c r="AD852" s="35"/>
      <c r="AE852" s="35"/>
      <c r="AF852" s="35">
        <v>57</v>
      </c>
      <c r="AG852" s="35">
        <v>57</v>
      </c>
    </row>
    <row r="853" spans="24:33">
      <c r="X853" s="45"/>
      <c r="Y853" s="45"/>
      <c r="AB853" s="34">
        <v>4389</v>
      </c>
      <c r="AC853" s="30" t="s">
        <v>1659</v>
      </c>
      <c r="AD853" s="35"/>
      <c r="AE853" s="35"/>
      <c r="AF853" s="35">
        <v>10</v>
      </c>
      <c r="AG853" s="35">
        <v>10</v>
      </c>
    </row>
    <row r="854" spans="24:33">
      <c r="X854" s="45"/>
      <c r="Y854" s="45"/>
      <c r="AB854" s="34">
        <v>4390</v>
      </c>
      <c r="AC854" s="30" t="s">
        <v>1660</v>
      </c>
      <c r="AD854" s="35"/>
      <c r="AE854" s="35"/>
      <c r="AF854" s="35">
        <v>6</v>
      </c>
      <c r="AG854" s="35">
        <v>6</v>
      </c>
    </row>
    <row r="855" spans="24:33">
      <c r="X855" s="45"/>
      <c r="Y855" s="45"/>
      <c r="AB855" s="34">
        <v>4391</v>
      </c>
      <c r="AC855" s="30" t="s">
        <v>1661</v>
      </c>
      <c r="AD855" s="35"/>
      <c r="AE855" s="35"/>
      <c r="AF855" s="35">
        <v>12</v>
      </c>
      <c r="AG855" s="35">
        <v>12</v>
      </c>
    </row>
    <row r="856" spans="24:33">
      <c r="X856" s="45"/>
      <c r="Y856" s="45"/>
      <c r="AB856" s="34">
        <v>4394</v>
      </c>
      <c r="AC856" s="30" t="s">
        <v>1662</v>
      </c>
      <c r="AD856" s="35"/>
      <c r="AE856" s="35"/>
      <c r="AF856" s="35">
        <v>8</v>
      </c>
      <c r="AG856" s="35">
        <v>8</v>
      </c>
    </row>
    <row r="857" spans="24:33">
      <c r="X857" s="45"/>
      <c r="Y857" s="45"/>
      <c r="AB857" s="34">
        <v>4397</v>
      </c>
      <c r="AC857" s="30" t="s">
        <v>1663</v>
      </c>
      <c r="AD857" s="35"/>
      <c r="AE857" s="35"/>
      <c r="AF857" s="35">
        <v>2</v>
      </c>
      <c r="AG857" s="35">
        <v>2</v>
      </c>
    </row>
    <row r="858" spans="24:33">
      <c r="X858" s="45"/>
      <c r="Y858" s="45"/>
      <c r="AB858" s="34">
        <v>4398</v>
      </c>
      <c r="AC858" s="30" t="s">
        <v>1664</v>
      </c>
      <c r="AD858" s="35"/>
      <c r="AE858" s="35"/>
      <c r="AF858" s="35">
        <v>47</v>
      </c>
      <c r="AG858" s="35">
        <v>47</v>
      </c>
    </row>
    <row r="859" spans="24:33">
      <c r="X859" s="45"/>
      <c r="Y859" s="45"/>
      <c r="AB859" s="34">
        <v>4400</v>
      </c>
      <c r="AC859" s="30" t="s">
        <v>1665</v>
      </c>
      <c r="AD859" s="35"/>
      <c r="AE859" s="35"/>
      <c r="AF859" s="35">
        <v>13.77</v>
      </c>
      <c r="AG859" s="35">
        <v>13.77</v>
      </c>
    </row>
    <row r="860" spans="24:33">
      <c r="X860" s="45"/>
      <c r="Y860" s="45"/>
      <c r="AB860" s="34">
        <v>4410</v>
      </c>
      <c r="AC860" s="30" t="s">
        <v>180</v>
      </c>
      <c r="AD860" s="35">
        <v>2</v>
      </c>
      <c r="AE860" s="35">
        <v>7</v>
      </c>
      <c r="AF860" s="35">
        <v>16</v>
      </c>
      <c r="AG860" s="35">
        <v>25</v>
      </c>
    </row>
    <row r="861" spans="24:33">
      <c r="X861" s="45"/>
      <c r="Y861" s="45"/>
      <c r="AB861" s="34">
        <v>4411</v>
      </c>
      <c r="AC861" s="30" t="s">
        <v>1666</v>
      </c>
      <c r="AD861" s="35">
        <v>16</v>
      </c>
      <c r="AE861" s="35"/>
      <c r="AF861" s="35">
        <v>7</v>
      </c>
      <c r="AG861" s="35">
        <v>23</v>
      </c>
    </row>
    <row r="862" spans="24:33">
      <c r="X862" s="45"/>
      <c r="Y862" s="45"/>
      <c r="AB862" s="34">
        <v>4412</v>
      </c>
      <c r="AC862" s="30" t="s">
        <v>501</v>
      </c>
      <c r="AD862" s="35">
        <v>5</v>
      </c>
      <c r="AE862" s="35">
        <v>3</v>
      </c>
      <c r="AF862" s="35">
        <v>3</v>
      </c>
      <c r="AG862" s="35">
        <v>11</v>
      </c>
    </row>
    <row r="863" spans="24:33">
      <c r="X863" s="45"/>
      <c r="Y863" s="45"/>
      <c r="AB863" s="34">
        <v>4464</v>
      </c>
      <c r="AC863" s="30" t="s">
        <v>2221</v>
      </c>
      <c r="AD863" s="35">
        <v>1</v>
      </c>
      <c r="AE863" s="35"/>
      <c r="AF863" s="35"/>
      <c r="AG863" s="35">
        <v>1</v>
      </c>
    </row>
    <row r="864" spans="24:33">
      <c r="X864" s="45"/>
      <c r="Y864" s="45"/>
      <c r="AB864" s="34">
        <v>4465</v>
      </c>
      <c r="AC864" s="30" t="s">
        <v>2222</v>
      </c>
      <c r="AD864" s="35">
        <v>2</v>
      </c>
      <c r="AE864" s="35"/>
      <c r="AF864" s="35"/>
      <c r="AG864" s="35">
        <v>2</v>
      </c>
    </row>
    <row r="865" spans="24:33">
      <c r="X865" s="45"/>
      <c r="Y865" s="45"/>
      <c r="AB865" s="34">
        <v>4474</v>
      </c>
      <c r="AC865" s="30" t="s">
        <v>1667</v>
      </c>
      <c r="AD865" s="35">
        <v>18.060000000000002</v>
      </c>
      <c r="AE865" s="35"/>
      <c r="AF865" s="35">
        <v>3.4449999999999998</v>
      </c>
      <c r="AG865" s="35">
        <v>21.505000000000003</v>
      </c>
    </row>
    <row r="866" spans="24:33">
      <c r="X866" s="45"/>
      <c r="Y866" s="45"/>
      <c r="AB866" s="34">
        <v>4491</v>
      </c>
      <c r="AC866" s="30" t="s">
        <v>1668</v>
      </c>
      <c r="AD866" s="35">
        <v>1.04</v>
      </c>
      <c r="AE866" s="35"/>
      <c r="AF866" s="35">
        <v>0.9</v>
      </c>
      <c r="AG866" s="35">
        <v>1.94</v>
      </c>
    </row>
    <row r="867" spans="24:33">
      <c r="X867" s="45"/>
      <c r="Y867" s="45"/>
      <c r="AB867" s="34">
        <v>4494</v>
      </c>
      <c r="AC867" s="30" t="s">
        <v>60</v>
      </c>
      <c r="AD867" s="35">
        <v>27.165000000000003</v>
      </c>
      <c r="AE867" s="35">
        <v>10.484999999999999</v>
      </c>
      <c r="AF867" s="35">
        <v>129.21999999999991</v>
      </c>
      <c r="AG867" s="35">
        <v>166.86999999999992</v>
      </c>
    </row>
    <row r="868" spans="24:33">
      <c r="X868" s="45"/>
      <c r="Y868" s="45"/>
      <c r="AB868" s="34">
        <v>4497</v>
      </c>
      <c r="AC868" s="30" t="s">
        <v>1669</v>
      </c>
      <c r="AD868" s="35"/>
      <c r="AE868" s="35"/>
      <c r="AF868" s="35">
        <v>15.515000000000001</v>
      </c>
      <c r="AG868" s="35">
        <v>15.515000000000001</v>
      </c>
    </row>
    <row r="869" spans="24:33">
      <c r="X869" s="45"/>
      <c r="Y869" s="45"/>
      <c r="AB869" s="34">
        <v>4509</v>
      </c>
      <c r="AC869" s="30" t="s">
        <v>2223</v>
      </c>
      <c r="AD869" s="35">
        <v>4</v>
      </c>
      <c r="AE869" s="35"/>
      <c r="AF869" s="35"/>
      <c r="AG869" s="35">
        <v>4</v>
      </c>
    </row>
    <row r="870" spans="24:33">
      <c r="X870" s="45"/>
      <c r="Y870" s="45"/>
      <c r="AB870" s="34">
        <v>4510</v>
      </c>
      <c r="AC870" s="30" t="s">
        <v>1670</v>
      </c>
      <c r="AD870" s="35">
        <v>1.5300000000000002</v>
      </c>
      <c r="AE870" s="35"/>
      <c r="AF870" s="35">
        <v>3.2300000000000004</v>
      </c>
      <c r="AG870" s="35">
        <v>4.7600000000000007</v>
      </c>
    </row>
    <row r="871" spans="24:33">
      <c r="X871" s="45"/>
      <c r="Y871" s="45"/>
      <c r="AB871" s="34">
        <v>4570</v>
      </c>
      <c r="AC871" s="30" t="s">
        <v>1671</v>
      </c>
      <c r="AD871" s="35"/>
      <c r="AE871" s="35"/>
      <c r="AF871" s="35">
        <v>1</v>
      </c>
      <c r="AG871" s="35">
        <v>1</v>
      </c>
    </row>
    <row r="872" spans="24:33">
      <c r="X872" s="45"/>
      <c r="Y872" s="45"/>
      <c r="AB872" s="34">
        <v>4597</v>
      </c>
      <c r="AC872" s="30" t="s">
        <v>1672</v>
      </c>
      <c r="AD872" s="35"/>
      <c r="AE872" s="35"/>
      <c r="AF872" s="35">
        <v>1</v>
      </c>
      <c r="AG872" s="35">
        <v>1</v>
      </c>
    </row>
    <row r="873" spans="24:33">
      <c r="X873" s="45"/>
      <c r="Y873" s="45"/>
      <c r="AB873" s="34">
        <v>4599</v>
      </c>
      <c r="AC873" s="30" t="s">
        <v>1673</v>
      </c>
      <c r="AD873" s="35"/>
      <c r="AE873" s="35"/>
      <c r="AF873" s="35">
        <v>28</v>
      </c>
      <c r="AG873" s="35">
        <v>28</v>
      </c>
    </row>
    <row r="874" spans="24:33">
      <c r="X874" s="45"/>
      <c r="Y874" s="45"/>
      <c r="AB874" s="34">
        <v>4601</v>
      </c>
      <c r="AC874" s="30" t="s">
        <v>1674</v>
      </c>
      <c r="AD874" s="35"/>
      <c r="AE874" s="35"/>
      <c r="AF874" s="35">
        <v>72</v>
      </c>
      <c r="AG874" s="35">
        <v>72</v>
      </c>
    </row>
    <row r="875" spans="24:33">
      <c r="X875" s="45"/>
      <c r="Y875" s="45"/>
      <c r="AB875" s="34">
        <v>4602</v>
      </c>
      <c r="AC875" s="30" t="s">
        <v>1675</v>
      </c>
      <c r="AD875" s="35"/>
      <c r="AE875" s="35"/>
      <c r="AF875" s="35">
        <v>22</v>
      </c>
      <c r="AG875" s="35">
        <v>22</v>
      </c>
    </row>
    <row r="876" spans="24:33">
      <c r="X876" s="45"/>
      <c r="Y876" s="45"/>
      <c r="AB876" s="34">
        <v>4603</v>
      </c>
      <c r="AC876" s="30" t="s">
        <v>1676</v>
      </c>
      <c r="AD876" s="35"/>
      <c r="AE876" s="35"/>
      <c r="AF876" s="35">
        <v>42</v>
      </c>
      <c r="AG876" s="35">
        <v>42</v>
      </c>
    </row>
    <row r="877" spans="24:33">
      <c r="X877" s="45"/>
      <c r="Y877" s="45"/>
      <c r="AB877" s="34">
        <v>4604</v>
      </c>
      <c r="AC877" s="30" t="s">
        <v>1677</v>
      </c>
      <c r="AD877" s="35"/>
      <c r="AE877" s="35"/>
      <c r="AF877" s="35">
        <v>1</v>
      </c>
      <c r="AG877" s="35">
        <v>1</v>
      </c>
    </row>
    <row r="878" spans="24:33">
      <c r="X878" s="45"/>
      <c r="Y878" s="45"/>
      <c r="AB878" s="34">
        <v>4607</v>
      </c>
      <c r="AC878" s="30" t="s">
        <v>1678</v>
      </c>
      <c r="AD878" s="35"/>
      <c r="AE878" s="35"/>
      <c r="AF878" s="35">
        <v>14</v>
      </c>
      <c r="AG878" s="35">
        <v>14</v>
      </c>
    </row>
    <row r="879" spans="24:33">
      <c r="X879" s="45"/>
      <c r="Y879" s="45"/>
      <c r="AB879" s="34">
        <v>4610</v>
      </c>
      <c r="AC879" s="30" t="s">
        <v>1679</v>
      </c>
      <c r="AD879" s="35"/>
      <c r="AE879" s="35"/>
      <c r="AF879" s="35">
        <v>16</v>
      </c>
      <c r="AG879" s="35">
        <v>16</v>
      </c>
    </row>
    <row r="880" spans="24:33">
      <c r="X880" s="45"/>
      <c r="Y880" s="45"/>
      <c r="AB880" s="34">
        <v>4611</v>
      </c>
      <c r="AC880" s="30" t="s">
        <v>1680</v>
      </c>
      <c r="AD880" s="35"/>
      <c r="AE880" s="35"/>
      <c r="AF880" s="35">
        <v>24</v>
      </c>
      <c r="AG880" s="35">
        <v>24</v>
      </c>
    </row>
    <row r="881" spans="24:33">
      <c r="X881" s="45"/>
      <c r="Y881" s="45"/>
      <c r="AB881" s="34">
        <v>4614</v>
      </c>
      <c r="AC881" s="30" t="s">
        <v>1681</v>
      </c>
      <c r="AD881" s="35"/>
      <c r="AE881" s="35"/>
      <c r="AF881" s="35">
        <v>79</v>
      </c>
      <c r="AG881" s="35">
        <v>79</v>
      </c>
    </row>
    <row r="882" spans="24:33">
      <c r="X882" s="45"/>
      <c r="Y882" s="45"/>
      <c r="AB882" s="34">
        <v>4615</v>
      </c>
      <c r="AC882" s="30" t="s">
        <v>1682</v>
      </c>
      <c r="AD882" s="35"/>
      <c r="AE882" s="35"/>
      <c r="AF882" s="35">
        <v>38</v>
      </c>
      <c r="AG882" s="35">
        <v>38</v>
      </c>
    </row>
    <row r="883" spans="24:33">
      <c r="X883" s="45"/>
      <c r="Y883" s="45"/>
      <c r="AB883" s="34">
        <v>4616</v>
      </c>
      <c r="AC883" s="30" t="s">
        <v>1683</v>
      </c>
      <c r="AD883" s="35"/>
      <c r="AE883" s="35"/>
      <c r="AF883" s="35">
        <v>15</v>
      </c>
      <c r="AG883" s="35">
        <v>15</v>
      </c>
    </row>
    <row r="884" spans="24:33">
      <c r="X884" s="45"/>
      <c r="Y884" s="45"/>
      <c r="AB884" s="34">
        <v>4617</v>
      </c>
      <c r="AC884" s="30" t="s">
        <v>1684</v>
      </c>
      <c r="AD884" s="35"/>
      <c r="AE884" s="35"/>
      <c r="AF884" s="35">
        <v>35</v>
      </c>
      <c r="AG884" s="35">
        <v>35</v>
      </c>
    </row>
    <row r="885" spans="24:33">
      <c r="X885" s="45"/>
      <c r="Y885" s="45"/>
      <c r="AB885" s="34">
        <v>4619</v>
      </c>
      <c r="AC885" s="30" t="s">
        <v>1685</v>
      </c>
      <c r="AD885" s="35"/>
      <c r="AE885" s="35"/>
      <c r="AF885" s="35">
        <v>15</v>
      </c>
      <c r="AG885" s="35">
        <v>15</v>
      </c>
    </row>
    <row r="886" spans="24:33">
      <c r="X886" s="45"/>
      <c r="Y886" s="45"/>
      <c r="AB886" s="34">
        <v>4620</v>
      </c>
      <c r="AC886" s="30" t="s">
        <v>1686</v>
      </c>
      <c r="AD886" s="35"/>
      <c r="AE886" s="35"/>
      <c r="AF886" s="35">
        <v>15</v>
      </c>
      <c r="AG886" s="35">
        <v>15</v>
      </c>
    </row>
    <row r="887" spans="24:33">
      <c r="X887" s="45"/>
      <c r="Y887" s="45"/>
      <c r="AB887" s="34">
        <v>4621</v>
      </c>
      <c r="AC887" s="30" t="s">
        <v>1687</v>
      </c>
      <c r="AD887" s="35"/>
      <c r="AE887" s="35"/>
      <c r="AF887" s="35">
        <v>7</v>
      </c>
      <c r="AG887" s="35">
        <v>7</v>
      </c>
    </row>
    <row r="888" spans="24:33">
      <c r="X888" s="45"/>
      <c r="Y888" s="45"/>
      <c r="AB888" s="34">
        <v>4622</v>
      </c>
      <c r="AC888" s="30" t="s">
        <v>1688</v>
      </c>
      <c r="AD888" s="35"/>
      <c r="AE888" s="35"/>
      <c r="AF888" s="35">
        <v>1</v>
      </c>
      <c r="AG888" s="35">
        <v>1</v>
      </c>
    </row>
    <row r="889" spans="24:33">
      <c r="X889" s="45"/>
      <c r="Y889" s="45"/>
      <c r="AB889" s="34">
        <v>4623</v>
      </c>
      <c r="AC889" s="30" t="s">
        <v>132</v>
      </c>
      <c r="AD889" s="35">
        <v>128</v>
      </c>
      <c r="AE889" s="35">
        <v>15</v>
      </c>
      <c r="AF889" s="35">
        <v>1</v>
      </c>
      <c r="AG889" s="35">
        <v>144</v>
      </c>
    </row>
    <row r="890" spans="24:33">
      <c r="X890" s="45"/>
      <c r="Y890" s="45"/>
      <c r="AB890" s="34">
        <v>4625</v>
      </c>
      <c r="AC890" s="30" t="s">
        <v>1689</v>
      </c>
      <c r="AD890" s="35">
        <v>15</v>
      </c>
      <c r="AE890" s="35"/>
      <c r="AF890" s="35">
        <v>11</v>
      </c>
      <c r="AG890" s="35">
        <v>26</v>
      </c>
    </row>
    <row r="891" spans="24:33">
      <c r="X891" s="45"/>
      <c r="Y891" s="45"/>
      <c r="AB891" s="34">
        <v>4634</v>
      </c>
      <c r="AC891" s="30" t="s">
        <v>1690</v>
      </c>
      <c r="AD891" s="35"/>
      <c r="AE891" s="35"/>
      <c r="AF891" s="35">
        <v>312</v>
      </c>
      <c r="AG891" s="35">
        <v>312</v>
      </c>
    </row>
    <row r="892" spans="24:33">
      <c r="X892" s="45"/>
      <c r="Y892" s="45"/>
      <c r="AB892" s="34">
        <v>4635</v>
      </c>
      <c r="AC892" s="30" t="s">
        <v>1691</v>
      </c>
      <c r="AD892" s="35"/>
      <c r="AE892" s="35"/>
      <c r="AF892" s="35">
        <v>401</v>
      </c>
      <c r="AG892" s="35">
        <v>401</v>
      </c>
    </row>
    <row r="893" spans="24:33">
      <c r="X893" s="45"/>
      <c r="Y893" s="45"/>
      <c r="AB893" s="34">
        <v>4636</v>
      </c>
      <c r="AC893" s="30" t="s">
        <v>1692</v>
      </c>
      <c r="AD893" s="35"/>
      <c r="AE893" s="35"/>
      <c r="AF893" s="35">
        <v>4</v>
      </c>
      <c r="AG893" s="35">
        <v>4</v>
      </c>
    </row>
    <row r="894" spans="24:33">
      <c r="X894" s="45"/>
      <c r="Y894" s="45"/>
      <c r="AB894" s="34">
        <v>4637</v>
      </c>
      <c r="AC894" s="30" t="s">
        <v>1693</v>
      </c>
      <c r="AD894" s="35"/>
      <c r="AE894" s="35"/>
      <c r="AF894" s="35">
        <v>124</v>
      </c>
      <c r="AG894" s="35">
        <v>124</v>
      </c>
    </row>
    <row r="895" spans="24:33">
      <c r="X895" s="45"/>
      <c r="Y895" s="45"/>
      <c r="AB895" s="34">
        <v>4641</v>
      </c>
      <c r="AC895" s="30" t="s">
        <v>1694</v>
      </c>
      <c r="AD895" s="35"/>
      <c r="AE895" s="35"/>
      <c r="AF895" s="35">
        <v>36</v>
      </c>
      <c r="AG895" s="35">
        <v>36</v>
      </c>
    </row>
    <row r="896" spans="24:33">
      <c r="X896" s="45"/>
      <c r="Y896" s="45"/>
      <c r="AB896" s="34">
        <v>4642</v>
      </c>
      <c r="AC896" s="30" t="s">
        <v>1695</v>
      </c>
      <c r="AD896" s="35"/>
      <c r="AE896" s="35"/>
      <c r="AF896" s="35">
        <v>10</v>
      </c>
      <c r="AG896" s="35">
        <v>10</v>
      </c>
    </row>
    <row r="897" spans="24:33">
      <c r="X897" s="45"/>
      <c r="Y897" s="45"/>
      <c r="AB897" s="34">
        <v>4643</v>
      </c>
      <c r="AC897" s="30" t="s">
        <v>1696</v>
      </c>
      <c r="AD897" s="35"/>
      <c r="AE897" s="35"/>
      <c r="AF897" s="35">
        <v>40</v>
      </c>
      <c r="AG897" s="35">
        <v>40</v>
      </c>
    </row>
    <row r="898" spans="24:33">
      <c r="X898" s="45"/>
      <c r="Y898" s="45"/>
      <c r="AB898" s="34">
        <v>4644</v>
      </c>
      <c r="AC898" s="30" t="s">
        <v>1697</v>
      </c>
      <c r="AD898" s="35"/>
      <c r="AE898" s="35"/>
      <c r="AF898" s="35">
        <v>146</v>
      </c>
      <c r="AG898" s="35">
        <v>146</v>
      </c>
    </row>
    <row r="899" spans="24:33">
      <c r="X899" s="45"/>
      <c r="Y899" s="45"/>
      <c r="AB899" s="34">
        <v>4645</v>
      </c>
      <c r="AC899" s="30" t="s">
        <v>314</v>
      </c>
      <c r="AD899" s="35"/>
      <c r="AE899" s="35">
        <v>0.23499999999999999</v>
      </c>
      <c r="AF899" s="35">
        <v>1.8399999999999999</v>
      </c>
      <c r="AG899" s="35">
        <v>2.0749999999999997</v>
      </c>
    </row>
    <row r="900" spans="24:33">
      <c r="X900" s="45"/>
      <c r="Y900" s="45"/>
      <c r="AB900" s="34">
        <v>4651</v>
      </c>
      <c r="AC900" s="30" t="s">
        <v>1698</v>
      </c>
      <c r="AD900" s="35"/>
      <c r="AE900" s="35"/>
      <c r="AF900" s="35">
        <v>52</v>
      </c>
      <c r="AG900" s="35">
        <v>52</v>
      </c>
    </row>
    <row r="901" spans="24:33">
      <c r="X901" s="45"/>
      <c r="Y901" s="45"/>
      <c r="AB901" s="34">
        <v>4652</v>
      </c>
      <c r="AC901" s="30" t="s">
        <v>1699</v>
      </c>
      <c r="AD901" s="35"/>
      <c r="AE901" s="35"/>
      <c r="AF901" s="35">
        <v>26</v>
      </c>
      <c r="AG901" s="35">
        <v>26</v>
      </c>
    </row>
    <row r="902" spans="24:33">
      <c r="X902" s="45"/>
      <c r="Y902" s="45"/>
      <c r="AB902" s="34">
        <v>4653</v>
      </c>
      <c r="AC902" s="30" t="s">
        <v>1700</v>
      </c>
      <c r="AD902" s="35"/>
      <c r="AE902" s="35"/>
      <c r="AF902" s="35">
        <v>8</v>
      </c>
      <c r="AG902" s="35">
        <v>8</v>
      </c>
    </row>
    <row r="903" spans="24:33">
      <c r="X903" s="45"/>
      <c r="Y903" s="45"/>
      <c r="AB903" s="34">
        <v>4655</v>
      </c>
      <c r="AC903" s="30" t="s">
        <v>1701</v>
      </c>
      <c r="AD903" s="35"/>
      <c r="AE903" s="35"/>
      <c r="AF903" s="35">
        <v>21</v>
      </c>
      <c r="AG903" s="35">
        <v>21</v>
      </c>
    </row>
    <row r="904" spans="24:33">
      <c r="X904" s="45"/>
      <c r="Y904" s="45"/>
      <c r="AB904" s="34">
        <v>4659</v>
      </c>
      <c r="AC904" s="30" t="s">
        <v>1702</v>
      </c>
      <c r="AD904" s="35">
        <v>7</v>
      </c>
      <c r="AE904" s="35"/>
      <c r="AF904" s="35">
        <v>6</v>
      </c>
      <c r="AG904" s="35">
        <v>13</v>
      </c>
    </row>
    <row r="905" spans="24:33">
      <c r="X905" s="45"/>
      <c r="Y905" s="45"/>
      <c r="AB905" s="34">
        <v>4665</v>
      </c>
      <c r="AC905" s="30" t="s">
        <v>1703</v>
      </c>
      <c r="AD905" s="35"/>
      <c r="AE905" s="35"/>
      <c r="AF905" s="35">
        <v>6</v>
      </c>
      <c r="AG905" s="35">
        <v>6</v>
      </c>
    </row>
    <row r="906" spans="24:33">
      <c r="X906" s="45"/>
      <c r="Y906" s="45"/>
      <c r="AB906" s="34">
        <v>4666</v>
      </c>
      <c r="AC906" s="30" t="s">
        <v>1704</v>
      </c>
      <c r="AD906" s="35"/>
      <c r="AE906" s="35"/>
      <c r="AF906" s="35">
        <v>1</v>
      </c>
      <c r="AG906" s="35">
        <v>1</v>
      </c>
    </row>
    <row r="907" spans="24:33">
      <c r="X907" s="45"/>
      <c r="Y907" s="45"/>
      <c r="AB907" s="34">
        <v>4676</v>
      </c>
      <c r="AC907" s="30" t="s">
        <v>1705</v>
      </c>
      <c r="AD907" s="35"/>
      <c r="AE907" s="35"/>
      <c r="AF907" s="35">
        <v>2</v>
      </c>
      <c r="AG907" s="35">
        <v>2</v>
      </c>
    </row>
    <row r="908" spans="24:33">
      <c r="X908" s="45"/>
      <c r="Y908" s="45"/>
      <c r="AB908" s="34">
        <v>4690</v>
      </c>
      <c r="AC908" s="30" t="s">
        <v>1706</v>
      </c>
      <c r="AD908" s="35"/>
      <c r="AE908" s="35"/>
      <c r="AF908" s="35">
        <v>6</v>
      </c>
      <c r="AG908" s="35">
        <v>6</v>
      </c>
    </row>
    <row r="909" spans="24:33">
      <c r="X909" s="45"/>
      <c r="Y909" s="45"/>
      <c r="AB909" s="34">
        <v>4692</v>
      </c>
      <c r="AC909" s="30" t="s">
        <v>1062</v>
      </c>
      <c r="AD909" s="35"/>
      <c r="AE909" s="35">
        <v>1</v>
      </c>
      <c r="AF909" s="35"/>
      <c r="AG909" s="35">
        <v>1</v>
      </c>
    </row>
    <row r="910" spans="24:33">
      <c r="X910" s="45"/>
      <c r="Y910" s="45"/>
      <c r="AB910" s="34">
        <v>4702</v>
      </c>
      <c r="AC910" s="30" t="s">
        <v>1707</v>
      </c>
      <c r="AD910" s="35"/>
      <c r="AE910" s="35"/>
      <c r="AF910" s="35">
        <v>1181.0009999999997</v>
      </c>
      <c r="AG910" s="35">
        <v>1181.0009999999997</v>
      </c>
    </row>
    <row r="911" spans="24:33">
      <c r="X911" s="45"/>
      <c r="Y911" s="45"/>
      <c r="AB911" s="34">
        <v>4709</v>
      </c>
      <c r="AC911" s="30" t="s">
        <v>1708</v>
      </c>
      <c r="AD911" s="35"/>
      <c r="AE911" s="35"/>
      <c r="AF911" s="35">
        <v>1</v>
      </c>
      <c r="AG911" s="35">
        <v>1</v>
      </c>
    </row>
    <row r="912" spans="24:33">
      <c r="X912" s="45"/>
      <c r="Y912" s="45"/>
      <c r="AB912" s="34">
        <v>4722</v>
      </c>
      <c r="AC912" s="30" t="s">
        <v>706</v>
      </c>
      <c r="AD912" s="35">
        <v>25</v>
      </c>
      <c r="AE912" s="35">
        <v>3</v>
      </c>
      <c r="AF912" s="35">
        <v>4</v>
      </c>
      <c r="AG912" s="35">
        <v>32</v>
      </c>
    </row>
    <row r="913" spans="24:33">
      <c r="X913" s="45"/>
      <c r="Y913" s="45"/>
      <c r="AB913" s="34">
        <v>4726</v>
      </c>
      <c r="AC913" s="30" t="s">
        <v>211</v>
      </c>
      <c r="AD913" s="35">
        <v>12</v>
      </c>
      <c r="AE913" s="35">
        <v>45</v>
      </c>
      <c r="AF913" s="35">
        <v>15</v>
      </c>
      <c r="AG913" s="35">
        <v>72</v>
      </c>
    </row>
    <row r="914" spans="24:33">
      <c r="X914" s="45"/>
      <c r="Y914" s="45"/>
      <c r="AB914" s="34">
        <v>4750</v>
      </c>
      <c r="AC914" s="30" t="s">
        <v>2224</v>
      </c>
      <c r="AD914" s="35">
        <v>3</v>
      </c>
      <c r="AE914" s="35"/>
      <c r="AF914" s="35"/>
      <c r="AG914" s="35">
        <v>3</v>
      </c>
    </row>
    <row r="915" spans="24:33">
      <c r="X915" s="45"/>
      <c r="Y915" s="45"/>
      <c r="AB915" s="34">
        <v>4751</v>
      </c>
      <c r="AC915" s="30" t="s">
        <v>2225</v>
      </c>
      <c r="AD915" s="35">
        <v>1</v>
      </c>
      <c r="AE915" s="35"/>
      <c r="AF915" s="35"/>
      <c r="AG915" s="35">
        <v>1</v>
      </c>
    </row>
    <row r="916" spans="24:33">
      <c r="X916" s="45"/>
      <c r="Y916" s="45"/>
      <c r="AB916" s="34">
        <v>4752</v>
      </c>
      <c r="AC916" s="30" t="s">
        <v>2226</v>
      </c>
      <c r="AD916" s="35">
        <v>2</v>
      </c>
      <c r="AE916" s="35"/>
      <c r="AF916" s="35"/>
      <c r="AG916" s="35">
        <v>2</v>
      </c>
    </row>
    <row r="917" spans="24:33">
      <c r="X917" s="45"/>
      <c r="Y917" s="45"/>
      <c r="AB917" s="34">
        <v>4753</v>
      </c>
      <c r="AC917" s="30" t="s">
        <v>2227</v>
      </c>
      <c r="AD917" s="35">
        <v>3</v>
      </c>
      <c r="AE917" s="35"/>
      <c r="AF917" s="35"/>
      <c r="AG917" s="35">
        <v>3</v>
      </c>
    </row>
    <row r="918" spans="24:33">
      <c r="X918" s="45"/>
      <c r="Y918" s="45"/>
      <c r="AB918" s="34">
        <v>4764</v>
      </c>
      <c r="AC918" s="30" t="s">
        <v>2228</v>
      </c>
      <c r="AD918" s="35">
        <v>1</v>
      </c>
      <c r="AE918" s="35"/>
      <c r="AF918" s="35"/>
      <c r="AG918" s="35">
        <v>1</v>
      </c>
    </row>
    <row r="919" spans="24:33">
      <c r="X919" s="45"/>
      <c r="Y919" s="45"/>
      <c r="AB919" s="34">
        <v>4776</v>
      </c>
      <c r="AC919" s="30" t="s">
        <v>781</v>
      </c>
      <c r="AD919" s="35">
        <v>22</v>
      </c>
      <c r="AE919" s="35">
        <v>2</v>
      </c>
      <c r="AF919" s="35">
        <v>1</v>
      </c>
      <c r="AG919" s="35">
        <v>25</v>
      </c>
    </row>
    <row r="920" spans="24:33">
      <c r="X920" s="45"/>
      <c r="Y920" s="45"/>
      <c r="AB920" s="34">
        <v>4777</v>
      </c>
      <c r="AC920" s="30" t="s">
        <v>2229</v>
      </c>
      <c r="AD920" s="35">
        <v>1</v>
      </c>
      <c r="AE920" s="35"/>
      <c r="AF920" s="35"/>
      <c r="AG920" s="35">
        <v>1</v>
      </c>
    </row>
    <row r="921" spans="24:33">
      <c r="X921" s="45"/>
      <c r="Y921" s="45"/>
      <c r="AB921" s="34">
        <v>4780</v>
      </c>
      <c r="AC921" s="30" t="s">
        <v>2230</v>
      </c>
      <c r="AD921" s="35">
        <v>14</v>
      </c>
      <c r="AE921" s="35"/>
      <c r="AF921" s="35"/>
      <c r="AG921" s="35">
        <v>14</v>
      </c>
    </row>
    <row r="922" spans="24:33">
      <c r="X922" s="45"/>
      <c r="Y922" s="45"/>
      <c r="AB922" s="34">
        <v>4781</v>
      </c>
      <c r="AC922" s="30" t="s">
        <v>1709</v>
      </c>
      <c r="AD922" s="35"/>
      <c r="AE922" s="35"/>
      <c r="AF922" s="35">
        <v>923</v>
      </c>
      <c r="AG922" s="35">
        <v>923</v>
      </c>
    </row>
    <row r="923" spans="24:33">
      <c r="X923" s="45"/>
      <c r="Y923" s="45"/>
      <c r="AB923" s="34">
        <v>4782</v>
      </c>
      <c r="AC923" s="30" t="s">
        <v>1710</v>
      </c>
      <c r="AD923" s="35"/>
      <c r="AE923" s="35"/>
      <c r="AF923" s="35">
        <v>8</v>
      </c>
      <c r="AG923" s="35">
        <v>8</v>
      </c>
    </row>
    <row r="924" spans="24:33">
      <c r="X924" s="45"/>
      <c r="Y924" s="45"/>
      <c r="AB924" s="34">
        <v>4798</v>
      </c>
      <c r="AC924" s="30" t="s">
        <v>1711</v>
      </c>
      <c r="AD924" s="35"/>
      <c r="AE924" s="35"/>
      <c r="AF924" s="35">
        <v>1</v>
      </c>
      <c r="AG924" s="35">
        <v>1</v>
      </c>
    </row>
    <row r="925" spans="24:33">
      <c r="X925" s="45"/>
      <c r="Y925" s="45"/>
      <c r="AB925" s="34">
        <v>4813</v>
      </c>
      <c r="AC925" s="30" t="s">
        <v>1712</v>
      </c>
      <c r="AD925" s="35"/>
      <c r="AE925" s="35"/>
      <c r="AF925" s="35">
        <v>3</v>
      </c>
      <c r="AG925" s="35">
        <v>3</v>
      </c>
    </row>
    <row r="926" spans="24:33">
      <c r="X926" s="45"/>
      <c r="Y926" s="45"/>
      <c r="AB926" s="34">
        <v>4833</v>
      </c>
      <c r="AC926" s="30" t="s">
        <v>1713</v>
      </c>
      <c r="AD926" s="35"/>
      <c r="AE926" s="35"/>
      <c r="AF926" s="35">
        <v>38</v>
      </c>
      <c r="AG926" s="35">
        <v>38</v>
      </c>
    </row>
    <row r="927" spans="24:33">
      <c r="X927" s="45"/>
      <c r="Y927" s="45"/>
      <c r="AB927" s="34">
        <v>4834</v>
      </c>
      <c r="AC927" s="30" t="s">
        <v>1714</v>
      </c>
      <c r="AD927" s="35"/>
      <c r="AE927" s="35"/>
      <c r="AF927" s="35">
        <v>1</v>
      </c>
      <c r="AG927" s="35">
        <v>1</v>
      </c>
    </row>
    <row r="928" spans="24:33">
      <c r="X928" s="45"/>
      <c r="Y928" s="45"/>
      <c r="AB928" s="34">
        <v>4870</v>
      </c>
      <c r="AC928" s="30" t="s">
        <v>2231</v>
      </c>
      <c r="AD928" s="35">
        <v>1</v>
      </c>
      <c r="AE928" s="35"/>
      <c r="AF928" s="35"/>
      <c r="AG928" s="35">
        <v>1</v>
      </c>
    </row>
    <row r="929" spans="24:33">
      <c r="X929" s="45"/>
      <c r="Y929" s="45"/>
      <c r="AB929" s="34">
        <v>4876</v>
      </c>
      <c r="AC929" s="30" t="s">
        <v>841</v>
      </c>
      <c r="AD929" s="35">
        <v>20</v>
      </c>
      <c r="AE929" s="35">
        <v>2</v>
      </c>
      <c r="AF929" s="35">
        <v>4</v>
      </c>
      <c r="AG929" s="35">
        <v>26</v>
      </c>
    </row>
    <row r="930" spans="24:33">
      <c r="X930" s="45"/>
      <c r="Y930" s="45"/>
      <c r="AB930" s="34">
        <v>4878</v>
      </c>
      <c r="AC930" s="30" t="s">
        <v>1715</v>
      </c>
      <c r="AD930" s="35">
        <v>18</v>
      </c>
      <c r="AE930" s="35"/>
      <c r="AF930" s="35">
        <v>5</v>
      </c>
      <c r="AG930" s="35">
        <v>23</v>
      </c>
    </row>
    <row r="931" spans="24:33">
      <c r="X931" s="45"/>
      <c r="Y931" s="45"/>
      <c r="AB931" s="34">
        <v>4881</v>
      </c>
      <c r="AC931" s="30" t="s">
        <v>585</v>
      </c>
      <c r="AD931" s="35">
        <v>37</v>
      </c>
      <c r="AE931" s="35">
        <v>6</v>
      </c>
      <c r="AF931" s="35">
        <v>4</v>
      </c>
      <c r="AG931" s="35">
        <v>47</v>
      </c>
    </row>
    <row r="932" spans="24:33">
      <c r="X932" s="45"/>
      <c r="Y932" s="45"/>
      <c r="AB932" s="34">
        <v>4882</v>
      </c>
      <c r="AC932" s="30" t="s">
        <v>307</v>
      </c>
      <c r="AD932" s="35">
        <v>72</v>
      </c>
      <c r="AE932" s="35">
        <v>21</v>
      </c>
      <c r="AF932" s="35">
        <v>15</v>
      </c>
      <c r="AG932" s="35">
        <v>108</v>
      </c>
    </row>
    <row r="933" spans="24:33">
      <c r="X933" s="45"/>
      <c r="Y933" s="45"/>
      <c r="AB933" s="34">
        <v>4883</v>
      </c>
      <c r="AC933" s="30" t="s">
        <v>326</v>
      </c>
      <c r="AD933" s="35">
        <v>45</v>
      </c>
      <c r="AE933" s="35">
        <v>19</v>
      </c>
      <c r="AF933" s="35">
        <v>26</v>
      </c>
      <c r="AG933" s="35">
        <v>90</v>
      </c>
    </row>
    <row r="934" spans="24:33">
      <c r="X934" s="45"/>
      <c r="Y934" s="45"/>
      <c r="AB934" s="34">
        <v>4884</v>
      </c>
      <c r="AC934" s="30" t="s">
        <v>373</v>
      </c>
      <c r="AD934" s="35">
        <v>80</v>
      </c>
      <c r="AE934" s="35">
        <v>20</v>
      </c>
      <c r="AF934" s="35">
        <v>18</v>
      </c>
      <c r="AG934" s="35">
        <v>118</v>
      </c>
    </row>
    <row r="935" spans="24:33">
      <c r="X935" s="45"/>
      <c r="Y935" s="45"/>
      <c r="AB935" s="34">
        <v>4886</v>
      </c>
      <c r="AC935" s="30" t="s">
        <v>1188</v>
      </c>
      <c r="AD935" s="35">
        <v>5</v>
      </c>
      <c r="AE935" s="35">
        <v>2</v>
      </c>
      <c r="AF935" s="35">
        <v>6</v>
      </c>
      <c r="AG935" s="35">
        <v>13</v>
      </c>
    </row>
    <row r="936" spans="24:33">
      <c r="X936" s="45"/>
      <c r="Y936" s="45"/>
      <c r="AB936" s="34">
        <v>4887</v>
      </c>
      <c r="AC936" s="30" t="s">
        <v>476</v>
      </c>
      <c r="AD936" s="35">
        <v>13</v>
      </c>
      <c r="AE936" s="35">
        <v>4</v>
      </c>
      <c r="AF936" s="35">
        <v>10</v>
      </c>
      <c r="AG936" s="35">
        <v>27</v>
      </c>
    </row>
    <row r="937" spans="24:33">
      <c r="X937" s="45"/>
      <c r="Y937" s="45"/>
      <c r="AB937" s="34">
        <v>4889</v>
      </c>
      <c r="AC937" s="30" t="s">
        <v>2232</v>
      </c>
      <c r="AD937" s="35">
        <v>1</v>
      </c>
      <c r="AE937" s="35"/>
      <c r="AF937" s="35"/>
      <c r="AG937" s="35">
        <v>1</v>
      </c>
    </row>
    <row r="938" spans="24:33">
      <c r="X938" s="45"/>
      <c r="Y938" s="45"/>
      <c r="AB938" s="34">
        <v>4911</v>
      </c>
      <c r="AC938" s="30" t="s">
        <v>30</v>
      </c>
      <c r="AD938" s="35"/>
      <c r="AE938" s="35">
        <v>357</v>
      </c>
      <c r="AF938" s="35">
        <v>3362</v>
      </c>
      <c r="AG938" s="35">
        <v>3719</v>
      </c>
    </row>
    <row r="939" spans="24:33">
      <c r="X939" s="45"/>
      <c r="Y939" s="45"/>
      <c r="AB939" s="34">
        <v>4912</v>
      </c>
      <c r="AC939" s="30" t="s">
        <v>996</v>
      </c>
      <c r="AD939" s="35"/>
      <c r="AE939" s="35">
        <v>294</v>
      </c>
      <c r="AF939" s="35">
        <v>3345</v>
      </c>
      <c r="AG939" s="35">
        <v>3639</v>
      </c>
    </row>
    <row r="940" spans="24:33">
      <c r="X940" s="45"/>
      <c r="Y940" s="45"/>
      <c r="AB940" s="34">
        <v>4914</v>
      </c>
      <c r="AC940" s="30" t="s">
        <v>59</v>
      </c>
      <c r="AD940" s="35"/>
      <c r="AE940" s="35">
        <v>797</v>
      </c>
      <c r="AF940" s="35">
        <v>6219</v>
      </c>
      <c r="AG940" s="35">
        <v>7016</v>
      </c>
    </row>
    <row r="941" spans="24:33">
      <c r="X941" s="45"/>
      <c r="Y941" s="45"/>
      <c r="AB941" s="34">
        <v>4915</v>
      </c>
      <c r="AC941" s="30" t="s">
        <v>58</v>
      </c>
      <c r="AD941" s="35"/>
      <c r="AE941" s="35">
        <v>838</v>
      </c>
      <c r="AF941" s="35">
        <v>7190</v>
      </c>
      <c r="AG941" s="35">
        <v>8028</v>
      </c>
    </row>
    <row r="942" spans="24:33">
      <c r="X942" s="45"/>
      <c r="Y942" s="45"/>
      <c r="AB942" s="34">
        <v>4920</v>
      </c>
      <c r="AC942" s="30" t="s">
        <v>1716</v>
      </c>
      <c r="AD942" s="35"/>
      <c r="AE942" s="35"/>
      <c r="AF942" s="35">
        <v>13</v>
      </c>
      <c r="AG942" s="35">
        <v>13</v>
      </c>
    </row>
    <row r="943" spans="24:33">
      <c r="X943" s="45"/>
      <c r="Y943" s="45"/>
      <c r="AB943" s="34">
        <v>4921</v>
      </c>
      <c r="AC943" s="30" t="s">
        <v>1717</v>
      </c>
      <c r="AD943" s="35"/>
      <c r="AE943" s="35"/>
      <c r="AF943" s="35">
        <v>34</v>
      </c>
      <c r="AG943" s="35">
        <v>34</v>
      </c>
    </row>
    <row r="944" spans="24:33">
      <c r="X944" s="45"/>
      <c r="Y944" s="45"/>
      <c r="AB944" s="34">
        <v>4927</v>
      </c>
      <c r="AC944" s="30" t="s">
        <v>1718</v>
      </c>
      <c r="AD944" s="35"/>
      <c r="AE944" s="35"/>
      <c r="AF944" s="35">
        <v>71</v>
      </c>
      <c r="AG944" s="35">
        <v>71</v>
      </c>
    </row>
    <row r="945" spans="24:33">
      <c r="X945" s="45"/>
      <c r="Y945" s="45"/>
      <c r="AB945" s="34">
        <v>4930</v>
      </c>
      <c r="AC945" s="30" t="s">
        <v>1719</v>
      </c>
      <c r="AD945" s="35">
        <v>19.310000000000002</v>
      </c>
      <c r="AE945" s="35"/>
      <c r="AF945" s="35">
        <v>3.44</v>
      </c>
      <c r="AG945" s="35">
        <v>22.750000000000004</v>
      </c>
    </row>
    <row r="946" spans="24:33">
      <c r="X946" s="45"/>
      <c r="Y946" s="45"/>
      <c r="AB946" s="34">
        <v>4933</v>
      </c>
      <c r="AC946" s="30" t="s">
        <v>1720</v>
      </c>
      <c r="AD946" s="35">
        <v>1.5</v>
      </c>
      <c r="AE946" s="35"/>
      <c r="AF946" s="35">
        <v>1.2850000000000001</v>
      </c>
      <c r="AG946" s="35">
        <v>2.7850000000000001</v>
      </c>
    </row>
    <row r="947" spans="24:33">
      <c r="X947" s="45"/>
      <c r="Y947" s="45"/>
      <c r="AB947" s="34">
        <v>4943</v>
      </c>
      <c r="AC947" s="30" t="s">
        <v>1269</v>
      </c>
      <c r="AD947" s="35"/>
      <c r="AE947" s="35">
        <v>1</v>
      </c>
      <c r="AF947" s="35">
        <v>5</v>
      </c>
      <c r="AG947" s="35">
        <v>6</v>
      </c>
    </row>
    <row r="948" spans="24:33">
      <c r="X948" s="45"/>
      <c r="Y948" s="45"/>
      <c r="AB948" s="34">
        <v>4944</v>
      </c>
      <c r="AC948" s="30" t="s">
        <v>967</v>
      </c>
      <c r="AD948" s="35">
        <v>114</v>
      </c>
      <c r="AE948" s="35">
        <v>23</v>
      </c>
      <c r="AF948" s="35">
        <v>58</v>
      </c>
      <c r="AG948" s="35">
        <v>195</v>
      </c>
    </row>
    <row r="949" spans="24:33">
      <c r="X949" s="45"/>
      <c r="Y949" s="45"/>
      <c r="AB949" s="34">
        <v>4946</v>
      </c>
      <c r="AC949" s="30" t="s">
        <v>600</v>
      </c>
      <c r="AD949" s="35">
        <v>4</v>
      </c>
      <c r="AE949" s="35">
        <v>3</v>
      </c>
      <c r="AF949" s="35">
        <v>11</v>
      </c>
      <c r="AG949" s="35">
        <v>18</v>
      </c>
    </row>
    <row r="950" spans="24:33">
      <c r="X950" s="45"/>
      <c r="Y950" s="45"/>
      <c r="AB950" s="34">
        <v>4955</v>
      </c>
      <c r="AC950" s="30" t="s">
        <v>1073</v>
      </c>
      <c r="AD950" s="35"/>
      <c r="AE950" s="35">
        <v>2</v>
      </c>
      <c r="AF950" s="35"/>
      <c r="AG950" s="35">
        <v>2</v>
      </c>
    </row>
    <row r="951" spans="24:33">
      <c r="X951" s="45"/>
      <c r="Y951" s="45"/>
      <c r="AB951" s="34">
        <v>4964</v>
      </c>
      <c r="AC951" s="30" t="s">
        <v>581</v>
      </c>
      <c r="AD951" s="35">
        <v>17</v>
      </c>
      <c r="AE951" s="35">
        <v>5</v>
      </c>
      <c r="AF951" s="35">
        <v>7</v>
      </c>
      <c r="AG951" s="35">
        <v>29</v>
      </c>
    </row>
    <row r="952" spans="24:33">
      <c r="X952" s="45"/>
      <c r="Y952" s="45"/>
      <c r="AB952" s="34">
        <v>4966</v>
      </c>
      <c r="AC952" s="30" t="s">
        <v>1053</v>
      </c>
      <c r="AD952" s="35">
        <v>7</v>
      </c>
      <c r="AE952" s="35">
        <v>1</v>
      </c>
      <c r="AF952" s="35"/>
      <c r="AG952" s="35">
        <v>8</v>
      </c>
    </row>
    <row r="953" spans="24:33">
      <c r="X953" s="45"/>
      <c r="Y953" s="45"/>
      <c r="AB953" s="34">
        <v>4967</v>
      </c>
      <c r="AC953" s="30" t="s">
        <v>153</v>
      </c>
      <c r="AD953" s="35">
        <v>31</v>
      </c>
      <c r="AE953" s="35">
        <v>7</v>
      </c>
      <c r="AF953" s="35">
        <v>13</v>
      </c>
      <c r="AG953" s="35">
        <v>51</v>
      </c>
    </row>
    <row r="954" spans="24:33">
      <c r="X954" s="45"/>
      <c r="Y954" s="45"/>
      <c r="AB954" s="34">
        <v>4968</v>
      </c>
      <c r="AC954" s="30" t="s">
        <v>604</v>
      </c>
      <c r="AD954" s="35">
        <v>23</v>
      </c>
      <c r="AE954" s="35">
        <v>2</v>
      </c>
      <c r="AF954" s="35">
        <v>13</v>
      </c>
      <c r="AG954" s="35">
        <v>38</v>
      </c>
    </row>
    <row r="955" spans="24:33">
      <c r="X955" s="45"/>
      <c r="Y955" s="45"/>
      <c r="AB955" s="34">
        <v>4970</v>
      </c>
      <c r="AC955" s="30" t="s">
        <v>544</v>
      </c>
      <c r="AD955" s="35">
        <v>24</v>
      </c>
      <c r="AE955" s="35">
        <v>4</v>
      </c>
      <c r="AF955" s="35">
        <v>33</v>
      </c>
      <c r="AG955" s="35">
        <v>61</v>
      </c>
    </row>
    <row r="956" spans="24:33">
      <c r="X956" s="45"/>
      <c r="Y956" s="45"/>
      <c r="AB956" s="34">
        <v>4974</v>
      </c>
      <c r="AC956" s="30" t="s">
        <v>1400</v>
      </c>
      <c r="AD956" s="35">
        <v>1</v>
      </c>
      <c r="AE956" s="35"/>
      <c r="AF956" s="35"/>
      <c r="AG956" s="35">
        <v>1</v>
      </c>
    </row>
    <row r="957" spans="24:33">
      <c r="X957" s="45"/>
      <c r="Y957" s="45"/>
      <c r="AB957" s="34">
        <v>4978</v>
      </c>
      <c r="AC957" s="30" t="s">
        <v>1134</v>
      </c>
      <c r="AD957" s="35">
        <v>5</v>
      </c>
      <c r="AE957" s="35">
        <v>5</v>
      </c>
      <c r="AF957" s="35">
        <v>17</v>
      </c>
      <c r="AG957" s="35">
        <v>27</v>
      </c>
    </row>
    <row r="958" spans="24:33">
      <c r="X958" s="45"/>
      <c r="Y958" s="45"/>
      <c r="AB958" s="34">
        <v>4979</v>
      </c>
      <c r="AC958" s="30" t="s">
        <v>1301</v>
      </c>
      <c r="AD958" s="35">
        <v>13</v>
      </c>
      <c r="AE958" s="35"/>
      <c r="AF958" s="35">
        <v>36</v>
      </c>
      <c r="AG958" s="35">
        <v>49</v>
      </c>
    </row>
    <row r="959" spans="24:33">
      <c r="X959" s="45"/>
      <c r="Y959" s="45"/>
      <c r="AB959" s="34">
        <v>4982</v>
      </c>
      <c r="AC959" s="30" t="s">
        <v>72</v>
      </c>
      <c r="AD959" s="35">
        <v>74</v>
      </c>
      <c r="AE959" s="35">
        <v>9</v>
      </c>
      <c r="AF959" s="35">
        <v>291</v>
      </c>
      <c r="AG959" s="35">
        <v>374</v>
      </c>
    </row>
    <row r="960" spans="24:33">
      <c r="X960" s="45"/>
      <c r="Y960" s="45"/>
      <c r="AB960" s="34">
        <v>4986</v>
      </c>
      <c r="AC960" s="30" t="s">
        <v>871</v>
      </c>
      <c r="AD960" s="35"/>
      <c r="AE960" s="35">
        <v>0.54500000000000004</v>
      </c>
      <c r="AF960" s="35">
        <v>7.6449999999999996</v>
      </c>
      <c r="AG960" s="35">
        <v>8.19</v>
      </c>
    </row>
    <row r="961" spans="24:33">
      <c r="X961" s="45"/>
      <c r="Y961" s="45"/>
      <c r="AB961" s="34">
        <v>5000</v>
      </c>
      <c r="AC961" s="30" t="s">
        <v>1721</v>
      </c>
      <c r="AD961" s="35"/>
      <c r="AE961" s="35"/>
      <c r="AF961" s="35">
        <v>36</v>
      </c>
      <c r="AG961" s="35">
        <v>36</v>
      </c>
    </row>
    <row r="962" spans="24:33">
      <c r="X962" s="45"/>
      <c r="Y962" s="45"/>
      <c r="AB962" s="34">
        <v>5010</v>
      </c>
      <c r="AC962" s="30" t="s">
        <v>1722</v>
      </c>
      <c r="AD962" s="35"/>
      <c r="AE962" s="35"/>
      <c r="AF962" s="35">
        <v>7.2400000000000029</v>
      </c>
      <c r="AG962" s="35">
        <v>7.2400000000000029</v>
      </c>
    </row>
    <row r="963" spans="24:33">
      <c r="X963" s="45"/>
      <c r="Y963" s="45"/>
      <c r="AB963" s="34">
        <v>5013</v>
      </c>
      <c r="AC963" s="30" t="s">
        <v>1723</v>
      </c>
      <c r="AD963" s="35"/>
      <c r="AE963" s="35"/>
      <c r="AF963" s="35">
        <v>40</v>
      </c>
      <c r="AG963" s="35">
        <v>40</v>
      </c>
    </row>
    <row r="964" spans="24:33">
      <c r="X964" s="45"/>
      <c r="Y964" s="45"/>
      <c r="AB964" s="34">
        <v>5030</v>
      </c>
      <c r="AC964" s="30" t="s">
        <v>1724</v>
      </c>
      <c r="AD964" s="35"/>
      <c r="AE964" s="35"/>
      <c r="AF964" s="35">
        <v>3</v>
      </c>
      <c r="AG964" s="35">
        <v>3</v>
      </c>
    </row>
    <row r="965" spans="24:33">
      <c r="X965" s="45"/>
      <c r="Y965" s="45"/>
      <c r="AB965" s="34">
        <v>5033</v>
      </c>
      <c r="AC965" s="30" t="s">
        <v>1725</v>
      </c>
      <c r="AD965" s="35"/>
      <c r="AE965" s="35"/>
      <c r="AF965" s="35">
        <v>24</v>
      </c>
      <c r="AG965" s="35">
        <v>24</v>
      </c>
    </row>
    <row r="966" spans="24:33">
      <c r="X966" s="45"/>
      <c r="Y966" s="45"/>
      <c r="AB966" s="34">
        <v>5034</v>
      </c>
      <c r="AC966" s="30" t="s">
        <v>1726</v>
      </c>
      <c r="AD966" s="35"/>
      <c r="AE966" s="35"/>
      <c r="AF966" s="35">
        <v>13</v>
      </c>
      <c r="AG966" s="35">
        <v>13</v>
      </c>
    </row>
    <row r="967" spans="24:33">
      <c r="X967" s="45"/>
      <c r="Y967" s="45"/>
      <c r="AB967" s="34">
        <v>5036</v>
      </c>
      <c r="AC967" s="30" t="s">
        <v>1727</v>
      </c>
      <c r="AD967" s="35"/>
      <c r="AE967" s="35"/>
      <c r="AF967" s="35">
        <v>14</v>
      </c>
      <c r="AG967" s="35">
        <v>14</v>
      </c>
    </row>
    <row r="968" spans="24:33">
      <c r="X968" s="45"/>
      <c r="Y968" s="45"/>
      <c r="AB968" s="34">
        <v>5037</v>
      </c>
      <c r="AC968" s="30" t="s">
        <v>1728</v>
      </c>
      <c r="AD968" s="35"/>
      <c r="AE968" s="35"/>
      <c r="AF968" s="35">
        <v>1</v>
      </c>
      <c r="AG968" s="35">
        <v>1</v>
      </c>
    </row>
    <row r="969" spans="24:33">
      <c r="X969" s="45"/>
      <c r="Y969" s="45"/>
      <c r="AB969" s="34">
        <v>5039</v>
      </c>
      <c r="AC969" s="30" t="s">
        <v>1729</v>
      </c>
      <c r="AD969" s="35"/>
      <c r="AE969" s="35"/>
      <c r="AF969" s="35">
        <v>1</v>
      </c>
      <c r="AG969" s="35">
        <v>1</v>
      </c>
    </row>
    <row r="970" spans="24:33">
      <c r="X970" s="45"/>
      <c r="Y970" s="45"/>
      <c r="AB970" s="34">
        <v>5040</v>
      </c>
      <c r="AC970" s="30" t="s">
        <v>1730</v>
      </c>
      <c r="AD970" s="35"/>
      <c r="AE970" s="35"/>
      <c r="AF970" s="35">
        <v>34</v>
      </c>
      <c r="AG970" s="35">
        <v>34</v>
      </c>
    </row>
    <row r="971" spans="24:33">
      <c r="X971" s="45"/>
      <c r="Y971" s="45"/>
      <c r="AB971" s="34">
        <v>5041</v>
      </c>
      <c r="AC971" s="30" t="s">
        <v>1731</v>
      </c>
      <c r="AD971" s="35"/>
      <c r="AE971" s="35"/>
      <c r="AF971" s="35">
        <v>1</v>
      </c>
      <c r="AG971" s="35">
        <v>1</v>
      </c>
    </row>
    <row r="972" spans="24:33">
      <c r="X972" s="45"/>
      <c r="Y972" s="45"/>
      <c r="AB972" s="34">
        <v>5042</v>
      </c>
      <c r="AC972" s="30" t="s">
        <v>2233</v>
      </c>
      <c r="AD972" s="35">
        <v>11</v>
      </c>
      <c r="AE972" s="35"/>
      <c r="AF972" s="35"/>
      <c r="AG972" s="35">
        <v>11</v>
      </c>
    </row>
    <row r="973" spans="24:33">
      <c r="X973" s="45"/>
      <c r="Y973" s="45"/>
      <c r="AB973" s="34">
        <v>5043</v>
      </c>
      <c r="AC973" s="30" t="s">
        <v>2234</v>
      </c>
      <c r="AD973" s="35">
        <v>2</v>
      </c>
      <c r="AE973" s="35"/>
      <c r="AF973" s="35"/>
      <c r="AG973" s="35">
        <v>2</v>
      </c>
    </row>
    <row r="974" spans="24:33">
      <c r="X974" s="45"/>
      <c r="Y974" s="45"/>
      <c r="AB974" s="34">
        <v>5044</v>
      </c>
      <c r="AC974" s="30" t="s">
        <v>716</v>
      </c>
      <c r="AD974" s="35">
        <v>29</v>
      </c>
      <c r="AE974" s="35">
        <v>1</v>
      </c>
      <c r="AF974" s="35">
        <v>2</v>
      </c>
      <c r="AG974" s="35">
        <v>32</v>
      </c>
    </row>
    <row r="975" spans="24:33">
      <c r="X975" s="45"/>
      <c r="Y975" s="45"/>
      <c r="AB975" s="34">
        <v>5045</v>
      </c>
      <c r="AC975" s="30" t="s">
        <v>183</v>
      </c>
      <c r="AD975" s="35">
        <v>26</v>
      </c>
      <c r="AE975" s="35">
        <v>1</v>
      </c>
      <c r="AF975" s="35"/>
      <c r="AG975" s="35">
        <v>27</v>
      </c>
    </row>
    <row r="976" spans="24:33">
      <c r="X976" s="45"/>
      <c r="Y976" s="45"/>
      <c r="AB976" s="34">
        <v>5049</v>
      </c>
      <c r="AC976" s="30" t="s">
        <v>2235</v>
      </c>
      <c r="AD976" s="35">
        <v>1</v>
      </c>
      <c r="AE976" s="35"/>
      <c r="AF976" s="35"/>
      <c r="AG976" s="35">
        <v>1</v>
      </c>
    </row>
    <row r="977" spans="24:33">
      <c r="X977" s="45"/>
      <c r="Y977" s="45"/>
      <c r="AB977" s="34">
        <v>5055</v>
      </c>
      <c r="AC977" s="30" t="s">
        <v>1005</v>
      </c>
      <c r="AD977" s="35">
        <v>22</v>
      </c>
      <c r="AE977" s="35">
        <v>5</v>
      </c>
      <c r="AF977" s="35">
        <v>5</v>
      </c>
      <c r="AG977" s="35">
        <v>32</v>
      </c>
    </row>
    <row r="978" spans="24:33">
      <c r="X978" s="45"/>
      <c r="Y978" s="45"/>
      <c r="AB978" s="34">
        <v>5056</v>
      </c>
      <c r="AC978" s="30" t="s">
        <v>909</v>
      </c>
      <c r="AD978" s="35">
        <v>25</v>
      </c>
      <c r="AE978" s="35">
        <v>4</v>
      </c>
      <c r="AF978" s="35">
        <v>1</v>
      </c>
      <c r="AG978" s="35">
        <v>30</v>
      </c>
    </row>
    <row r="979" spans="24:33">
      <c r="X979" s="45"/>
      <c r="Y979" s="45"/>
      <c r="AB979" s="34">
        <v>5067</v>
      </c>
      <c r="AC979" s="30" t="s">
        <v>520</v>
      </c>
      <c r="AD979" s="35">
        <v>40</v>
      </c>
      <c r="AE979" s="35">
        <v>16</v>
      </c>
      <c r="AF979" s="35">
        <v>18</v>
      </c>
      <c r="AG979" s="35">
        <v>74</v>
      </c>
    </row>
    <row r="980" spans="24:33">
      <c r="X980" s="45"/>
      <c r="Y980" s="45"/>
      <c r="AB980" s="34">
        <v>5073</v>
      </c>
      <c r="AC980" s="30" t="s">
        <v>969</v>
      </c>
      <c r="AD980" s="35">
        <v>2.4200000000000004</v>
      </c>
      <c r="AE980" s="35">
        <v>1.615</v>
      </c>
      <c r="AF980" s="35">
        <v>4.2499999999999991</v>
      </c>
      <c r="AG980" s="35">
        <v>8.2850000000000001</v>
      </c>
    </row>
    <row r="981" spans="24:33">
      <c r="X981" s="45"/>
      <c r="Y981" s="45"/>
      <c r="AB981" s="34">
        <v>5080</v>
      </c>
      <c r="AC981" s="30" t="s">
        <v>1732</v>
      </c>
      <c r="AD981" s="35">
        <v>12.595000000000002</v>
      </c>
      <c r="AE981" s="35"/>
      <c r="AF981" s="35">
        <v>0.61499999999999999</v>
      </c>
      <c r="AG981" s="35">
        <v>13.210000000000003</v>
      </c>
    </row>
    <row r="982" spans="24:33">
      <c r="X982" s="45"/>
      <c r="Y982" s="45"/>
      <c r="AB982" s="34">
        <v>5081</v>
      </c>
      <c r="AC982" s="30" t="s">
        <v>556</v>
      </c>
      <c r="AD982" s="35">
        <v>32</v>
      </c>
      <c r="AE982" s="35">
        <v>6</v>
      </c>
      <c r="AF982" s="35">
        <v>10</v>
      </c>
      <c r="AG982" s="35">
        <v>48</v>
      </c>
    </row>
    <row r="983" spans="24:33">
      <c r="X983" s="45"/>
      <c r="Y983" s="45"/>
      <c r="AB983" s="34">
        <v>5082</v>
      </c>
      <c r="AC983" s="30" t="s">
        <v>1174</v>
      </c>
      <c r="AD983" s="35">
        <v>1</v>
      </c>
      <c r="AE983" s="35">
        <v>6</v>
      </c>
      <c r="AF983" s="35">
        <v>7</v>
      </c>
      <c r="AG983" s="35">
        <v>14</v>
      </c>
    </row>
    <row r="984" spans="24:33">
      <c r="X984" s="45"/>
      <c r="Y984" s="45"/>
      <c r="AB984" s="34">
        <v>5084</v>
      </c>
      <c r="AC984" s="30" t="s">
        <v>2236</v>
      </c>
      <c r="AD984" s="35">
        <v>1</v>
      </c>
      <c r="AE984" s="35"/>
      <c r="AF984" s="35"/>
      <c r="AG984" s="35">
        <v>1</v>
      </c>
    </row>
    <row r="985" spans="24:33">
      <c r="X985" s="45"/>
      <c r="Y985" s="45"/>
      <c r="AB985" s="34">
        <v>5085</v>
      </c>
      <c r="AC985" s="30" t="s">
        <v>1733</v>
      </c>
      <c r="AD985" s="35"/>
      <c r="AE985" s="35"/>
      <c r="AF985" s="35">
        <v>3</v>
      </c>
      <c r="AG985" s="35">
        <v>3</v>
      </c>
    </row>
    <row r="986" spans="24:33">
      <c r="X986" s="45"/>
      <c r="Y986" s="45"/>
      <c r="AB986" s="34">
        <v>5086</v>
      </c>
      <c r="AC986" s="30" t="s">
        <v>330</v>
      </c>
      <c r="AD986" s="35">
        <v>25</v>
      </c>
      <c r="AE986" s="35">
        <v>14</v>
      </c>
      <c r="AF986" s="35">
        <v>18</v>
      </c>
      <c r="AG986" s="35">
        <v>57</v>
      </c>
    </row>
    <row r="987" spans="24:33">
      <c r="X987" s="45"/>
      <c r="Y987" s="45"/>
      <c r="AB987" s="34">
        <v>5088</v>
      </c>
      <c r="AC987" s="30" t="s">
        <v>310</v>
      </c>
      <c r="AD987" s="35">
        <v>149</v>
      </c>
      <c r="AE987" s="35">
        <v>35</v>
      </c>
      <c r="AF987" s="35">
        <v>62</v>
      </c>
      <c r="AG987" s="35">
        <v>246</v>
      </c>
    </row>
    <row r="988" spans="24:33">
      <c r="X988" s="45"/>
      <c r="Y988" s="45"/>
      <c r="AB988" s="34">
        <v>5089</v>
      </c>
      <c r="AC988" s="30" t="s">
        <v>261</v>
      </c>
      <c r="AD988" s="35">
        <v>154</v>
      </c>
      <c r="AE988" s="35">
        <v>21</v>
      </c>
      <c r="AF988" s="35">
        <v>32</v>
      </c>
      <c r="AG988" s="35">
        <v>207</v>
      </c>
    </row>
    <row r="989" spans="24:33">
      <c r="X989" s="45"/>
      <c r="Y989" s="45"/>
      <c r="AB989" s="34">
        <v>5090</v>
      </c>
      <c r="AC989" s="30" t="s">
        <v>2237</v>
      </c>
      <c r="AD989" s="35">
        <v>1</v>
      </c>
      <c r="AE989" s="35"/>
      <c r="AF989" s="35"/>
      <c r="AG989" s="35">
        <v>1</v>
      </c>
    </row>
    <row r="990" spans="24:33">
      <c r="X990" s="45"/>
      <c r="Y990" s="45"/>
      <c r="AB990" s="34">
        <v>5092</v>
      </c>
      <c r="AC990" s="30" t="s">
        <v>367</v>
      </c>
      <c r="AD990" s="35">
        <v>42</v>
      </c>
      <c r="AE990" s="35">
        <v>2</v>
      </c>
      <c r="AF990" s="35">
        <v>4</v>
      </c>
      <c r="AG990" s="35">
        <v>48</v>
      </c>
    </row>
    <row r="991" spans="24:33">
      <c r="X991" s="45"/>
      <c r="Y991" s="45"/>
      <c r="AB991" s="34">
        <v>5096</v>
      </c>
      <c r="AC991" s="30" t="s">
        <v>368</v>
      </c>
      <c r="AD991" s="35"/>
      <c r="AE991" s="35">
        <v>0.76500000000000001</v>
      </c>
      <c r="AF991" s="35"/>
      <c r="AG991" s="35">
        <v>0.76500000000000001</v>
      </c>
    </row>
    <row r="992" spans="24:33">
      <c r="X992" s="45"/>
      <c r="Y992" s="45"/>
      <c r="AB992" s="34">
        <v>5097</v>
      </c>
      <c r="AC992" s="30" t="s">
        <v>118</v>
      </c>
      <c r="AD992" s="35">
        <v>71</v>
      </c>
      <c r="AE992" s="35">
        <v>15</v>
      </c>
      <c r="AF992" s="35">
        <v>15</v>
      </c>
      <c r="AG992" s="35">
        <v>101</v>
      </c>
    </row>
    <row r="993" spans="24:33">
      <c r="X993" s="45"/>
      <c r="Y993" s="45"/>
      <c r="AB993" s="34">
        <v>5101</v>
      </c>
      <c r="AC993" s="30" t="s">
        <v>355</v>
      </c>
      <c r="AD993" s="35">
        <v>72</v>
      </c>
      <c r="AE993" s="35">
        <v>5</v>
      </c>
      <c r="AF993" s="35">
        <v>6</v>
      </c>
      <c r="AG993" s="35">
        <v>83</v>
      </c>
    </row>
    <row r="994" spans="24:33">
      <c r="X994" s="45"/>
      <c r="Y994" s="45"/>
      <c r="AB994" s="34">
        <v>5102</v>
      </c>
      <c r="AC994" s="30" t="s">
        <v>462</v>
      </c>
      <c r="AD994" s="35">
        <v>54</v>
      </c>
      <c r="AE994" s="35">
        <v>1</v>
      </c>
      <c r="AF994" s="35">
        <v>8</v>
      </c>
      <c r="AG994" s="35">
        <v>63</v>
      </c>
    </row>
    <row r="995" spans="24:33">
      <c r="X995" s="45"/>
      <c r="Y995" s="45"/>
      <c r="AB995" s="34">
        <v>5103</v>
      </c>
      <c r="AC995" s="30" t="s">
        <v>601</v>
      </c>
      <c r="AD995" s="35">
        <v>30</v>
      </c>
      <c r="AE995" s="35">
        <v>2</v>
      </c>
      <c r="AF995" s="35">
        <v>4</v>
      </c>
      <c r="AG995" s="35">
        <v>36</v>
      </c>
    </row>
    <row r="996" spans="24:33">
      <c r="X996" s="45"/>
      <c r="Y996" s="45"/>
      <c r="AB996" s="34">
        <v>5105</v>
      </c>
      <c r="AC996" s="30" t="s">
        <v>1734</v>
      </c>
      <c r="AD996" s="35">
        <v>2.09</v>
      </c>
      <c r="AE996" s="35"/>
      <c r="AF996" s="35">
        <v>1.34</v>
      </c>
      <c r="AG996" s="35">
        <v>3.4299999999999997</v>
      </c>
    </row>
    <row r="997" spans="24:33">
      <c r="X997" s="45"/>
      <c r="Y997" s="45"/>
      <c r="AB997" s="34">
        <v>5108</v>
      </c>
      <c r="AC997" s="30" t="s">
        <v>1735</v>
      </c>
      <c r="AD997" s="35">
        <v>20</v>
      </c>
      <c r="AE997" s="35"/>
      <c r="AF997" s="35">
        <v>3</v>
      </c>
      <c r="AG997" s="35">
        <v>23</v>
      </c>
    </row>
    <row r="998" spans="24:33">
      <c r="X998" s="45"/>
      <c r="Y998" s="45"/>
      <c r="AB998" s="34">
        <v>5109</v>
      </c>
      <c r="AC998" s="30" t="s">
        <v>1736</v>
      </c>
      <c r="AD998" s="35">
        <v>19</v>
      </c>
      <c r="AE998" s="35"/>
      <c r="AF998" s="35">
        <v>2</v>
      </c>
      <c r="AG998" s="35">
        <v>21</v>
      </c>
    </row>
    <row r="999" spans="24:33">
      <c r="X999" s="45"/>
      <c r="Y999" s="45"/>
      <c r="AB999" s="34">
        <v>5118</v>
      </c>
      <c r="AC999" s="30" t="s">
        <v>1737</v>
      </c>
      <c r="AD999" s="35"/>
      <c r="AE999" s="35"/>
      <c r="AF999" s="35">
        <v>4.2</v>
      </c>
      <c r="AG999" s="35">
        <v>4.2</v>
      </c>
    </row>
    <row r="1000" spans="24:33">
      <c r="X1000" s="45"/>
      <c r="Y1000" s="45"/>
      <c r="AB1000" s="34">
        <v>5148</v>
      </c>
      <c r="AC1000" s="30" t="s">
        <v>245</v>
      </c>
      <c r="AD1000" s="35">
        <v>495.32499999999976</v>
      </c>
      <c r="AE1000" s="35">
        <v>66.365000000000023</v>
      </c>
      <c r="AF1000" s="35">
        <v>28.614999999999998</v>
      </c>
      <c r="AG1000" s="35">
        <v>590.30499999999984</v>
      </c>
    </row>
    <row r="1001" spans="24:33">
      <c r="X1001" s="45"/>
      <c r="Y1001" s="45"/>
      <c r="AB1001" s="34">
        <v>5149</v>
      </c>
      <c r="AC1001" s="30" t="s">
        <v>264</v>
      </c>
      <c r="AD1001" s="35">
        <v>233.49999999999997</v>
      </c>
      <c r="AE1001" s="35">
        <v>26.265000000000004</v>
      </c>
      <c r="AF1001" s="35">
        <v>23.540000000000003</v>
      </c>
      <c r="AG1001" s="35">
        <v>283.30500000000001</v>
      </c>
    </row>
    <row r="1002" spans="24:33">
      <c r="X1002" s="45"/>
      <c r="Y1002" s="45"/>
      <c r="AB1002" s="34">
        <v>5159</v>
      </c>
      <c r="AC1002" s="30" t="s">
        <v>753</v>
      </c>
      <c r="AD1002" s="35">
        <v>5</v>
      </c>
      <c r="AE1002" s="35">
        <v>5</v>
      </c>
      <c r="AF1002" s="35"/>
      <c r="AG1002" s="35">
        <v>10</v>
      </c>
    </row>
    <row r="1003" spans="24:33">
      <c r="X1003" s="45"/>
      <c r="Y1003" s="45"/>
      <c r="AB1003" s="34">
        <v>5160</v>
      </c>
      <c r="AC1003" s="30" t="s">
        <v>2238</v>
      </c>
      <c r="AD1003" s="35">
        <v>14</v>
      </c>
      <c r="AE1003" s="35"/>
      <c r="AF1003" s="35"/>
      <c r="AG1003" s="35">
        <v>14</v>
      </c>
    </row>
    <row r="1004" spans="24:33">
      <c r="X1004" s="45"/>
      <c r="Y1004" s="45"/>
      <c r="AB1004" s="34">
        <v>5161</v>
      </c>
      <c r="AC1004" s="30" t="s">
        <v>2239</v>
      </c>
      <c r="AD1004" s="35">
        <v>2</v>
      </c>
      <c r="AE1004" s="35"/>
      <c r="AF1004" s="35"/>
      <c r="AG1004" s="35">
        <v>2</v>
      </c>
    </row>
    <row r="1005" spans="24:33">
      <c r="X1005" s="45"/>
      <c r="Y1005" s="45"/>
      <c r="AB1005" s="34">
        <v>5163</v>
      </c>
      <c r="AC1005" s="30" t="s">
        <v>2240</v>
      </c>
      <c r="AD1005" s="35">
        <v>1</v>
      </c>
      <c r="AE1005" s="35"/>
      <c r="AF1005" s="35"/>
      <c r="AG1005" s="35">
        <v>1</v>
      </c>
    </row>
    <row r="1006" spans="24:33">
      <c r="X1006" s="45"/>
      <c r="Y1006" s="45"/>
      <c r="AB1006" s="34">
        <v>5167</v>
      </c>
      <c r="AC1006" s="30" t="s">
        <v>89</v>
      </c>
      <c r="AD1006" s="35"/>
      <c r="AE1006" s="35">
        <v>3</v>
      </c>
      <c r="AF1006" s="35"/>
      <c r="AG1006" s="35">
        <v>3</v>
      </c>
    </row>
    <row r="1007" spans="24:33">
      <c r="X1007" s="45"/>
      <c r="Y1007" s="45"/>
      <c r="AB1007" s="34">
        <v>5175</v>
      </c>
      <c r="AC1007" s="30" t="s">
        <v>1738</v>
      </c>
      <c r="AD1007" s="35">
        <v>16.085000000000001</v>
      </c>
      <c r="AE1007" s="35"/>
      <c r="AF1007" s="35">
        <v>2.3550000000000004</v>
      </c>
      <c r="AG1007" s="35">
        <v>18.440000000000001</v>
      </c>
    </row>
    <row r="1008" spans="24:33">
      <c r="X1008" s="45"/>
      <c r="Y1008" s="45"/>
      <c r="AB1008" s="34">
        <v>5190</v>
      </c>
      <c r="AC1008" s="30" t="s">
        <v>1017</v>
      </c>
      <c r="AD1008" s="35">
        <v>3.17</v>
      </c>
      <c r="AE1008" s="35">
        <v>1.9300000000000002</v>
      </c>
      <c r="AF1008" s="35">
        <v>1.075</v>
      </c>
      <c r="AG1008" s="35">
        <v>6.1749999999999998</v>
      </c>
    </row>
    <row r="1009" spans="24:33">
      <c r="X1009" s="45"/>
      <c r="Y1009" s="45"/>
      <c r="AB1009" s="34">
        <v>5202</v>
      </c>
      <c r="AC1009" s="30" t="s">
        <v>2241</v>
      </c>
      <c r="AD1009" s="35">
        <v>7</v>
      </c>
      <c r="AE1009" s="35"/>
      <c r="AF1009" s="35"/>
      <c r="AG1009" s="35">
        <v>7</v>
      </c>
    </row>
    <row r="1010" spans="24:33">
      <c r="X1010" s="45"/>
      <c r="Y1010" s="45"/>
      <c r="AB1010" s="34">
        <v>5204</v>
      </c>
      <c r="AC1010" s="30" t="s">
        <v>857</v>
      </c>
      <c r="AD1010" s="35">
        <v>6</v>
      </c>
      <c r="AE1010" s="35">
        <v>8</v>
      </c>
      <c r="AF1010" s="35">
        <v>1</v>
      </c>
      <c r="AG1010" s="35">
        <v>15</v>
      </c>
    </row>
    <row r="1011" spans="24:33">
      <c r="X1011" s="45"/>
      <c r="Y1011" s="45"/>
      <c r="AB1011" s="34">
        <v>5205</v>
      </c>
      <c r="AC1011" s="30" t="s">
        <v>1033</v>
      </c>
      <c r="AD1011" s="35"/>
      <c r="AE1011" s="35">
        <v>6</v>
      </c>
      <c r="AF1011" s="35">
        <v>9</v>
      </c>
      <c r="AG1011" s="35">
        <v>15</v>
      </c>
    </row>
    <row r="1012" spans="24:33">
      <c r="X1012" s="45"/>
      <c r="Y1012" s="45"/>
      <c r="AB1012" s="34">
        <v>5209</v>
      </c>
      <c r="AC1012" s="30" t="s">
        <v>2242</v>
      </c>
      <c r="AD1012" s="35">
        <v>2</v>
      </c>
      <c r="AE1012" s="35"/>
      <c r="AF1012" s="35"/>
      <c r="AG1012" s="35">
        <v>2</v>
      </c>
    </row>
    <row r="1013" spans="24:33">
      <c r="X1013" s="45"/>
      <c r="Y1013" s="45"/>
      <c r="AB1013" s="34">
        <v>5219</v>
      </c>
      <c r="AC1013" s="30" t="s">
        <v>1109</v>
      </c>
      <c r="AD1013" s="35">
        <v>5.0200000000000005</v>
      </c>
      <c r="AE1013" s="35">
        <v>0.67999999999999994</v>
      </c>
      <c r="AF1013" s="35">
        <v>0.75</v>
      </c>
      <c r="AG1013" s="35">
        <v>6.45</v>
      </c>
    </row>
    <row r="1014" spans="24:33">
      <c r="X1014" s="45"/>
      <c r="Y1014" s="45"/>
      <c r="AB1014" s="34">
        <v>5222</v>
      </c>
      <c r="AC1014" s="30" t="s">
        <v>2243</v>
      </c>
      <c r="AD1014" s="35">
        <v>2</v>
      </c>
      <c r="AE1014" s="35"/>
      <c r="AF1014" s="35"/>
      <c r="AG1014" s="35">
        <v>2</v>
      </c>
    </row>
    <row r="1015" spans="24:33">
      <c r="X1015" s="45"/>
      <c r="Y1015" s="45"/>
      <c r="AB1015" s="34">
        <v>5223</v>
      </c>
      <c r="AC1015" s="30" t="s">
        <v>1381</v>
      </c>
      <c r="AD1015" s="35"/>
      <c r="AE1015" s="35"/>
      <c r="AF1015" s="35">
        <v>1</v>
      </c>
      <c r="AG1015" s="35">
        <v>1</v>
      </c>
    </row>
    <row r="1016" spans="24:33">
      <c r="X1016" s="45"/>
      <c r="Y1016" s="45"/>
      <c r="AB1016" s="34">
        <v>5224</v>
      </c>
      <c r="AC1016" s="30" t="s">
        <v>337</v>
      </c>
      <c r="AD1016" s="35">
        <v>12</v>
      </c>
      <c r="AE1016" s="35">
        <v>6</v>
      </c>
      <c r="AF1016" s="35">
        <v>6</v>
      </c>
      <c r="AG1016" s="35">
        <v>24</v>
      </c>
    </row>
    <row r="1017" spans="24:33">
      <c r="X1017" s="45"/>
      <c r="Y1017" s="45"/>
      <c r="AB1017" s="34">
        <v>5233</v>
      </c>
      <c r="AC1017" s="30" t="s">
        <v>318</v>
      </c>
      <c r="AD1017" s="35">
        <v>6</v>
      </c>
      <c r="AE1017" s="35">
        <v>6</v>
      </c>
      <c r="AF1017" s="35">
        <v>1</v>
      </c>
      <c r="AG1017" s="35">
        <v>13</v>
      </c>
    </row>
    <row r="1018" spans="24:33">
      <c r="X1018" s="45"/>
      <c r="Y1018" s="45"/>
      <c r="AB1018" s="34">
        <v>5234</v>
      </c>
      <c r="AC1018" s="30" t="s">
        <v>591</v>
      </c>
      <c r="AD1018" s="35">
        <v>2</v>
      </c>
      <c r="AE1018" s="35">
        <v>2</v>
      </c>
      <c r="AF1018" s="35"/>
      <c r="AG1018" s="35">
        <v>4</v>
      </c>
    </row>
    <row r="1019" spans="24:33">
      <c r="X1019" s="45"/>
      <c r="Y1019" s="45"/>
      <c r="AB1019" s="34">
        <v>5235</v>
      </c>
      <c r="AC1019" s="30" t="s">
        <v>148</v>
      </c>
      <c r="AD1019" s="35">
        <v>19</v>
      </c>
      <c r="AE1019" s="35">
        <v>6</v>
      </c>
      <c r="AF1019" s="35">
        <v>7</v>
      </c>
      <c r="AG1019" s="35">
        <v>32</v>
      </c>
    </row>
    <row r="1020" spans="24:33">
      <c r="X1020" s="45"/>
      <c r="Y1020" s="45"/>
      <c r="AB1020" s="34">
        <v>5241</v>
      </c>
      <c r="AC1020" s="30" t="s">
        <v>104</v>
      </c>
      <c r="AD1020" s="35"/>
      <c r="AE1020" s="35">
        <v>2</v>
      </c>
      <c r="AF1020" s="35"/>
      <c r="AG1020" s="35">
        <v>2</v>
      </c>
    </row>
    <row r="1021" spans="24:33">
      <c r="X1021" s="45"/>
      <c r="Y1021" s="45"/>
      <c r="AB1021" s="34">
        <v>5242</v>
      </c>
      <c r="AC1021" s="30" t="s">
        <v>718</v>
      </c>
      <c r="AD1021" s="35">
        <v>4</v>
      </c>
      <c r="AE1021" s="35">
        <v>2</v>
      </c>
      <c r="AF1021" s="35">
        <v>9</v>
      </c>
      <c r="AG1021" s="35">
        <v>15</v>
      </c>
    </row>
    <row r="1022" spans="24:33">
      <c r="X1022" s="45"/>
      <c r="Y1022" s="45"/>
      <c r="AB1022" s="34">
        <v>5244</v>
      </c>
      <c r="AC1022" s="30" t="s">
        <v>1093</v>
      </c>
      <c r="AD1022" s="35">
        <v>8</v>
      </c>
      <c r="AE1022" s="35">
        <v>1</v>
      </c>
      <c r="AF1022" s="35"/>
      <c r="AG1022" s="35">
        <v>9</v>
      </c>
    </row>
    <row r="1023" spans="24:33">
      <c r="X1023" s="45"/>
      <c r="Y1023" s="45"/>
      <c r="AB1023" s="34">
        <v>5246</v>
      </c>
      <c r="AC1023" s="30" t="s">
        <v>834</v>
      </c>
      <c r="AD1023" s="35">
        <v>25.874999999999996</v>
      </c>
      <c r="AE1023" s="35">
        <v>1.8050000000000002</v>
      </c>
      <c r="AF1023" s="35">
        <v>6.4399999999999995</v>
      </c>
      <c r="AG1023" s="35">
        <v>34.119999999999997</v>
      </c>
    </row>
    <row r="1024" spans="24:33">
      <c r="X1024" s="45"/>
      <c r="Y1024" s="45"/>
      <c r="AB1024" s="34">
        <v>5248</v>
      </c>
      <c r="AC1024" s="30" t="s">
        <v>319</v>
      </c>
      <c r="AD1024" s="35">
        <v>58</v>
      </c>
      <c r="AE1024" s="35">
        <v>17</v>
      </c>
      <c r="AF1024" s="35">
        <v>2</v>
      </c>
      <c r="AG1024" s="35">
        <v>77</v>
      </c>
    </row>
    <row r="1025" spans="24:33">
      <c r="X1025" s="45"/>
      <c r="Y1025" s="45"/>
      <c r="AB1025" s="34">
        <v>5249</v>
      </c>
      <c r="AC1025" s="30" t="s">
        <v>864</v>
      </c>
      <c r="AD1025" s="35">
        <v>19</v>
      </c>
      <c r="AE1025" s="35">
        <v>8</v>
      </c>
      <c r="AF1025" s="35">
        <v>2</v>
      </c>
      <c r="AG1025" s="35">
        <v>29</v>
      </c>
    </row>
    <row r="1026" spans="24:33">
      <c r="X1026" s="45"/>
      <c r="Y1026" s="45"/>
      <c r="AB1026" s="34">
        <v>5250</v>
      </c>
      <c r="AC1026" s="30" t="s">
        <v>946</v>
      </c>
      <c r="AD1026" s="35">
        <v>7</v>
      </c>
      <c r="AE1026" s="35">
        <v>3</v>
      </c>
      <c r="AF1026" s="35">
        <v>5</v>
      </c>
      <c r="AG1026" s="35">
        <v>15</v>
      </c>
    </row>
    <row r="1027" spans="24:33">
      <c r="X1027" s="45"/>
      <c r="Y1027" s="45"/>
      <c r="AB1027" s="34">
        <v>5251</v>
      </c>
      <c r="AC1027" s="30" t="s">
        <v>127</v>
      </c>
      <c r="AD1027" s="35">
        <v>6</v>
      </c>
      <c r="AE1027" s="35">
        <v>3</v>
      </c>
      <c r="AF1027" s="35"/>
      <c r="AG1027" s="35">
        <v>9</v>
      </c>
    </row>
    <row r="1028" spans="24:33">
      <c r="X1028" s="45"/>
      <c r="Y1028" s="45"/>
      <c r="AB1028" s="34">
        <v>5255</v>
      </c>
      <c r="AC1028" s="30" t="s">
        <v>586</v>
      </c>
      <c r="AD1028" s="35"/>
      <c r="AE1028" s="35">
        <v>1</v>
      </c>
      <c r="AF1028" s="35"/>
      <c r="AG1028" s="35">
        <v>1</v>
      </c>
    </row>
    <row r="1029" spans="24:33">
      <c r="X1029" s="45"/>
      <c r="Y1029" s="45"/>
      <c r="AB1029" s="34">
        <v>5270</v>
      </c>
      <c r="AC1029" s="30" t="s">
        <v>2244</v>
      </c>
      <c r="AD1029" s="35">
        <v>1</v>
      </c>
      <c r="AE1029" s="35"/>
      <c r="AF1029" s="35"/>
      <c r="AG1029" s="35">
        <v>1</v>
      </c>
    </row>
    <row r="1030" spans="24:33">
      <c r="X1030" s="45"/>
      <c r="Y1030" s="45"/>
      <c r="AB1030" s="34">
        <v>5276</v>
      </c>
      <c r="AC1030" s="30" t="s">
        <v>1739</v>
      </c>
      <c r="AD1030" s="35"/>
      <c r="AE1030" s="35"/>
      <c r="AF1030" s="35">
        <v>10</v>
      </c>
      <c r="AG1030" s="35">
        <v>10</v>
      </c>
    </row>
    <row r="1031" spans="24:33">
      <c r="X1031" s="45"/>
      <c r="Y1031" s="45"/>
      <c r="AB1031" s="34">
        <v>5277</v>
      </c>
      <c r="AC1031" s="30" t="s">
        <v>1740</v>
      </c>
      <c r="AD1031" s="35"/>
      <c r="AE1031" s="35"/>
      <c r="AF1031" s="35">
        <v>50</v>
      </c>
      <c r="AG1031" s="35">
        <v>50</v>
      </c>
    </row>
    <row r="1032" spans="24:33">
      <c r="X1032" s="45"/>
      <c r="Y1032" s="45"/>
      <c r="AB1032" s="34">
        <v>5278</v>
      </c>
      <c r="AC1032" s="30" t="s">
        <v>1741</v>
      </c>
      <c r="AD1032" s="35"/>
      <c r="AE1032" s="35"/>
      <c r="AF1032" s="35">
        <v>25</v>
      </c>
      <c r="AG1032" s="35">
        <v>25</v>
      </c>
    </row>
    <row r="1033" spans="24:33">
      <c r="X1033" s="45"/>
      <c r="Y1033" s="45"/>
      <c r="AB1033" s="34">
        <v>5284</v>
      </c>
      <c r="AC1033" s="30" t="s">
        <v>1742</v>
      </c>
      <c r="AD1033" s="35"/>
      <c r="AE1033" s="35"/>
      <c r="AF1033" s="35">
        <v>28</v>
      </c>
      <c r="AG1033" s="35">
        <v>28</v>
      </c>
    </row>
    <row r="1034" spans="24:33">
      <c r="X1034" s="45"/>
      <c r="Y1034" s="45"/>
      <c r="AB1034" s="34">
        <v>5320</v>
      </c>
      <c r="AC1034" s="30" t="s">
        <v>1743</v>
      </c>
      <c r="AD1034" s="35"/>
      <c r="AE1034" s="35"/>
      <c r="AF1034" s="35">
        <v>291</v>
      </c>
      <c r="AG1034" s="35">
        <v>291</v>
      </c>
    </row>
    <row r="1035" spans="24:33">
      <c r="X1035" s="45"/>
      <c r="Y1035" s="45"/>
      <c r="AB1035" s="34">
        <v>5321</v>
      </c>
      <c r="AC1035" s="30" t="s">
        <v>2245</v>
      </c>
      <c r="AD1035" s="35">
        <v>68</v>
      </c>
      <c r="AE1035" s="35"/>
      <c r="AF1035" s="35"/>
      <c r="AG1035" s="35">
        <v>68</v>
      </c>
    </row>
    <row r="1036" spans="24:33">
      <c r="X1036" s="45"/>
      <c r="Y1036" s="45"/>
      <c r="AB1036" s="34">
        <v>5349</v>
      </c>
      <c r="AC1036" s="30" t="s">
        <v>1744</v>
      </c>
      <c r="AD1036" s="35"/>
      <c r="AE1036" s="35"/>
      <c r="AF1036" s="35">
        <v>8</v>
      </c>
      <c r="AG1036" s="35">
        <v>8</v>
      </c>
    </row>
    <row r="1037" spans="24:33">
      <c r="X1037" s="45"/>
      <c r="Y1037" s="45"/>
      <c r="AB1037" s="34">
        <v>5350</v>
      </c>
      <c r="AC1037" s="30" t="s">
        <v>1745</v>
      </c>
      <c r="AD1037" s="35"/>
      <c r="AE1037" s="35"/>
      <c r="AF1037" s="35">
        <v>16</v>
      </c>
      <c r="AG1037" s="35">
        <v>16</v>
      </c>
    </row>
    <row r="1038" spans="24:33">
      <c r="X1038" s="45"/>
      <c r="Y1038" s="45"/>
      <c r="AB1038" s="34">
        <v>5352</v>
      </c>
      <c r="AC1038" s="30" t="s">
        <v>1746</v>
      </c>
      <c r="AD1038" s="35"/>
      <c r="AE1038" s="35"/>
      <c r="AF1038" s="35">
        <v>1</v>
      </c>
      <c r="AG1038" s="35">
        <v>1</v>
      </c>
    </row>
    <row r="1039" spans="24:33">
      <c r="X1039" s="45"/>
      <c r="Y1039" s="45"/>
      <c r="AB1039" s="34">
        <v>5353</v>
      </c>
      <c r="AC1039" s="30" t="s">
        <v>1747</v>
      </c>
      <c r="AD1039" s="35"/>
      <c r="AE1039" s="35"/>
      <c r="AF1039" s="35">
        <v>2</v>
      </c>
      <c r="AG1039" s="35">
        <v>2</v>
      </c>
    </row>
    <row r="1040" spans="24:33">
      <c r="X1040" s="45"/>
      <c r="Y1040" s="45"/>
      <c r="AB1040" s="34">
        <v>5355</v>
      </c>
      <c r="AC1040" s="30" t="s">
        <v>1748</v>
      </c>
      <c r="AD1040" s="35"/>
      <c r="AE1040" s="35"/>
      <c r="AF1040" s="35">
        <v>112</v>
      </c>
      <c r="AG1040" s="35">
        <v>112</v>
      </c>
    </row>
    <row r="1041" spans="24:33">
      <c r="X1041" s="45"/>
      <c r="Y1041" s="45"/>
      <c r="AB1041" s="34">
        <v>5356</v>
      </c>
      <c r="AC1041" s="30" t="s">
        <v>1749</v>
      </c>
      <c r="AD1041" s="35"/>
      <c r="AE1041" s="35"/>
      <c r="AF1041" s="35">
        <v>213</v>
      </c>
      <c r="AG1041" s="35">
        <v>213</v>
      </c>
    </row>
    <row r="1042" spans="24:33">
      <c r="X1042" s="45"/>
      <c r="Y1042" s="45"/>
      <c r="AB1042" s="34">
        <v>5374</v>
      </c>
      <c r="AC1042" s="30" t="s">
        <v>1750</v>
      </c>
      <c r="AD1042" s="35"/>
      <c r="AE1042" s="35"/>
      <c r="AF1042" s="35">
        <v>6.76</v>
      </c>
      <c r="AG1042" s="35">
        <v>6.76</v>
      </c>
    </row>
    <row r="1043" spans="24:33">
      <c r="X1043" s="45"/>
      <c r="Y1043" s="45"/>
      <c r="AB1043" s="34">
        <v>5375</v>
      </c>
      <c r="AC1043" s="30" t="s">
        <v>1751</v>
      </c>
      <c r="AD1043" s="35"/>
      <c r="AE1043" s="35"/>
      <c r="AF1043" s="35">
        <v>7.25</v>
      </c>
      <c r="AG1043" s="35">
        <v>7.25</v>
      </c>
    </row>
    <row r="1044" spans="24:33">
      <c r="X1044" s="45"/>
      <c r="Y1044" s="45"/>
      <c r="AB1044" s="34">
        <v>5376</v>
      </c>
      <c r="AC1044" s="30" t="s">
        <v>1752</v>
      </c>
      <c r="AD1044" s="35"/>
      <c r="AE1044" s="35"/>
      <c r="AF1044" s="35">
        <v>4.8499999999999996</v>
      </c>
      <c r="AG1044" s="35">
        <v>4.8499999999999996</v>
      </c>
    </row>
    <row r="1045" spans="24:33">
      <c r="X1045" s="45"/>
      <c r="Y1045" s="45"/>
      <c r="AB1045" s="34">
        <v>5380</v>
      </c>
      <c r="AC1045" s="30" t="s">
        <v>1753</v>
      </c>
      <c r="AD1045" s="35">
        <v>7.8999999999999995</v>
      </c>
      <c r="AE1045" s="35"/>
      <c r="AF1045" s="35">
        <v>0.33499999999999996</v>
      </c>
      <c r="AG1045" s="35">
        <v>8.2349999999999994</v>
      </c>
    </row>
    <row r="1046" spans="24:33">
      <c r="X1046" s="45"/>
      <c r="Y1046" s="45"/>
      <c r="AB1046" s="34">
        <v>5385</v>
      </c>
      <c r="AC1046" s="30" t="s">
        <v>1754</v>
      </c>
      <c r="AD1046" s="35"/>
      <c r="AE1046" s="35"/>
      <c r="AF1046" s="35">
        <v>45</v>
      </c>
      <c r="AG1046" s="35">
        <v>45</v>
      </c>
    </row>
    <row r="1047" spans="24:33">
      <c r="X1047" s="45"/>
      <c r="Y1047" s="45"/>
      <c r="AB1047" s="34">
        <v>5394</v>
      </c>
      <c r="AC1047" s="30" t="s">
        <v>1755</v>
      </c>
      <c r="AD1047" s="35"/>
      <c r="AE1047" s="35"/>
      <c r="AF1047" s="35">
        <v>10</v>
      </c>
      <c r="AG1047" s="35">
        <v>10</v>
      </c>
    </row>
    <row r="1048" spans="24:33">
      <c r="X1048" s="45"/>
      <c r="Y1048" s="45"/>
      <c r="AB1048" s="34">
        <v>5397</v>
      </c>
      <c r="AC1048" s="30" t="s">
        <v>1271</v>
      </c>
      <c r="AD1048" s="35">
        <v>7</v>
      </c>
      <c r="AE1048" s="35">
        <v>1</v>
      </c>
      <c r="AF1048" s="35">
        <v>1</v>
      </c>
      <c r="AG1048" s="35">
        <v>9</v>
      </c>
    </row>
    <row r="1049" spans="24:33">
      <c r="X1049" s="45"/>
      <c r="Y1049" s="45"/>
      <c r="AB1049" s="34">
        <v>5421</v>
      </c>
      <c r="AC1049" s="30" t="s">
        <v>1756</v>
      </c>
      <c r="AD1049" s="35"/>
      <c r="AE1049" s="35"/>
      <c r="AF1049" s="35">
        <v>1</v>
      </c>
      <c r="AG1049" s="35">
        <v>1</v>
      </c>
    </row>
    <row r="1050" spans="24:33">
      <c r="X1050" s="45"/>
      <c r="Y1050" s="45"/>
      <c r="AB1050" s="34">
        <v>5425</v>
      </c>
      <c r="AC1050" s="30" t="s">
        <v>1757</v>
      </c>
      <c r="AD1050" s="35"/>
      <c r="AE1050" s="35"/>
      <c r="AF1050" s="35">
        <v>9</v>
      </c>
      <c r="AG1050" s="35">
        <v>9</v>
      </c>
    </row>
    <row r="1051" spans="24:33">
      <c r="X1051" s="45"/>
      <c r="Y1051" s="45"/>
      <c r="AB1051" s="34">
        <v>5444</v>
      </c>
      <c r="AC1051" s="30" t="s">
        <v>1095</v>
      </c>
      <c r="AD1051" s="35">
        <v>1</v>
      </c>
      <c r="AE1051" s="35">
        <v>1</v>
      </c>
      <c r="AF1051" s="35"/>
      <c r="AG1051" s="35">
        <v>2</v>
      </c>
    </row>
    <row r="1052" spans="24:33">
      <c r="X1052" s="45"/>
      <c r="Y1052" s="45"/>
      <c r="AB1052" s="34">
        <v>5449</v>
      </c>
      <c r="AC1052" s="30" t="s">
        <v>2246</v>
      </c>
      <c r="AD1052" s="35">
        <v>2</v>
      </c>
      <c r="AE1052" s="35"/>
      <c r="AF1052" s="35"/>
      <c r="AG1052" s="35">
        <v>2</v>
      </c>
    </row>
    <row r="1053" spans="24:33">
      <c r="X1053" s="45"/>
      <c r="Y1053" s="45"/>
      <c r="AB1053" s="34">
        <v>5461</v>
      </c>
      <c r="AC1053" s="30" t="s">
        <v>1758</v>
      </c>
      <c r="AD1053" s="35"/>
      <c r="AE1053" s="35"/>
      <c r="AF1053" s="35">
        <v>10</v>
      </c>
      <c r="AG1053" s="35">
        <v>10</v>
      </c>
    </row>
    <row r="1054" spans="24:33">
      <c r="X1054" s="45"/>
      <c r="Y1054" s="45"/>
      <c r="AB1054" s="34">
        <v>5464</v>
      </c>
      <c r="AC1054" s="30" t="s">
        <v>2247</v>
      </c>
      <c r="AD1054" s="35">
        <v>1</v>
      </c>
      <c r="AE1054" s="35"/>
      <c r="AF1054" s="35"/>
      <c r="AG1054" s="35">
        <v>1</v>
      </c>
    </row>
    <row r="1055" spans="24:33">
      <c r="X1055" s="45"/>
      <c r="Y1055" s="45"/>
      <c r="AB1055" s="34">
        <v>5485</v>
      </c>
      <c r="AC1055" s="30" t="s">
        <v>163</v>
      </c>
      <c r="AD1055" s="35">
        <v>188</v>
      </c>
      <c r="AE1055" s="35">
        <v>10</v>
      </c>
      <c r="AF1055" s="35">
        <v>35</v>
      </c>
      <c r="AG1055" s="35">
        <v>233</v>
      </c>
    </row>
    <row r="1056" spans="24:33">
      <c r="X1056" s="45"/>
      <c r="Y1056" s="45"/>
      <c r="AB1056" s="34">
        <v>5491</v>
      </c>
      <c r="AC1056" s="30" t="s">
        <v>158</v>
      </c>
      <c r="AD1056" s="35"/>
      <c r="AE1056" s="35">
        <v>1</v>
      </c>
      <c r="AF1056" s="35"/>
      <c r="AG1056" s="35">
        <v>1</v>
      </c>
    </row>
    <row r="1057" spans="24:33">
      <c r="X1057" s="45"/>
      <c r="Y1057" s="45"/>
      <c r="AB1057" s="34">
        <v>5492</v>
      </c>
      <c r="AC1057" s="30" t="s">
        <v>1759</v>
      </c>
      <c r="AD1057" s="35"/>
      <c r="AE1057" s="35"/>
      <c r="AF1057" s="35">
        <v>4</v>
      </c>
      <c r="AG1057" s="35">
        <v>4</v>
      </c>
    </row>
    <row r="1058" spans="24:33">
      <c r="X1058" s="45"/>
      <c r="Y1058" s="45"/>
      <c r="AB1058" s="34">
        <v>5493</v>
      </c>
      <c r="AC1058" s="30" t="s">
        <v>1760</v>
      </c>
      <c r="AD1058" s="35"/>
      <c r="AE1058" s="35"/>
      <c r="AF1058" s="35">
        <v>14</v>
      </c>
      <c r="AG1058" s="35">
        <v>14</v>
      </c>
    </row>
    <row r="1059" spans="24:33">
      <c r="X1059" s="45"/>
      <c r="Y1059" s="45"/>
      <c r="AB1059" s="34">
        <v>5494</v>
      </c>
      <c r="AC1059" s="30" t="s">
        <v>1761</v>
      </c>
      <c r="AD1059" s="35"/>
      <c r="AE1059" s="35"/>
      <c r="AF1059" s="35">
        <v>10</v>
      </c>
      <c r="AG1059" s="35">
        <v>10</v>
      </c>
    </row>
    <row r="1060" spans="24:33">
      <c r="X1060" s="45"/>
      <c r="Y1060" s="45"/>
      <c r="AB1060" s="34">
        <v>5495</v>
      </c>
      <c r="AC1060" s="30" t="s">
        <v>1762</v>
      </c>
      <c r="AD1060" s="35"/>
      <c r="AE1060" s="35"/>
      <c r="AF1060" s="35">
        <v>3</v>
      </c>
      <c r="AG1060" s="35">
        <v>3</v>
      </c>
    </row>
    <row r="1061" spans="24:33">
      <c r="X1061" s="45"/>
      <c r="Y1061" s="45"/>
      <c r="AB1061" s="34">
        <v>5496</v>
      </c>
      <c r="AC1061" s="30" t="s">
        <v>1763</v>
      </c>
      <c r="AD1061" s="35"/>
      <c r="AE1061" s="35"/>
      <c r="AF1061" s="35">
        <v>2</v>
      </c>
      <c r="AG1061" s="35">
        <v>2</v>
      </c>
    </row>
    <row r="1062" spans="24:33">
      <c r="X1062" s="45"/>
      <c r="Y1062" s="45"/>
      <c r="AB1062" s="34">
        <v>5500</v>
      </c>
      <c r="AC1062" s="30" t="s">
        <v>1764</v>
      </c>
      <c r="AD1062" s="35">
        <v>39</v>
      </c>
      <c r="AE1062" s="35"/>
      <c r="AF1062" s="35">
        <v>17</v>
      </c>
      <c r="AG1062" s="35">
        <v>56</v>
      </c>
    </row>
    <row r="1063" spans="24:33">
      <c r="X1063" s="45"/>
      <c r="Y1063" s="45"/>
      <c r="AB1063" s="34">
        <v>5502</v>
      </c>
      <c r="AC1063" s="30" t="s">
        <v>1765</v>
      </c>
      <c r="AD1063" s="35"/>
      <c r="AE1063" s="35"/>
      <c r="AF1063" s="35">
        <v>1</v>
      </c>
      <c r="AG1063" s="35">
        <v>1</v>
      </c>
    </row>
    <row r="1064" spans="24:33">
      <c r="X1064" s="45"/>
      <c r="Y1064" s="45"/>
      <c r="AB1064" s="34">
        <v>5550</v>
      </c>
      <c r="AC1064" s="30" t="s">
        <v>1766</v>
      </c>
      <c r="AD1064" s="35"/>
      <c r="AE1064" s="35"/>
      <c r="AF1064" s="35">
        <v>2</v>
      </c>
      <c r="AG1064" s="35">
        <v>2</v>
      </c>
    </row>
    <row r="1065" spans="24:33">
      <c r="X1065" s="45"/>
      <c r="Y1065" s="45"/>
      <c r="AB1065" s="34">
        <v>5564</v>
      </c>
      <c r="AC1065" s="30" t="s">
        <v>1767</v>
      </c>
      <c r="AD1065" s="35">
        <v>12</v>
      </c>
      <c r="AE1065" s="35"/>
      <c r="AF1065" s="35">
        <v>2</v>
      </c>
      <c r="AG1065" s="35">
        <v>14</v>
      </c>
    </row>
    <row r="1066" spans="24:33">
      <c r="X1066" s="45"/>
      <c r="Y1066" s="45"/>
      <c r="AB1066" s="34">
        <v>5600</v>
      </c>
      <c r="AC1066" s="30" t="s">
        <v>1216</v>
      </c>
      <c r="AD1066" s="35">
        <v>125</v>
      </c>
      <c r="AE1066" s="35">
        <v>24</v>
      </c>
      <c r="AF1066" s="35">
        <v>38</v>
      </c>
      <c r="AG1066" s="35">
        <v>187</v>
      </c>
    </row>
    <row r="1067" spans="24:33">
      <c r="X1067" s="45"/>
      <c r="Y1067" s="45"/>
      <c r="AB1067" s="34">
        <v>5601</v>
      </c>
      <c r="AC1067" s="30" t="s">
        <v>2248</v>
      </c>
      <c r="AD1067" s="35">
        <v>3</v>
      </c>
      <c r="AE1067" s="35"/>
      <c r="AF1067" s="35"/>
      <c r="AG1067" s="35">
        <v>3</v>
      </c>
    </row>
    <row r="1068" spans="24:33">
      <c r="X1068" s="45"/>
      <c r="Y1068" s="45"/>
      <c r="AB1068" s="34">
        <v>5620</v>
      </c>
      <c r="AC1068" s="30" t="s">
        <v>797</v>
      </c>
      <c r="AD1068" s="35"/>
      <c r="AE1068" s="35">
        <v>1</v>
      </c>
      <c r="AF1068" s="35"/>
      <c r="AG1068" s="35">
        <v>1</v>
      </c>
    </row>
    <row r="1069" spans="24:33">
      <c r="X1069" s="45"/>
      <c r="Y1069" s="45"/>
      <c r="AB1069" s="34">
        <v>5626</v>
      </c>
      <c r="AC1069" s="30" t="s">
        <v>1199</v>
      </c>
      <c r="AD1069" s="35"/>
      <c r="AE1069" s="35">
        <v>1</v>
      </c>
      <c r="AF1069" s="35"/>
      <c r="AG1069" s="35">
        <v>1</v>
      </c>
    </row>
    <row r="1070" spans="24:33">
      <c r="X1070" s="45"/>
      <c r="Y1070" s="45"/>
      <c r="AB1070" s="34">
        <v>5643</v>
      </c>
      <c r="AC1070" s="30" t="s">
        <v>1768</v>
      </c>
      <c r="AD1070" s="35">
        <v>8</v>
      </c>
      <c r="AE1070" s="35"/>
      <c r="AF1070" s="35">
        <v>2</v>
      </c>
      <c r="AG1070" s="35">
        <v>10</v>
      </c>
    </row>
    <row r="1071" spans="24:33">
      <c r="X1071" s="45"/>
      <c r="Y1071" s="45"/>
      <c r="AB1071" s="34">
        <v>5647</v>
      </c>
      <c r="AC1071" s="30" t="s">
        <v>1769</v>
      </c>
      <c r="AD1071" s="35"/>
      <c r="AE1071" s="35"/>
      <c r="AF1071" s="35">
        <v>1</v>
      </c>
      <c r="AG1071" s="35">
        <v>1</v>
      </c>
    </row>
    <row r="1072" spans="24:33">
      <c r="X1072" s="45"/>
      <c r="Y1072" s="45"/>
      <c r="AB1072" s="34">
        <v>5649</v>
      </c>
      <c r="AC1072" s="30" t="s">
        <v>2249</v>
      </c>
      <c r="AD1072" s="35">
        <v>5</v>
      </c>
      <c r="AE1072" s="35"/>
      <c r="AF1072" s="35"/>
      <c r="AG1072" s="35">
        <v>5</v>
      </c>
    </row>
    <row r="1073" spans="24:33">
      <c r="X1073" s="45"/>
      <c r="Y1073" s="45"/>
      <c r="AB1073" s="34">
        <v>5665</v>
      </c>
      <c r="AC1073" s="30" t="s">
        <v>2250</v>
      </c>
      <c r="AD1073" s="35">
        <v>2</v>
      </c>
      <c r="AE1073" s="35"/>
      <c r="AF1073" s="35"/>
      <c r="AG1073" s="35">
        <v>2</v>
      </c>
    </row>
    <row r="1074" spans="24:33">
      <c r="X1074" s="45"/>
      <c r="Y1074" s="45"/>
      <c r="AB1074" s="34">
        <v>5667</v>
      </c>
      <c r="AC1074" s="30" t="s">
        <v>391</v>
      </c>
      <c r="AD1074" s="35">
        <v>125</v>
      </c>
      <c r="AE1074" s="35">
        <v>31</v>
      </c>
      <c r="AF1074" s="35">
        <v>33</v>
      </c>
      <c r="AG1074" s="35">
        <v>189</v>
      </c>
    </row>
    <row r="1075" spans="24:33">
      <c r="X1075" s="45"/>
      <c r="Y1075" s="45"/>
      <c r="AB1075" s="34">
        <v>5671</v>
      </c>
      <c r="AC1075" s="30" t="s">
        <v>2251</v>
      </c>
      <c r="AD1075" s="35">
        <v>15</v>
      </c>
      <c r="AE1075" s="35"/>
      <c r="AF1075" s="35"/>
      <c r="AG1075" s="35">
        <v>15</v>
      </c>
    </row>
    <row r="1076" spans="24:33">
      <c r="X1076" s="45"/>
      <c r="Y1076" s="45"/>
      <c r="AB1076" s="34">
        <v>5672</v>
      </c>
      <c r="AC1076" s="30" t="s">
        <v>2252</v>
      </c>
      <c r="AD1076" s="35">
        <v>8</v>
      </c>
      <c r="AE1076" s="35"/>
      <c r="AF1076" s="35"/>
      <c r="AG1076" s="35">
        <v>8</v>
      </c>
    </row>
    <row r="1077" spans="24:33">
      <c r="X1077" s="45"/>
      <c r="Y1077" s="45"/>
      <c r="AB1077" s="34">
        <v>5676</v>
      </c>
      <c r="AC1077" s="30" t="s">
        <v>263</v>
      </c>
      <c r="AD1077" s="35">
        <v>16</v>
      </c>
      <c r="AE1077" s="35">
        <v>11</v>
      </c>
      <c r="AF1077" s="35">
        <v>18</v>
      </c>
      <c r="AG1077" s="35">
        <v>45</v>
      </c>
    </row>
    <row r="1078" spans="24:33">
      <c r="X1078" s="45"/>
      <c r="Y1078" s="45"/>
      <c r="AB1078" s="34">
        <v>5694</v>
      </c>
      <c r="AC1078" s="30" t="s">
        <v>400</v>
      </c>
      <c r="AD1078" s="35">
        <v>44</v>
      </c>
      <c r="AE1078" s="35">
        <v>2</v>
      </c>
      <c r="AF1078" s="35">
        <v>10</v>
      </c>
      <c r="AG1078" s="35">
        <v>56</v>
      </c>
    </row>
    <row r="1079" spans="24:33">
      <c r="X1079" s="45"/>
      <c r="Y1079" s="45"/>
      <c r="AB1079" s="34">
        <v>5701</v>
      </c>
      <c r="AC1079" s="30" t="s">
        <v>1770</v>
      </c>
      <c r="AD1079" s="35"/>
      <c r="AE1079" s="35"/>
      <c r="AF1079" s="35">
        <v>1</v>
      </c>
      <c r="AG1079" s="35">
        <v>1</v>
      </c>
    </row>
    <row r="1080" spans="24:33">
      <c r="X1080" s="45"/>
      <c r="Y1080" s="45"/>
      <c r="AB1080" s="34">
        <v>5706</v>
      </c>
      <c r="AC1080" s="30" t="s">
        <v>2253</v>
      </c>
      <c r="AD1080" s="35">
        <v>12</v>
      </c>
      <c r="AE1080" s="35"/>
      <c r="AF1080" s="35"/>
      <c r="AG1080" s="35">
        <v>12</v>
      </c>
    </row>
    <row r="1081" spans="24:33">
      <c r="X1081" s="45"/>
      <c r="Y1081" s="45"/>
      <c r="AB1081" s="34">
        <v>5719</v>
      </c>
      <c r="AC1081" s="30" t="s">
        <v>848</v>
      </c>
      <c r="AD1081" s="35">
        <v>31</v>
      </c>
      <c r="AE1081" s="35">
        <v>3</v>
      </c>
      <c r="AF1081" s="35">
        <v>3</v>
      </c>
      <c r="AG1081" s="35">
        <v>37</v>
      </c>
    </row>
    <row r="1082" spans="24:33">
      <c r="X1082" s="45"/>
      <c r="Y1082" s="45"/>
      <c r="AB1082" s="34">
        <v>5722</v>
      </c>
      <c r="AC1082" s="30" t="s">
        <v>902</v>
      </c>
      <c r="AD1082" s="35">
        <v>11</v>
      </c>
      <c r="AE1082" s="35">
        <v>3</v>
      </c>
      <c r="AF1082" s="35">
        <v>8</v>
      </c>
      <c r="AG1082" s="35">
        <v>22</v>
      </c>
    </row>
    <row r="1083" spans="24:33">
      <c r="X1083" s="45"/>
      <c r="Y1083" s="45"/>
      <c r="AB1083" s="34">
        <v>5729</v>
      </c>
      <c r="AC1083" s="30" t="s">
        <v>1189</v>
      </c>
      <c r="AD1083" s="35">
        <v>16</v>
      </c>
      <c r="AE1083" s="35">
        <v>7</v>
      </c>
      <c r="AF1083" s="35">
        <v>9</v>
      </c>
      <c r="AG1083" s="35">
        <v>32</v>
      </c>
    </row>
    <row r="1084" spans="24:33">
      <c r="X1084" s="45"/>
      <c r="Y1084" s="45"/>
      <c r="AB1084" s="34">
        <v>5730</v>
      </c>
      <c r="AC1084" s="30" t="s">
        <v>1315</v>
      </c>
      <c r="AD1084" s="35">
        <v>1</v>
      </c>
      <c r="AE1084" s="35"/>
      <c r="AF1084" s="35">
        <v>1</v>
      </c>
      <c r="AG1084" s="35">
        <v>2</v>
      </c>
    </row>
    <row r="1085" spans="24:33">
      <c r="X1085" s="45"/>
      <c r="Y1085" s="45"/>
      <c r="AB1085" s="34">
        <v>5731</v>
      </c>
      <c r="AC1085" s="30" t="s">
        <v>1316</v>
      </c>
      <c r="AD1085" s="35"/>
      <c r="AE1085" s="35"/>
      <c r="AF1085" s="35">
        <v>3</v>
      </c>
      <c r="AG1085" s="35">
        <v>3</v>
      </c>
    </row>
    <row r="1086" spans="24:33">
      <c r="X1086" s="45"/>
      <c r="Y1086" s="45"/>
      <c r="AB1086" s="34">
        <v>5732</v>
      </c>
      <c r="AC1086" s="30" t="s">
        <v>746</v>
      </c>
      <c r="AD1086" s="35">
        <v>1</v>
      </c>
      <c r="AE1086" s="35">
        <v>2</v>
      </c>
      <c r="AF1086" s="35">
        <v>10</v>
      </c>
      <c r="AG1086" s="35">
        <v>13</v>
      </c>
    </row>
    <row r="1087" spans="24:33">
      <c r="X1087" s="45"/>
      <c r="Y1087" s="45"/>
      <c r="AB1087" s="34">
        <v>5733</v>
      </c>
      <c r="AC1087" s="30" t="s">
        <v>371</v>
      </c>
      <c r="AD1087" s="35">
        <v>9</v>
      </c>
      <c r="AE1087" s="35">
        <v>3</v>
      </c>
      <c r="AF1087" s="35">
        <v>4</v>
      </c>
      <c r="AG1087" s="35">
        <v>16</v>
      </c>
    </row>
    <row r="1088" spans="24:33">
      <c r="X1088" s="45"/>
      <c r="Y1088" s="45"/>
      <c r="AB1088" s="34">
        <v>5735</v>
      </c>
      <c r="AC1088" s="30" t="s">
        <v>281</v>
      </c>
      <c r="AD1088" s="35">
        <v>17</v>
      </c>
      <c r="AE1088" s="35">
        <v>5</v>
      </c>
      <c r="AF1088" s="35">
        <v>7</v>
      </c>
      <c r="AG1088" s="35">
        <v>29</v>
      </c>
    </row>
    <row r="1089" spans="24:33">
      <c r="X1089" s="45"/>
      <c r="Y1089" s="45"/>
      <c r="AB1089" s="34">
        <v>5738</v>
      </c>
      <c r="AC1089" s="30" t="s">
        <v>49</v>
      </c>
      <c r="AD1089" s="35">
        <v>73</v>
      </c>
      <c r="AE1089" s="35">
        <v>33</v>
      </c>
      <c r="AF1089" s="35">
        <v>21</v>
      </c>
      <c r="AG1089" s="35">
        <v>127</v>
      </c>
    </row>
    <row r="1090" spans="24:33">
      <c r="X1090" s="45"/>
      <c r="Y1090" s="45"/>
      <c r="AB1090" s="34">
        <v>5741</v>
      </c>
      <c r="AC1090" s="30" t="s">
        <v>1771</v>
      </c>
      <c r="AD1090" s="35"/>
      <c r="AE1090" s="35"/>
      <c r="AF1090" s="35">
        <v>9.3999999999999986</v>
      </c>
      <c r="AG1090" s="35">
        <v>9.3999999999999986</v>
      </c>
    </row>
    <row r="1091" spans="24:33">
      <c r="X1091" s="45"/>
      <c r="Y1091" s="45"/>
      <c r="AB1091" s="34">
        <v>5765</v>
      </c>
      <c r="AC1091" s="30" t="s">
        <v>687</v>
      </c>
      <c r="AD1091" s="35">
        <v>33</v>
      </c>
      <c r="AE1091" s="35">
        <v>5</v>
      </c>
      <c r="AF1091" s="35">
        <v>56</v>
      </c>
      <c r="AG1091" s="35">
        <v>94</v>
      </c>
    </row>
    <row r="1092" spans="24:33">
      <c r="X1092" s="45"/>
      <c r="Y1092" s="45"/>
      <c r="AB1092" s="34">
        <v>5772</v>
      </c>
      <c r="AC1092" s="30" t="s">
        <v>1772</v>
      </c>
      <c r="AD1092" s="35"/>
      <c r="AE1092" s="35"/>
      <c r="AF1092" s="35">
        <v>1</v>
      </c>
      <c r="AG1092" s="35">
        <v>1</v>
      </c>
    </row>
    <row r="1093" spans="24:33">
      <c r="X1093" s="45"/>
      <c r="Y1093" s="45"/>
      <c r="AB1093" s="34">
        <v>5782</v>
      </c>
      <c r="AC1093" s="30" t="s">
        <v>2254</v>
      </c>
      <c r="AD1093" s="35">
        <v>1</v>
      </c>
      <c r="AE1093" s="35"/>
      <c r="AF1093" s="35"/>
      <c r="AG1093" s="35">
        <v>1</v>
      </c>
    </row>
    <row r="1094" spans="24:33">
      <c r="X1094" s="45"/>
      <c r="Y1094" s="45"/>
      <c r="AB1094" s="34">
        <v>5783</v>
      </c>
      <c r="AC1094" s="30" t="s">
        <v>2255</v>
      </c>
      <c r="AD1094" s="35">
        <v>27</v>
      </c>
      <c r="AE1094" s="35"/>
      <c r="AF1094" s="35"/>
      <c r="AG1094" s="35">
        <v>27</v>
      </c>
    </row>
    <row r="1095" spans="24:33">
      <c r="X1095" s="45"/>
      <c r="Y1095" s="45"/>
      <c r="AB1095" s="34">
        <v>5786</v>
      </c>
      <c r="AC1095" s="30" t="s">
        <v>2256</v>
      </c>
      <c r="AD1095" s="35">
        <v>6</v>
      </c>
      <c r="AE1095" s="35"/>
      <c r="AF1095" s="35"/>
      <c r="AG1095" s="35">
        <v>6</v>
      </c>
    </row>
    <row r="1096" spans="24:33">
      <c r="X1096" s="45"/>
      <c r="Y1096" s="45"/>
      <c r="AB1096" s="34">
        <v>5789</v>
      </c>
      <c r="AC1096" s="30" t="s">
        <v>1773</v>
      </c>
      <c r="AD1096" s="35"/>
      <c r="AE1096" s="35"/>
      <c r="AF1096" s="35">
        <v>115</v>
      </c>
      <c r="AG1096" s="35">
        <v>115</v>
      </c>
    </row>
    <row r="1097" spans="24:33">
      <c r="X1097" s="45"/>
      <c r="Y1097" s="45"/>
      <c r="AB1097" s="34">
        <v>5794</v>
      </c>
      <c r="AC1097" s="30" t="s">
        <v>1774</v>
      </c>
      <c r="AD1097" s="35"/>
      <c r="AE1097" s="35"/>
      <c r="AF1097" s="35">
        <v>3</v>
      </c>
      <c r="AG1097" s="35">
        <v>3</v>
      </c>
    </row>
    <row r="1098" spans="24:33">
      <c r="X1098" s="45"/>
      <c r="Y1098" s="45"/>
      <c r="AB1098" s="34">
        <v>5803</v>
      </c>
      <c r="AC1098" s="30" t="s">
        <v>2257</v>
      </c>
      <c r="AD1098" s="35">
        <v>1</v>
      </c>
      <c r="AE1098" s="35"/>
      <c r="AF1098" s="35"/>
      <c r="AG1098" s="35">
        <v>1</v>
      </c>
    </row>
    <row r="1099" spans="24:33">
      <c r="X1099" s="45"/>
      <c r="Y1099" s="45"/>
      <c r="AB1099" s="34">
        <v>5805</v>
      </c>
      <c r="AC1099" s="30" t="s">
        <v>2258</v>
      </c>
      <c r="AD1099" s="35">
        <v>15</v>
      </c>
      <c r="AE1099" s="35"/>
      <c r="AF1099" s="35"/>
      <c r="AG1099" s="35">
        <v>15</v>
      </c>
    </row>
    <row r="1100" spans="24:33">
      <c r="X1100" s="45"/>
      <c r="Y1100" s="45"/>
      <c r="AB1100" s="34">
        <v>5812</v>
      </c>
      <c r="AC1100" s="30" t="s">
        <v>2259</v>
      </c>
      <c r="AD1100" s="35">
        <v>3</v>
      </c>
      <c r="AE1100" s="35"/>
      <c r="AF1100" s="35"/>
      <c r="AG1100" s="35">
        <v>3</v>
      </c>
    </row>
    <row r="1101" spans="24:33">
      <c r="X1101" s="45"/>
      <c r="Y1101" s="45"/>
      <c r="AB1101" s="34">
        <v>5814</v>
      </c>
      <c r="AC1101" s="30" t="s">
        <v>2260</v>
      </c>
      <c r="AD1101" s="35">
        <v>31</v>
      </c>
      <c r="AE1101" s="35"/>
      <c r="AF1101" s="35"/>
      <c r="AG1101" s="35">
        <v>31</v>
      </c>
    </row>
    <row r="1102" spans="24:33">
      <c r="X1102" s="45"/>
      <c r="Y1102" s="45"/>
      <c r="AB1102" s="34">
        <v>5825</v>
      </c>
      <c r="AC1102" s="30" t="s">
        <v>1775</v>
      </c>
      <c r="AD1102" s="35">
        <v>4.22</v>
      </c>
      <c r="AE1102" s="35"/>
      <c r="AF1102" s="35">
        <v>0.38500000000000001</v>
      </c>
      <c r="AG1102" s="35">
        <v>4.6049999999999995</v>
      </c>
    </row>
    <row r="1103" spans="24:33">
      <c r="X1103" s="45"/>
      <c r="Y1103" s="45"/>
      <c r="AB1103" s="34">
        <v>5841</v>
      </c>
      <c r="AC1103" s="30" t="s">
        <v>1776</v>
      </c>
      <c r="AD1103" s="35"/>
      <c r="AE1103" s="35"/>
      <c r="AF1103" s="35">
        <v>4</v>
      </c>
      <c r="AG1103" s="35">
        <v>4</v>
      </c>
    </row>
    <row r="1104" spans="24:33">
      <c r="X1104" s="45"/>
      <c r="Y1104" s="45"/>
      <c r="AB1104" s="34">
        <v>5845</v>
      </c>
      <c r="AC1104" s="30" t="s">
        <v>1777</v>
      </c>
      <c r="AD1104" s="35"/>
      <c r="AE1104" s="35"/>
      <c r="AF1104" s="35">
        <v>2</v>
      </c>
      <c r="AG1104" s="35">
        <v>2</v>
      </c>
    </row>
    <row r="1105" spans="24:33">
      <c r="X1105" s="45"/>
      <c r="Y1105" s="45"/>
      <c r="AB1105" s="34">
        <v>5848</v>
      </c>
      <c r="AC1105" s="30" t="s">
        <v>393</v>
      </c>
      <c r="AD1105" s="35">
        <v>80</v>
      </c>
      <c r="AE1105" s="35">
        <v>17</v>
      </c>
      <c r="AF1105" s="35">
        <v>24</v>
      </c>
      <c r="AG1105" s="35">
        <v>121</v>
      </c>
    </row>
    <row r="1106" spans="24:33">
      <c r="X1106" s="45"/>
      <c r="Y1106" s="45"/>
      <c r="AB1106" s="34">
        <v>5852</v>
      </c>
      <c r="AC1106" s="30" t="s">
        <v>913</v>
      </c>
      <c r="AD1106" s="35"/>
      <c r="AE1106" s="35">
        <v>1</v>
      </c>
      <c r="AF1106" s="35"/>
      <c r="AG1106" s="35">
        <v>1</v>
      </c>
    </row>
    <row r="1107" spans="24:33">
      <c r="X1107" s="45"/>
      <c r="Y1107" s="45"/>
      <c r="AB1107" s="34">
        <v>5855</v>
      </c>
      <c r="AC1107" s="30" t="s">
        <v>1254</v>
      </c>
      <c r="AD1107" s="35">
        <v>10</v>
      </c>
      <c r="AE1107" s="35">
        <v>1</v>
      </c>
      <c r="AF1107" s="35">
        <v>5</v>
      </c>
      <c r="AG1107" s="35">
        <v>16</v>
      </c>
    </row>
    <row r="1108" spans="24:33">
      <c r="X1108" s="45"/>
      <c r="Y1108" s="45"/>
      <c r="AB1108" s="34">
        <v>5857</v>
      </c>
      <c r="AC1108" s="30" t="s">
        <v>1778</v>
      </c>
      <c r="AD1108" s="35">
        <v>22</v>
      </c>
      <c r="AE1108" s="35"/>
      <c r="AF1108" s="35">
        <v>10</v>
      </c>
      <c r="AG1108" s="35">
        <v>32</v>
      </c>
    </row>
    <row r="1109" spans="24:33">
      <c r="X1109" s="45"/>
      <c r="Y1109" s="45"/>
      <c r="AB1109" s="34">
        <v>5858</v>
      </c>
      <c r="AC1109" s="30" t="s">
        <v>2261</v>
      </c>
      <c r="AD1109" s="35">
        <v>10</v>
      </c>
      <c r="AE1109" s="35"/>
      <c r="AF1109" s="35"/>
      <c r="AG1109" s="35">
        <v>10</v>
      </c>
    </row>
    <row r="1110" spans="24:33">
      <c r="X1110" s="45"/>
      <c r="Y1110" s="45"/>
      <c r="AB1110" s="34">
        <v>5864</v>
      </c>
      <c r="AC1110" s="30" t="s">
        <v>459</v>
      </c>
      <c r="AD1110" s="35">
        <v>102</v>
      </c>
      <c r="AE1110" s="35">
        <v>33</v>
      </c>
      <c r="AF1110" s="35">
        <v>64</v>
      </c>
      <c r="AG1110" s="35">
        <v>199</v>
      </c>
    </row>
    <row r="1111" spans="24:33">
      <c r="X1111" s="45"/>
      <c r="Y1111" s="45"/>
      <c r="AB1111" s="34">
        <v>5869</v>
      </c>
      <c r="AC1111" s="30" t="s">
        <v>2262</v>
      </c>
      <c r="AD1111" s="35">
        <v>1</v>
      </c>
      <c r="AE1111" s="35"/>
      <c r="AF1111" s="35"/>
      <c r="AG1111" s="35">
        <v>1</v>
      </c>
    </row>
    <row r="1112" spans="24:33">
      <c r="X1112" s="45"/>
      <c r="Y1112" s="45"/>
      <c r="AB1112" s="34">
        <v>5870</v>
      </c>
      <c r="AC1112" s="30" t="s">
        <v>2263</v>
      </c>
      <c r="AD1112" s="35">
        <v>2</v>
      </c>
      <c r="AE1112" s="35"/>
      <c r="AF1112" s="35"/>
      <c r="AG1112" s="35">
        <v>2</v>
      </c>
    </row>
    <row r="1113" spans="24:33">
      <c r="X1113" s="45"/>
      <c r="Y1113" s="45"/>
      <c r="AB1113" s="34">
        <v>5872</v>
      </c>
      <c r="AC1113" s="30" t="s">
        <v>1779</v>
      </c>
      <c r="AD1113" s="35"/>
      <c r="AE1113" s="35"/>
      <c r="AF1113" s="35">
        <v>1</v>
      </c>
      <c r="AG1113" s="35">
        <v>1</v>
      </c>
    </row>
    <row r="1114" spans="24:33">
      <c r="X1114" s="45"/>
      <c r="Y1114" s="45"/>
      <c r="AB1114" s="34">
        <v>5874</v>
      </c>
      <c r="AC1114" s="30" t="s">
        <v>494</v>
      </c>
      <c r="AD1114" s="35">
        <v>3</v>
      </c>
      <c r="AE1114" s="35">
        <v>2</v>
      </c>
      <c r="AF1114" s="35">
        <v>2</v>
      </c>
      <c r="AG1114" s="35">
        <v>7</v>
      </c>
    </row>
    <row r="1115" spans="24:33">
      <c r="X1115" s="45"/>
      <c r="Y1115" s="45"/>
      <c r="AB1115" s="34">
        <v>5884</v>
      </c>
      <c r="AC1115" s="30" t="s">
        <v>950</v>
      </c>
      <c r="AD1115" s="35">
        <v>3</v>
      </c>
      <c r="AE1115" s="35">
        <v>1</v>
      </c>
      <c r="AF1115" s="35"/>
      <c r="AG1115" s="35">
        <v>4</v>
      </c>
    </row>
    <row r="1116" spans="24:33">
      <c r="X1116" s="45"/>
      <c r="Y1116" s="45"/>
      <c r="AB1116" s="34">
        <v>5885</v>
      </c>
      <c r="AC1116" s="30" t="s">
        <v>1780</v>
      </c>
      <c r="AD1116" s="35">
        <v>5</v>
      </c>
      <c r="AE1116" s="35"/>
      <c r="AF1116" s="35">
        <v>6</v>
      </c>
      <c r="AG1116" s="35">
        <v>11</v>
      </c>
    </row>
    <row r="1117" spans="24:33">
      <c r="X1117" s="45"/>
      <c r="Y1117" s="45"/>
      <c r="AB1117" s="34">
        <v>5886</v>
      </c>
      <c r="AC1117" s="30" t="s">
        <v>1781</v>
      </c>
      <c r="AD1117" s="35"/>
      <c r="AE1117" s="35"/>
      <c r="AF1117" s="35">
        <v>2</v>
      </c>
      <c r="AG1117" s="35">
        <v>2</v>
      </c>
    </row>
    <row r="1118" spans="24:33">
      <c r="X1118" s="45"/>
      <c r="Y1118" s="45"/>
      <c r="AB1118" s="34">
        <v>5887</v>
      </c>
      <c r="AC1118" s="30" t="s">
        <v>637</v>
      </c>
      <c r="AD1118" s="35">
        <v>15</v>
      </c>
      <c r="AE1118" s="35">
        <v>1</v>
      </c>
      <c r="AF1118" s="35">
        <v>2</v>
      </c>
      <c r="AG1118" s="35">
        <v>18</v>
      </c>
    </row>
    <row r="1119" spans="24:33">
      <c r="X1119" s="45"/>
      <c r="Y1119" s="45"/>
      <c r="AB1119" s="34">
        <v>5889</v>
      </c>
      <c r="AC1119" s="30" t="s">
        <v>1782</v>
      </c>
      <c r="AD1119" s="35">
        <v>1</v>
      </c>
      <c r="AE1119" s="35"/>
      <c r="AF1119" s="35">
        <v>12</v>
      </c>
      <c r="AG1119" s="35">
        <v>13</v>
      </c>
    </row>
    <row r="1120" spans="24:33">
      <c r="X1120" s="45"/>
      <c r="Y1120" s="45"/>
      <c r="AB1120" s="34">
        <v>5890</v>
      </c>
      <c r="AC1120" s="30" t="s">
        <v>2264</v>
      </c>
      <c r="AD1120" s="35">
        <v>4</v>
      </c>
      <c r="AE1120" s="35"/>
      <c r="AF1120" s="35"/>
      <c r="AG1120" s="35">
        <v>4</v>
      </c>
    </row>
    <row r="1121" spans="24:33">
      <c r="X1121" s="45"/>
      <c r="Y1121" s="45"/>
      <c r="AB1121" s="34">
        <v>5932</v>
      </c>
      <c r="AC1121" s="30" t="s">
        <v>303</v>
      </c>
      <c r="AD1121" s="35">
        <v>8</v>
      </c>
      <c r="AE1121" s="35">
        <v>3</v>
      </c>
      <c r="AF1121" s="35"/>
      <c r="AG1121" s="35">
        <v>11</v>
      </c>
    </row>
    <row r="1122" spans="24:33">
      <c r="X1122" s="45"/>
      <c r="Y1122" s="45"/>
      <c r="AB1122" s="34">
        <v>5934</v>
      </c>
      <c r="AC1122" s="30" t="s">
        <v>2265</v>
      </c>
      <c r="AD1122" s="35">
        <v>12.125000000000002</v>
      </c>
      <c r="AE1122" s="35"/>
      <c r="AF1122" s="35"/>
      <c r="AG1122" s="35">
        <v>12.125000000000002</v>
      </c>
    </row>
    <row r="1123" spans="24:33">
      <c r="X1123" s="45"/>
      <c r="Y1123" s="45"/>
      <c r="AB1123" s="34">
        <v>5937</v>
      </c>
      <c r="AC1123" s="30" t="s">
        <v>1178</v>
      </c>
      <c r="AD1123" s="35">
        <v>7</v>
      </c>
      <c r="AE1123" s="35">
        <v>1</v>
      </c>
      <c r="AF1123" s="35">
        <v>2</v>
      </c>
      <c r="AG1123" s="35">
        <v>10</v>
      </c>
    </row>
    <row r="1124" spans="24:33">
      <c r="X1124" s="45"/>
      <c r="Y1124" s="45"/>
      <c r="AB1124" s="34">
        <v>5946</v>
      </c>
      <c r="AC1124" s="30" t="s">
        <v>2266</v>
      </c>
      <c r="AD1124" s="35">
        <v>1</v>
      </c>
      <c r="AE1124" s="35"/>
      <c r="AF1124" s="35"/>
      <c r="AG1124" s="35">
        <v>1</v>
      </c>
    </row>
    <row r="1125" spans="24:33">
      <c r="X1125" s="45"/>
      <c r="Y1125" s="45"/>
      <c r="AB1125" s="34">
        <v>5950</v>
      </c>
      <c r="AC1125" s="30" t="s">
        <v>1783</v>
      </c>
      <c r="AD1125" s="35">
        <v>40</v>
      </c>
      <c r="AE1125" s="35"/>
      <c r="AF1125" s="35">
        <v>16</v>
      </c>
      <c r="AG1125" s="35">
        <v>56</v>
      </c>
    </row>
    <row r="1126" spans="24:33">
      <c r="X1126" s="45"/>
      <c r="Y1126" s="45"/>
      <c r="AB1126" s="34">
        <v>5956</v>
      </c>
      <c r="AC1126" s="30" t="s">
        <v>1784</v>
      </c>
      <c r="AD1126" s="35"/>
      <c r="AE1126" s="35"/>
      <c r="AF1126" s="35">
        <v>8.91</v>
      </c>
      <c r="AG1126" s="35">
        <v>8.91</v>
      </c>
    </row>
    <row r="1127" spans="24:33">
      <c r="X1127" s="45"/>
      <c r="Y1127" s="45"/>
      <c r="AB1127" s="34">
        <v>5957</v>
      </c>
      <c r="AC1127" s="30" t="s">
        <v>1785</v>
      </c>
      <c r="AD1127" s="35"/>
      <c r="AE1127" s="35"/>
      <c r="AF1127" s="35">
        <v>6.4</v>
      </c>
      <c r="AG1127" s="35">
        <v>6.4</v>
      </c>
    </row>
    <row r="1128" spans="24:33">
      <c r="X1128" s="45"/>
      <c r="Y1128" s="45"/>
      <c r="AB1128" s="34">
        <v>5960</v>
      </c>
      <c r="AC1128" s="30" t="s">
        <v>1786</v>
      </c>
      <c r="AD1128" s="35"/>
      <c r="AE1128" s="35"/>
      <c r="AF1128" s="35">
        <v>17</v>
      </c>
      <c r="AG1128" s="35">
        <v>17</v>
      </c>
    </row>
    <row r="1129" spans="24:33">
      <c r="X1129" s="45"/>
      <c r="Y1129" s="45"/>
      <c r="AB1129" s="34">
        <v>5973</v>
      </c>
      <c r="AC1129" s="30" t="s">
        <v>159</v>
      </c>
      <c r="AD1129" s="35"/>
      <c r="AE1129" s="35">
        <v>1</v>
      </c>
      <c r="AF1129" s="35"/>
      <c r="AG1129" s="35">
        <v>1</v>
      </c>
    </row>
    <row r="1130" spans="24:33">
      <c r="X1130" s="45"/>
      <c r="Y1130" s="45"/>
      <c r="AB1130" s="34">
        <v>5987</v>
      </c>
      <c r="AC1130" s="30" t="s">
        <v>15</v>
      </c>
      <c r="AD1130" s="35">
        <v>577</v>
      </c>
      <c r="AE1130" s="35">
        <v>191</v>
      </c>
      <c r="AF1130" s="35">
        <v>300</v>
      </c>
      <c r="AG1130" s="35">
        <v>1068</v>
      </c>
    </row>
    <row r="1131" spans="24:33">
      <c r="X1131" s="45"/>
      <c r="Y1131" s="45"/>
      <c r="AB1131" s="34">
        <v>5988</v>
      </c>
      <c r="AC1131" s="30" t="s">
        <v>213</v>
      </c>
      <c r="AD1131" s="35">
        <v>85</v>
      </c>
      <c r="AE1131" s="35">
        <v>29</v>
      </c>
      <c r="AF1131" s="35">
        <v>60</v>
      </c>
      <c r="AG1131" s="35">
        <v>174</v>
      </c>
    </row>
    <row r="1132" spans="24:33">
      <c r="X1132" s="45"/>
      <c r="Y1132" s="45"/>
      <c r="AB1132" s="34">
        <v>5995</v>
      </c>
      <c r="AC1132" s="30" t="s">
        <v>686</v>
      </c>
      <c r="AD1132" s="35">
        <v>19</v>
      </c>
      <c r="AE1132" s="35">
        <v>8</v>
      </c>
      <c r="AF1132" s="35"/>
      <c r="AG1132" s="35">
        <v>27</v>
      </c>
    </row>
    <row r="1133" spans="24:33">
      <c r="X1133" s="45"/>
      <c r="Y1133" s="45"/>
      <c r="AB1133" s="34">
        <v>5998</v>
      </c>
      <c r="AC1133" s="30" t="s">
        <v>1787</v>
      </c>
      <c r="AD1133" s="35">
        <v>7</v>
      </c>
      <c r="AE1133" s="35"/>
      <c r="AF1133" s="35">
        <v>1</v>
      </c>
      <c r="AG1133" s="35">
        <v>8</v>
      </c>
    </row>
    <row r="1134" spans="24:33">
      <c r="X1134" s="45"/>
      <c r="Y1134" s="45"/>
      <c r="AB1134" s="34">
        <v>6000</v>
      </c>
      <c r="AC1134" s="30" t="s">
        <v>2267</v>
      </c>
      <c r="AD1134" s="35">
        <v>7.1049999999999986</v>
      </c>
      <c r="AE1134" s="35"/>
      <c r="AF1134" s="35"/>
      <c r="AG1134" s="35">
        <v>7.1049999999999986</v>
      </c>
    </row>
    <row r="1135" spans="24:33">
      <c r="X1135" s="45"/>
      <c r="Y1135" s="45"/>
      <c r="AB1135" s="34">
        <v>6002</v>
      </c>
      <c r="AC1135" s="30" t="s">
        <v>1788</v>
      </c>
      <c r="AD1135" s="35">
        <v>24</v>
      </c>
      <c r="AE1135" s="35"/>
      <c r="AF1135" s="35">
        <v>12</v>
      </c>
      <c r="AG1135" s="35">
        <v>36</v>
      </c>
    </row>
    <row r="1136" spans="24:33">
      <c r="X1136" s="45"/>
      <c r="Y1136" s="45"/>
      <c r="AB1136" s="34">
        <v>6004</v>
      </c>
      <c r="AC1136" s="30" t="s">
        <v>2268</v>
      </c>
      <c r="AD1136" s="35">
        <v>1</v>
      </c>
      <c r="AE1136" s="35"/>
      <c r="AF1136" s="35"/>
      <c r="AG1136" s="35">
        <v>1</v>
      </c>
    </row>
    <row r="1137" spans="24:33">
      <c r="X1137" s="45"/>
      <c r="Y1137" s="45"/>
      <c r="AB1137" s="34">
        <v>6005</v>
      </c>
      <c r="AC1137" s="30" t="s">
        <v>2269</v>
      </c>
      <c r="AD1137" s="35">
        <v>2</v>
      </c>
      <c r="AE1137" s="35"/>
      <c r="AF1137" s="35"/>
      <c r="AG1137" s="35">
        <v>2</v>
      </c>
    </row>
    <row r="1138" spans="24:33">
      <c r="X1138" s="45"/>
      <c r="Y1138" s="45"/>
      <c r="AB1138" s="34">
        <v>6014</v>
      </c>
      <c r="AC1138" s="30" t="s">
        <v>182</v>
      </c>
      <c r="AD1138" s="35">
        <v>39</v>
      </c>
      <c r="AE1138" s="35">
        <v>25</v>
      </c>
      <c r="AF1138" s="35">
        <v>46</v>
      </c>
      <c r="AG1138" s="35">
        <v>110</v>
      </c>
    </row>
    <row r="1139" spans="24:33">
      <c r="X1139" s="45"/>
      <c r="Y1139" s="45"/>
      <c r="AB1139" s="34">
        <v>6019</v>
      </c>
      <c r="AC1139" s="30" t="s">
        <v>836</v>
      </c>
      <c r="AD1139" s="35">
        <v>6</v>
      </c>
      <c r="AE1139" s="35">
        <v>3</v>
      </c>
      <c r="AF1139" s="35">
        <v>3</v>
      </c>
      <c r="AG1139" s="35">
        <v>12</v>
      </c>
    </row>
    <row r="1140" spans="24:33">
      <c r="X1140" s="45"/>
      <c r="Y1140" s="45"/>
      <c r="AB1140" s="34">
        <v>6072</v>
      </c>
      <c r="AC1140" s="30" t="s">
        <v>1382</v>
      </c>
      <c r="AD1140" s="35">
        <v>7</v>
      </c>
      <c r="AE1140" s="35"/>
      <c r="AF1140" s="35">
        <v>3</v>
      </c>
      <c r="AG1140" s="35">
        <v>10</v>
      </c>
    </row>
    <row r="1141" spans="24:33">
      <c r="X1141" s="45"/>
      <c r="Y1141" s="45"/>
      <c r="AB1141" s="34">
        <v>6073</v>
      </c>
      <c r="AC1141" s="30" t="s">
        <v>673</v>
      </c>
      <c r="AD1141" s="35">
        <v>10</v>
      </c>
      <c r="AE1141" s="35">
        <v>1</v>
      </c>
      <c r="AF1141" s="35">
        <v>1</v>
      </c>
      <c r="AG1141" s="35">
        <v>12</v>
      </c>
    </row>
    <row r="1142" spans="24:33">
      <c r="X1142" s="45"/>
      <c r="Y1142" s="45"/>
      <c r="AB1142" s="34">
        <v>6083</v>
      </c>
      <c r="AC1142" s="30" t="s">
        <v>2270</v>
      </c>
      <c r="AD1142" s="35">
        <v>1</v>
      </c>
      <c r="AE1142" s="35"/>
      <c r="AF1142" s="35"/>
      <c r="AG1142" s="35">
        <v>1</v>
      </c>
    </row>
    <row r="1143" spans="24:33">
      <c r="X1143" s="45"/>
      <c r="Y1143" s="45"/>
      <c r="AB1143" s="34">
        <v>6089</v>
      </c>
      <c r="AC1143" s="30" t="s">
        <v>426</v>
      </c>
      <c r="AD1143" s="35"/>
      <c r="AE1143" s="35">
        <v>7</v>
      </c>
      <c r="AF1143" s="35"/>
      <c r="AG1143" s="35">
        <v>7</v>
      </c>
    </row>
    <row r="1144" spans="24:33">
      <c r="X1144" s="45"/>
      <c r="Y1144" s="45"/>
      <c r="AB1144" s="34">
        <v>6098</v>
      </c>
      <c r="AC1144" s="30" t="s">
        <v>1789</v>
      </c>
      <c r="AD1144" s="35">
        <v>5</v>
      </c>
      <c r="AE1144" s="35"/>
      <c r="AF1144" s="35">
        <v>1</v>
      </c>
      <c r="AG1144" s="35">
        <v>6</v>
      </c>
    </row>
    <row r="1145" spans="24:33">
      <c r="X1145" s="45"/>
      <c r="Y1145" s="45"/>
      <c r="AB1145" s="34">
        <v>6100</v>
      </c>
      <c r="AC1145" s="30" t="s">
        <v>1230</v>
      </c>
      <c r="AD1145" s="35">
        <v>7</v>
      </c>
      <c r="AE1145" s="35">
        <v>2</v>
      </c>
      <c r="AF1145" s="35"/>
      <c r="AG1145" s="35">
        <v>9</v>
      </c>
    </row>
    <row r="1146" spans="24:33">
      <c r="X1146" s="45"/>
      <c r="Y1146" s="45"/>
      <c r="AB1146" s="34">
        <v>6102</v>
      </c>
      <c r="AC1146" s="30" t="s">
        <v>657</v>
      </c>
      <c r="AD1146" s="35">
        <v>457</v>
      </c>
      <c r="AE1146" s="35">
        <v>24</v>
      </c>
      <c r="AF1146" s="35">
        <v>97</v>
      </c>
      <c r="AG1146" s="35">
        <v>578</v>
      </c>
    </row>
    <row r="1147" spans="24:33">
      <c r="X1147" s="45"/>
      <c r="Y1147" s="45"/>
      <c r="AB1147" s="34">
        <v>6103</v>
      </c>
      <c r="AC1147" s="30" t="s">
        <v>992</v>
      </c>
      <c r="AD1147" s="35">
        <v>24</v>
      </c>
      <c r="AE1147" s="35">
        <v>2</v>
      </c>
      <c r="AF1147" s="35">
        <v>10</v>
      </c>
      <c r="AG1147" s="35">
        <v>36</v>
      </c>
    </row>
    <row r="1148" spans="24:33">
      <c r="X1148" s="45"/>
      <c r="Y1148" s="45"/>
      <c r="AB1148" s="34">
        <v>6114</v>
      </c>
      <c r="AC1148" s="30" t="s">
        <v>1790</v>
      </c>
      <c r="AD1148" s="35">
        <v>3</v>
      </c>
      <c r="AE1148" s="35"/>
      <c r="AF1148" s="35">
        <v>1</v>
      </c>
      <c r="AG1148" s="35">
        <v>4</v>
      </c>
    </row>
    <row r="1149" spans="24:33">
      <c r="X1149" s="45"/>
      <c r="Y1149" s="45"/>
      <c r="AB1149" s="34">
        <v>6115</v>
      </c>
      <c r="AC1149" s="30" t="s">
        <v>764</v>
      </c>
      <c r="AD1149" s="35"/>
      <c r="AE1149" s="35">
        <v>1</v>
      </c>
      <c r="AF1149" s="35"/>
      <c r="AG1149" s="35">
        <v>1</v>
      </c>
    </row>
    <row r="1150" spans="24:33">
      <c r="X1150" s="45"/>
      <c r="Y1150" s="45"/>
      <c r="AB1150" s="34">
        <v>6118</v>
      </c>
      <c r="AC1150" s="30" t="s">
        <v>1154</v>
      </c>
      <c r="AD1150" s="35">
        <v>27</v>
      </c>
      <c r="AE1150" s="35">
        <v>3</v>
      </c>
      <c r="AF1150" s="35"/>
      <c r="AG1150" s="35">
        <v>30</v>
      </c>
    </row>
    <row r="1151" spans="24:33">
      <c r="X1151" s="45"/>
      <c r="Y1151" s="45"/>
      <c r="AB1151" s="34">
        <v>6122</v>
      </c>
      <c r="AC1151" s="30" t="s">
        <v>2271</v>
      </c>
      <c r="AD1151" s="35">
        <v>6</v>
      </c>
      <c r="AE1151" s="35"/>
      <c r="AF1151" s="35"/>
      <c r="AG1151" s="35">
        <v>6</v>
      </c>
    </row>
    <row r="1152" spans="24:33">
      <c r="X1152" s="45"/>
      <c r="Y1152" s="45"/>
      <c r="AB1152" s="34">
        <v>6132</v>
      </c>
      <c r="AC1152" s="30" t="s">
        <v>2272</v>
      </c>
      <c r="AD1152" s="35">
        <v>7</v>
      </c>
      <c r="AE1152" s="35"/>
      <c r="AF1152" s="35"/>
      <c r="AG1152" s="35">
        <v>7</v>
      </c>
    </row>
    <row r="1153" spans="24:33">
      <c r="X1153" s="45"/>
      <c r="Y1153" s="45"/>
      <c r="AB1153" s="34">
        <v>6136</v>
      </c>
      <c r="AC1153" s="30" t="s">
        <v>1791</v>
      </c>
      <c r="AD1153" s="35">
        <v>86</v>
      </c>
      <c r="AE1153" s="35"/>
      <c r="AF1153" s="35">
        <v>9</v>
      </c>
      <c r="AG1153" s="35">
        <v>95</v>
      </c>
    </row>
    <row r="1154" spans="24:33">
      <c r="X1154" s="45"/>
      <c r="Y1154" s="45"/>
      <c r="AB1154" s="34">
        <v>6138</v>
      </c>
      <c r="AC1154" s="30" t="s">
        <v>1792</v>
      </c>
      <c r="AD1154" s="35">
        <v>82</v>
      </c>
      <c r="AE1154" s="35"/>
      <c r="AF1154" s="35">
        <v>2</v>
      </c>
      <c r="AG1154" s="35">
        <v>84</v>
      </c>
    </row>
    <row r="1155" spans="24:33">
      <c r="X1155" s="45"/>
      <c r="Y1155" s="45"/>
      <c r="AB1155" s="34">
        <v>6167</v>
      </c>
      <c r="AC1155" s="30" t="s">
        <v>1793</v>
      </c>
      <c r="AD1155" s="35"/>
      <c r="AE1155" s="35"/>
      <c r="AF1155" s="35">
        <v>3</v>
      </c>
      <c r="AG1155" s="35">
        <v>3</v>
      </c>
    </row>
    <row r="1156" spans="24:33">
      <c r="X1156" s="45"/>
      <c r="Y1156" s="45"/>
      <c r="AB1156" s="34">
        <v>6172</v>
      </c>
      <c r="AC1156" s="30" t="s">
        <v>1148</v>
      </c>
      <c r="AD1156" s="35"/>
      <c r="AE1156" s="35">
        <v>1</v>
      </c>
      <c r="AF1156" s="35"/>
      <c r="AG1156" s="35">
        <v>1</v>
      </c>
    </row>
    <row r="1157" spans="24:33">
      <c r="X1157" s="45"/>
      <c r="Y1157" s="45"/>
      <c r="AB1157" s="34">
        <v>6185</v>
      </c>
      <c r="AC1157" s="30" t="s">
        <v>1046</v>
      </c>
      <c r="AD1157" s="35">
        <v>16</v>
      </c>
      <c r="AE1157" s="35">
        <v>2</v>
      </c>
      <c r="AF1157" s="35">
        <v>16</v>
      </c>
      <c r="AG1157" s="35">
        <v>34</v>
      </c>
    </row>
    <row r="1158" spans="24:33">
      <c r="X1158" s="45"/>
      <c r="Y1158" s="45"/>
      <c r="AB1158" s="34">
        <v>6192</v>
      </c>
      <c r="AC1158" s="30" t="s">
        <v>1794</v>
      </c>
      <c r="AD1158" s="35"/>
      <c r="AE1158" s="35"/>
      <c r="AF1158" s="35">
        <v>2</v>
      </c>
      <c r="AG1158" s="35">
        <v>2</v>
      </c>
    </row>
    <row r="1159" spans="24:33">
      <c r="X1159" s="45"/>
      <c r="Y1159" s="45"/>
      <c r="AB1159" s="34">
        <v>6193</v>
      </c>
      <c r="AC1159" s="30" t="s">
        <v>2273</v>
      </c>
      <c r="AD1159" s="35">
        <v>10.324999999999999</v>
      </c>
      <c r="AE1159" s="35"/>
      <c r="AF1159" s="35"/>
      <c r="AG1159" s="35">
        <v>10.324999999999999</v>
      </c>
    </row>
    <row r="1160" spans="24:33">
      <c r="X1160" s="45"/>
      <c r="Y1160" s="45"/>
      <c r="AB1160" s="34">
        <v>6214</v>
      </c>
      <c r="AC1160" s="30" t="s">
        <v>1044</v>
      </c>
      <c r="AD1160" s="35">
        <v>2</v>
      </c>
      <c r="AE1160" s="35">
        <v>3</v>
      </c>
      <c r="AF1160" s="35">
        <v>4</v>
      </c>
      <c r="AG1160" s="35">
        <v>9</v>
      </c>
    </row>
    <row r="1161" spans="24:33">
      <c r="X1161" s="45"/>
      <c r="Y1161" s="45"/>
      <c r="AB1161" s="34">
        <v>6224</v>
      </c>
      <c r="AC1161" s="30" t="s">
        <v>309</v>
      </c>
      <c r="AD1161" s="35">
        <v>143</v>
      </c>
      <c r="AE1161" s="35">
        <v>31</v>
      </c>
      <c r="AF1161" s="35">
        <v>27</v>
      </c>
      <c r="AG1161" s="35">
        <v>201</v>
      </c>
    </row>
    <row r="1162" spans="24:33">
      <c r="X1162" s="45"/>
      <c r="Y1162" s="45"/>
      <c r="AB1162" s="34">
        <v>6226</v>
      </c>
      <c r="AC1162" s="30" t="s">
        <v>1795</v>
      </c>
      <c r="AD1162" s="35">
        <v>1</v>
      </c>
      <c r="AE1162" s="35"/>
      <c r="AF1162" s="35">
        <v>2</v>
      </c>
      <c r="AG1162" s="35">
        <v>3</v>
      </c>
    </row>
    <row r="1163" spans="24:33">
      <c r="X1163" s="45"/>
      <c r="Y1163" s="45"/>
      <c r="AB1163" s="34">
        <v>6234</v>
      </c>
      <c r="AC1163" s="30" t="s">
        <v>284</v>
      </c>
      <c r="AD1163" s="35">
        <v>48</v>
      </c>
      <c r="AE1163" s="35">
        <v>7</v>
      </c>
      <c r="AF1163" s="35">
        <v>5</v>
      </c>
      <c r="AG1163" s="35">
        <v>60</v>
      </c>
    </row>
    <row r="1164" spans="24:33">
      <c r="X1164" s="45"/>
      <c r="Y1164" s="45"/>
      <c r="AB1164" s="34">
        <v>6235</v>
      </c>
      <c r="AC1164" s="30" t="s">
        <v>999</v>
      </c>
      <c r="AD1164" s="35">
        <v>7</v>
      </c>
      <c r="AE1164" s="35">
        <v>1</v>
      </c>
      <c r="AF1164" s="35">
        <v>3</v>
      </c>
      <c r="AG1164" s="35">
        <v>11</v>
      </c>
    </row>
    <row r="1165" spans="24:33">
      <c r="X1165" s="45"/>
      <c r="Y1165" s="45"/>
      <c r="AB1165" s="34">
        <v>6236</v>
      </c>
      <c r="AC1165" s="30" t="s">
        <v>2274</v>
      </c>
      <c r="AD1165" s="35">
        <v>9</v>
      </c>
      <c r="AE1165" s="35"/>
      <c r="AF1165" s="35"/>
      <c r="AG1165" s="35">
        <v>9</v>
      </c>
    </row>
    <row r="1166" spans="24:33">
      <c r="X1166" s="45"/>
      <c r="Y1166" s="45"/>
      <c r="AB1166" s="34">
        <v>6244</v>
      </c>
      <c r="AC1166" s="30" t="s">
        <v>336</v>
      </c>
      <c r="AD1166" s="35">
        <v>191</v>
      </c>
      <c r="AE1166" s="35">
        <v>55</v>
      </c>
      <c r="AF1166" s="35">
        <v>113</v>
      </c>
      <c r="AG1166" s="35">
        <v>359</v>
      </c>
    </row>
    <row r="1167" spans="24:33">
      <c r="X1167" s="45"/>
      <c r="Y1167" s="45"/>
      <c r="AB1167" s="34">
        <v>6245</v>
      </c>
      <c r="AC1167" s="30" t="s">
        <v>1796</v>
      </c>
      <c r="AD1167" s="35">
        <v>6</v>
      </c>
      <c r="AE1167" s="35"/>
      <c r="AF1167" s="35">
        <v>10</v>
      </c>
      <c r="AG1167" s="35">
        <v>16</v>
      </c>
    </row>
    <row r="1168" spans="24:33">
      <c r="X1168" s="45"/>
      <c r="Y1168" s="45"/>
      <c r="AB1168" s="34">
        <v>6246</v>
      </c>
      <c r="AC1168" s="30" t="s">
        <v>1009</v>
      </c>
      <c r="AD1168" s="35">
        <v>2</v>
      </c>
      <c r="AE1168" s="35">
        <v>1</v>
      </c>
      <c r="AF1168" s="35">
        <v>8</v>
      </c>
      <c r="AG1168" s="35">
        <v>11</v>
      </c>
    </row>
    <row r="1169" spans="24:33">
      <c r="X1169" s="45"/>
      <c r="Y1169" s="45"/>
      <c r="AB1169" s="34">
        <v>6248</v>
      </c>
      <c r="AC1169" s="30" t="s">
        <v>181</v>
      </c>
      <c r="AD1169" s="35">
        <v>11</v>
      </c>
      <c r="AE1169" s="35">
        <v>4</v>
      </c>
      <c r="AF1169" s="35">
        <v>13</v>
      </c>
      <c r="AG1169" s="35">
        <v>28</v>
      </c>
    </row>
    <row r="1170" spans="24:33">
      <c r="X1170" s="45"/>
      <c r="Y1170" s="45"/>
      <c r="AB1170" s="34">
        <v>6250</v>
      </c>
      <c r="AC1170" s="30" t="s">
        <v>730</v>
      </c>
      <c r="AD1170" s="35">
        <v>26</v>
      </c>
      <c r="AE1170" s="35">
        <v>7</v>
      </c>
      <c r="AF1170" s="35">
        <v>7</v>
      </c>
      <c r="AG1170" s="35">
        <v>40</v>
      </c>
    </row>
    <row r="1171" spans="24:33">
      <c r="X1171" s="45"/>
      <c r="Y1171" s="45"/>
      <c r="AB1171" s="34">
        <v>6254</v>
      </c>
      <c r="AC1171" s="30" t="s">
        <v>232</v>
      </c>
      <c r="AD1171" s="35">
        <v>60</v>
      </c>
      <c r="AE1171" s="35">
        <v>9</v>
      </c>
      <c r="AF1171" s="35">
        <v>4</v>
      </c>
      <c r="AG1171" s="35">
        <v>73</v>
      </c>
    </row>
    <row r="1172" spans="24:33">
      <c r="X1172" s="45"/>
      <c r="Y1172" s="45"/>
      <c r="AB1172" s="34">
        <v>6259</v>
      </c>
      <c r="AC1172" s="30" t="s">
        <v>1797</v>
      </c>
      <c r="AD1172" s="35"/>
      <c r="AE1172" s="35"/>
      <c r="AF1172" s="35">
        <v>5</v>
      </c>
      <c r="AG1172" s="35">
        <v>5</v>
      </c>
    </row>
    <row r="1173" spans="24:33">
      <c r="X1173" s="45"/>
      <c r="Y1173" s="45"/>
      <c r="AB1173" s="34">
        <v>6260</v>
      </c>
      <c r="AC1173" s="30" t="s">
        <v>2275</v>
      </c>
      <c r="AD1173" s="35">
        <v>2</v>
      </c>
      <c r="AE1173" s="35"/>
      <c r="AF1173" s="35"/>
      <c r="AG1173" s="35">
        <v>2</v>
      </c>
    </row>
    <row r="1174" spans="24:33">
      <c r="X1174" s="45"/>
      <c r="Y1174" s="45"/>
      <c r="AB1174" s="34">
        <v>6269</v>
      </c>
      <c r="AC1174" s="30" t="s">
        <v>1798</v>
      </c>
      <c r="AD1174" s="35"/>
      <c r="AE1174" s="35"/>
      <c r="AF1174" s="35">
        <v>1.3</v>
      </c>
      <c r="AG1174" s="35">
        <v>1.3</v>
      </c>
    </row>
    <row r="1175" spans="24:33">
      <c r="X1175" s="45"/>
      <c r="Y1175" s="45"/>
      <c r="AB1175" s="34">
        <v>6272</v>
      </c>
      <c r="AC1175" s="30" t="s">
        <v>571</v>
      </c>
      <c r="AD1175" s="35">
        <v>24</v>
      </c>
      <c r="AE1175" s="35">
        <v>6</v>
      </c>
      <c r="AF1175" s="35">
        <v>8</v>
      </c>
      <c r="AG1175" s="35">
        <v>38</v>
      </c>
    </row>
    <row r="1176" spans="24:33">
      <c r="X1176" s="45"/>
      <c r="Y1176" s="45"/>
      <c r="AB1176" s="34">
        <v>6276</v>
      </c>
      <c r="AC1176" s="30" t="s">
        <v>821</v>
      </c>
      <c r="AD1176" s="35">
        <v>3</v>
      </c>
      <c r="AE1176" s="35">
        <v>6</v>
      </c>
      <c r="AF1176" s="35">
        <v>3</v>
      </c>
      <c r="AG1176" s="35">
        <v>12</v>
      </c>
    </row>
    <row r="1177" spans="24:33">
      <c r="X1177" s="45"/>
      <c r="Y1177" s="45"/>
      <c r="AB1177" s="34">
        <v>6280</v>
      </c>
      <c r="AC1177" s="30" t="s">
        <v>174</v>
      </c>
      <c r="AD1177" s="35">
        <v>15</v>
      </c>
      <c r="AE1177" s="35">
        <v>6</v>
      </c>
      <c r="AF1177" s="35">
        <v>9</v>
      </c>
      <c r="AG1177" s="35">
        <v>30</v>
      </c>
    </row>
    <row r="1178" spans="24:33">
      <c r="X1178" s="45"/>
      <c r="Y1178" s="45"/>
      <c r="AB1178" s="34">
        <v>6291</v>
      </c>
      <c r="AC1178" s="30" t="s">
        <v>1799</v>
      </c>
      <c r="AD1178" s="35">
        <v>6</v>
      </c>
      <c r="AE1178" s="35"/>
      <c r="AF1178" s="35">
        <v>1</v>
      </c>
      <c r="AG1178" s="35">
        <v>7</v>
      </c>
    </row>
    <row r="1179" spans="24:33">
      <c r="X1179" s="45"/>
      <c r="Y1179" s="45"/>
      <c r="AB1179" s="34">
        <v>6292</v>
      </c>
      <c r="AC1179" s="30" t="s">
        <v>1050</v>
      </c>
      <c r="AD1179" s="35">
        <v>8</v>
      </c>
      <c r="AE1179" s="35">
        <v>2</v>
      </c>
      <c r="AF1179" s="35">
        <v>2</v>
      </c>
      <c r="AG1179" s="35">
        <v>12</v>
      </c>
    </row>
    <row r="1180" spans="24:33">
      <c r="X1180" s="45"/>
      <c r="Y1180" s="45"/>
      <c r="AB1180" s="34">
        <v>6293</v>
      </c>
      <c r="AC1180" s="30" t="s">
        <v>1259</v>
      </c>
      <c r="AD1180" s="35">
        <v>9</v>
      </c>
      <c r="AE1180" s="35">
        <v>1</v>
      </c>
      <c r="AF1180" s="35">
        <v>6</v>
      </c>
      <c r="AG1180" s="35">
        <v>16</v>
      </c>
    </row>
    <row r="1181" spans="24:33">
      <c r="X1181" s="45"/>
      <c r="Y1181" s="45"/>
      <c r="AB1181" s="34">
        <v>6296</v>
      </c>
      <c r="AC1181" s="30" t="s">
        <v>843</v>
      </c>
      <c r="AD1181" s="35">
        <v>23</v>
      </c>
      <c r="AE1181" s="35">
        <v>3</v>
      </c>
      <c r="AF1181" s="35">
        <v>21</v>
      </c>
      <c r="AG1181" s="35">
        <v>47</v>
      </c>
    </row>
    <row r="1182" spans="24:33">
      <c r="X1182" s="45"/>
      <c r="Y1182" s="45"/>
      <c r="AB1182" s="34">
        <v>6299</v>
      </c>
      <c r="AC1182" s="30" t="s">
        <v>1800</v>
      </c>
      <c r="AD1182" s="35">
        <v>23</v>
      </c>
      <c r="AE1182" s="35"/>
      <c r="AF1182" s="35">
        <v>9</v>
      </c>
      <c r="AG1182" s="35">
        <v>32</v>
      </c>
    </row>
    <row r="1183" spans="24:33">
      <c r="X1183" s="45"/>
      <c r="Y1183" s="45"/>
      <c r="AB1183" s="34">
        <v>6300</v>
      </c>
      <c r="AC1183" s="30" t="s">
        <v>135</v>
      </c>
      <c r="AD1183" s="35">
        <v>8</v>
      </c>
      <c r="AE1183" s="35">
        <v>2</v>
      </c>
      <c r="AF1183" s="35">
        <v>7</v>
      </c>
      <c r="AG1183" s="35">
        <v>17</v>
      </c>
    </row>
    <row r="1184" spans="24:33">
      <c r="X1184" s="45"/>
      <c r="Y1184" s="45"/>
      <c r="AB1184" s="34">
        <v>6313</v>
      </c>
      <c r="AC1184" s="30" t="s">
        <v>254</v>
      </c>
      <c r="AD1184" s="35">
        <v>254</v>
      </c>
      <c r="AE1184" s="35">
        <v>25</v>
      </c>
      <c r="AF1184" s="35">
        <v>48</v>
      </c>
      <c r="AG1184" s="35">
        <v>327</v>
      </c>
    </row>
    <row r="1185" spans="24:33">
      <c r="X1185" s="45"/>
      <c r="Y1185" s="45"/>
      <c r="AB1185" s="34">
        <v>6314</v>
      </c>
      <c r="AC1185" s="30" t="s">
        <v>662</v>
      </c>
      <c r="AD1185" s="35">
        <v>175</v>
      </c>
      <c r="AE1185" s="35">
        <v>16</v>
      </c>
      <c r="AF1185" s="35">
        <v>73</v>
      </c>
      <c r="AG1185" s="35">
        <v>264</v>
      </c>
    </row>
    <row r="1186" spans="24:33">
      <c r="X1186" s="45"/>
      <c r="Y1186" s="45"/>
      <c r="AB1186" s="34">
        <v>6315</v>
      </c>
      <c r="AC1186" s="30" t="s">
        <v>776</v>
      </c>
      <c r="AD1186" s="35">
        <v>63</v>
      </c>
      <c r="AE1186" s="35">
        <v>10</v>
      </c>
      <c r="AF1186" s="35">
        <v>54</v>
      </c>
      <c r="AG1186" s="35">
        <v>127</v>
      </c>
    </row>
    <row r="1187" spans="24:33">
      <c r="X1187" s="45"/>
      <c r="Y1187" s="45"/>
      <c r="AB1187" s="34">
        <v>6324</v>
      </c>
      <c r="AC1187" s="30" t="s">
        <v>2276</v>
      </c>
      <c r="AD1187" s="35">
        <v>3</v>
      </c>
      <c r="AE1187" s="35"/>
      <c r="AF1187" s="35"/>
      <c r="AG1187" s="35">
        <v>3</v>
      </c>
    </row>
    <row r="1188" spans="24:33">
      <c r="X1188" s="45"/>
      <c r="Y1188" s="45"/>
      <c r="AB1188" s="34">
        <v>6325</v>
      </c>
      <c r="AC1188" s="30" t="s">
        <v>2277</v>
      </c>
      <c r="AD1188" s="35">
        <v>12</v>
      </c>
      <c r="AE1188" s="35"/>
      <c r="AF1188" s="35"/>
      <c r="AG1188" s="35">
        <v>12</v>
      </c>
    </row>
    <row r="1189" spans="24:33">
      <c r="X1189" s="45"/>
      <c r="Y1189" s="45"/>
      <c r="AB1189" s="34">
        <v>6328</v>
      </c>
      <c r="AC1189" s="30" t="s">
        <v>1103</v>
      </c>
      <c r="AD1189" s="35">
        <v>7</v>
      </c>
      <c r="AE1189" s="35">
        <v>1</v>
      </c>
      <c r="AF1189" s="35">
        <v>2</v>
      </c>
      <c r="AG1189" s="35">
        <v>10</v>
      </c>
    </row>
    <row r="1190" spans="24:33">
      <c r="X1190" s="45"/>
      <c r="Y1190" s="45"/>
      <c r="AB1190" s="34">
        <v>6330</v>
      </c>
      <c r="AC1190" s="30" t="s">
        <v>329</v>
      </c>
      <c r="AD1190" s="35"/>
      <c r="AE1190" s="35">
        <v>1</v>
      </c>
      <c r="AF1190" s="35"/>
      <c r="AG1190" s="35">
        <v>1</v>
      </c>
    </row>
    <row r="1191" spans="24:33">
      <c r="X1191" s="45"/>
      <c r="Y1191" s="45"/>
      <c r="AB1191" s="34">
        <v>6340</v>
      </c>
      <c r="AC1191" s="30" t="s">
        <v>259</v>
      </c>
      <c r="AD1191" s="35"/>
      <c r="AE1191" s="35">
        <v>2</v>
      </c>
      <c r="AF1191" s="35"/>
      <c r="AG1191" s="35">
        <v>2</v>
      </c>
    </row>
    <row r="1192" spans="24:33">
      <c r="X1192" s="45"/>
      <c r="Y1192" s="45"/>
      <c r="AB1192" s="34">
        <v>6341</v>
      </c>
      <c r="AC1192" s="30" t="s">
        <v>701</v>
      </c>
      <c r="AD1192" s="35"/>
      <c r="AE1192" s="35">
        <v>4</v>
      </c>
      <c r="AF1192" s="35"/>
      <c r="AG1192" s="35">
        <v>4</v>
      </c>
    </row>
    <row r="1193" spans="24:33">
      <c r="X1193" s="45"/>
      <c r="Y1193" s="45"/>
      <c r="AB1193" s="34">
        <v>6354</v>
      </c>
      <c r="AC1193" s="30" t="s">
        <v>1801</v>
      </c>
      <c r="AD1193" s="35"/>
      <c r="AE1193" s="35"/>
      <c r="AF1193" s="35">
        <v>10</v>
      </c>
      <c r="AG1193" s="35">
        <v>10</v>
      </c>
    </row>
    <row r="1194" spans="24:33">
      <c r="X1194" s="45"/>
      <c r="Y1194" s="45"/>
      <c r="AB1194" s="34">
        <v>6355</v>
      </c>
      <c r="AC1194" s="30" t="s">
        <v>2278</v>
      </c>
      <c r="AD1194" s="35">
        <v>15</v>
      </c>
      <c r="AE1194" s="35"/>
      <c r="AF1194" s="35"/>
      <c r="AG1194" s="35">
        <v>15</v>
      </c>
    </row>
    <row r="1195" spans="24:33">
      <c r="X1195" s="45"/>
      <c r="Y1195" s="45"/>
      <c r="AB1195" s="34">
        <v>6356</v>
      </c>
      <c r="AC1195" s="30" t="s">
        <v>1802</v>
      </c>
      <c r="AD1195" s="35">
        <v>5</v>
      </c>
      <c r="AE1195" s="35"/>
      <c r="AF1195" s="35">
        <v>2</v>
      </c>
      <c r="AG1195" s="35">
        <v>7</v>
      </c>
    </row>
    <row r="1196" spans="24:33">
      <c r="X1196" s="45"/>
      <c r="Y1196" s="45"/>
      <c r="AB1196" s="34">
        <v>6357</v>
      </c>
      <c r="AC1196" s="30" t="s">
        <v>1272</v>
      </c>
      <c r="AD1196" s="35">
        <v>25</v>
      </c>
      <c r="AE1196" s="35">
        <v>2</v>
      </c>
      <c r="AF1196" s="35">
        <v>21</v>
      </c>
      <c r="AG1196" s="35">
        <v>48</v>
      </c>
    </row>
    <row r="1197" spans="24:33">
      <c r="X1197" s="45"/>
      <c r="Y1197" s="45"/>
      <c r="AB1197" s="34">
        <v>6358</v>
      </c>
      <c r="AC1197" s="30" t="s">
        <v>1129</v>
      </c>
      <c r="AD1197" s="35">
        <v>13</v>
      </c>
      <c r="AE1197" s="35">
        <v>1</v>
      </c>
      <c r="AF1197" s="35"/>
      <c r="AG1197" s="35">
        <v>14</v>
      </c>
    </row>
    <row r="1198" spans="24:33">
      <c r="X1198" s="45"/>
      <c r="Y1198" s="45"/>
      <c r="AB1198" s="34">
        <v>6360</v>
      </c>
      <c r="AC1198" s="30" t="s">
        <v>1333</v>
      </c>
      <c r="AD1198" s="35">
        <v>12</v>
      </c>
      <c r="AE1198" s="35"/>
      <c r="AF1198" s="35">
        <v>6</v>
      </c>
      <c r="AG1198" s="35">
        <v>18</v>
      </c>
    </row>
    <row r="1199" spans="24:33">
      <c r="X1199" s="45"/>
      <c r="Y1199" s="45"/>
      <c r="AB1199" s="34">
        <v>6362</v>
      </c>
      <c r="AC1199" s="30" t="s">
        <v>927</v>
      </c>
      <c r="AD1199" s="35">
        <v>4</v>
      </c>
      <c r="AE1199" s="35">
        <v>3</v>
      </c>
      <c r="AF1199" s="35">
        <v>2</v>
      </c>
      <c r="AG1199" s="35">
        <v>9</v>
      </c>
    </row>
    <row r="1200" spans="24:33">
      <c r="X1200" s="45"/>
      <c r="Y1200" s="45"/>
      <c r="AB1200" s="34">
        <v>6372</v>
      </c>
      <c r="AC1200" s="30" t="s">
        <v>1803</v>
      </c>
      <c r="AD1200" s="35"/>
      <c r="AE1200" s="35"/>
      <c r="AF1200" s="35">
        <v>1</v>
      </c>
      <c r="AG1200" s="35">
        <v>1</v>
      </c>
    </row>
    <row r="1201" spans="24:33">
      <c r="X1201" s="45"/>
      <c r="Y1201" s="45"/>
      <c r="AB1201" s="34">
        <v>6373</v>
      </c>
      <c r="AC1201" s="30" t="s">
        <v>504</v>
      </c>
      <c r="AD1201" s="35">
        <v>42</v>
      </c>
      <c r="AE1201" s="35">
        <v>5</v>
      </c>
      <c r="AF1201" s="35">
        <v>9</v>
      </c>
      <c r="AG1201" s="35">
        <v>56</v>
      </c>
    </row>
    <row r="1202" spans="24:33">
      <c r="X1202" s="45"/>
      <c r="Y1202" s="45"/>
      <c r="AB1202" s="34">
        <v>6374</v>
      </c>
      <c r="AC1202" s="30" t="s">
        <v>37</v>
      </c>
      <c r="AD1202" s="35">
        <v>47</v>
      </c>
      <c r="AE1202" s="35">
        <v>13</v>
      </c>
      <c r="AF1202" s="35">
        <v>13</v>
      </c>
      <c r="AG1202" s="35">
        <v>73</v>
      </c>
    </row>
    <row r="1203" spans="24:33">
      <c r="X1203" s="45"/>
      <c r="Y1203" s="45"/>
      <c r="AB1203" s="34">
        <v>6375</v>
      </c>
      <c r="AC1203" s="30" t="s">
        <v>2279</v>
      </c>
      <c r="AD1203" s="35">
        <v>2</v>
      </c>
      <c r="AE1203" s="35"/>
      <c r="AF1203" s="35"/>
      <c r="AG1203" s="35">
        <v>2</v>
      </c>
    </row>
    <row r="1204" spans="24:33">
      <c r="X1204" s="45"/>
      <c r="Y1204" s="45"/>
      <c r="AB1204" s="34">
        <v>6383</v>
      </c>
      <c r="AC1204" s="30" t="s">
        <v>1131</v>
      </c>
      <c r="AD1204" s="35">
        <v>19</v>
      </c>
      <c r="AE1204" s="35">
        <v>3</v>
      </c>
      <c r="AF1204" s="35">
        <v>2</v>
      </c>
      <c r="AG1204" s="35">
        <v>24</v>
      </c>
    </row>
    <row r="1205" spans="24:33">
      <c r="X1205" s="45"/>
      <c r="Y1205" s="45"/>
      <c r="AB1205" s="34">
        <v>6384</v>
      </c>
      <c r="AC1205" s="30" t="s">
        <v>129</v>
      </c>
      <c r="AD1205" s="35">
        <v>7</v>
      </c>
      <c r="AE1205" s="35">
        <v>1</v>
      </c>
      <c r="AF1205" s="35">
        <v>1</v>
      </c>
      <c r="AG1205" s="35">
        <v>9</v>
      </c>
    </row>
    <row r="1206" spans="24:33">
      <c r="X1206" s="45"/>
      <c r="Y1206" s="45"/>
      <c r="AB1206" s="34">
        <v>6385</v>
      </c>
      <c r="AC1206" s="30" t="s">
        <v>502</v>
      </c>
      <c r="AD1206" s="35">
        <v>11</v>
      </c>
      <c r="AE1206" s="35">
        <v>2</v>
      </c>
      <c r="AF1206" s="35">
        <v>2</v>
      </c>
      <c r="AG1206" s="35">
        <v>15</v>
      </c>
    </row>
    <row r="1207" spans="24:33">
      <c r="X1207" s="45"/>
      <c r="Y1207" s="45"/>
      <c r="AB1207" s="34">
        <v>6387</v>
      </c>
      <c r="AC1207" s="30" t="s">
        <v>2280</v>
      </c>
      <c r="AD1207" s="35">
        <v>6</v>
      </c>
      <c r="AE1207" s="35"/>
      <c r="AF1207" s="35"/>
      <c r="AG1207" s="35">
        <v>6</v>
      </c>
    </row>
    <row r="1208" spans="24:33">
      <c r="X1208" s="45"/>
      <c r="Y1208" s="45"/>
      <c r="AB1208" s="34">
        <v>6398</v>
      </c>
      <c r="AC1208" s="30" t="s">
        <v>1804</v>
      </c>
      <c r="AD1208" s="35">
        <v>6</v>
      </c>
      <c r="AE1208" s="35"/>
      <c r="AF1208" s="35">
        <v>3</v>
      </c>
      <c r="AG1208" s="35">
        <v>9</v>
      </c>
    </row>
    <row r="1209" spans="24:33">
      <c r="X1209" s="45"/>
      <c r="Y1209" s="45"/>
      <c r="AB1209" s="34">
        <v>6399</v>
      </c>
      <c r="AC1209" s="30" t="s">
        <v>537</v>
      </c>
      <c r="AD1209" s="35">
        <v>6</v>
      </c>
      <c r="AE1209" s="35">
        <v>4</v>
      </c>
      <c r="AF1209" s="35">
        <v>1</v>
      </c>
      <c r="AG1209" s="35">
        <v>11</v>
      </c>
    </row>
    <row r="1210" spans="24:33">
      <c r="X1210" s="45"/>
      <c r="Y1210" s="45"/>
      <c r="AB1210" s="34">
        <v>6400</v>
      </c>
      <c r="AC1210" s="30" t="s">
        <v>751</v>
      </c>
      <c r="AD1210" s="35">
        <v>25</v>
      </c>
      <c r="AE1210" s="35">
        <v>6</v>
      </c>
      <c r="AF1210" s="35">
        <v>17</v>
      </c>
      <c r="AG1210" s="35">
        <v>48</v>
      </c>
    </row>
    <row r="1211" spans="24:33">
      <c r="X1211" s="45"/>
      <c r="Y1211" s="45"/>
      <c r="AB1211" s="34">
        <v>6401</v>
      </c>
      <c r="AC1211" s="30" t="s">
        <v>948</v>
      </c>
      <c r="AD1211" s="35">
        <v>10</v>
      </c>
      <c r="AE1211" s="35">
        <v>1</v>
      </c>
      <c r="AF1211" s="35"/>
      <c r="AG1211" s="35">
        <v>11</v>
      </c>
    </row>
    <row r="1212" spans="24:33">
      <c r="X1212" s="45"/>
      <c r="Y1212" s="45"/>
      <c r="AB1212" s="34">
        <v>6404</v>
      </c>
      <c r="AC1212" s="30" t="s">
        <v>573</v>
      </c>
      <c r="AD1212" s="35">
        <v>3</v>
      </c>
      <c r="AE1212" s="35">
        <v>4</v>
      </c>
      <c r="AF1212" s="35">
        <v>6</v>
      </c>
      <c r="AG1212" s="35">
        <v>13</v>
      </c>
    </row>
    <row r="1213" spans="24:33">
      <c r="X1213" s="45"/>
      <c r="Y1213" s="45"/>
      <c r="AB1213" s="34">
        <v>6405</v>
      </c>
      <c r="AC1213" s="30" t="s">
        <v>98</v>
      </c>
      <c r="AD1213" s="35">
        <v>68</v>
      </c>
      <c r="AE1213" s="35">
        <v>10</v>
      </c>
      <c r="AF1213" s="35">
        <v>20</v>
      </c>
      <c r="AG1213" s="35">
        <v>98</v>
      </c>
    </row>
    <row r="1214" spans="24:33">
      <c r="X1214" s="45"/>
      <c r="Y1214" s="45"/>
      <c r="AB1214" s="34">
        <v>6415</v>
      </c>
      <c r="AC1214" s="30" t="s">
        <v>530</v>
      </c>
      <c r="AD1214" s="35">
        <v>7</v>
      </c>
      <c r="AE1214" s="35">
        <v>1</v>
      </c>
      <c r="AF1214" s="35"/>
      <c r="AG1214" s="35">
        <v>8</v>
      </c>
    </row>
    <row r="1215" spans="24:33">
      <c r="X1215" s="45"/>
      <c r="Y1215" s="45"/>
      <c r="AB1215" s="34">
        <v>6416</v>
      </c>
      <c r="AC1215" s="30" t="s">
        <v>2281</v>
      </c>
      <c r="AD1215" s="35">
        <v>9</v>
      </c>
      <c r="AE1215" s="35"/>
      <c r="AF1215" s="35"/>
      <c r="AG1215" s="35">
        <v>9</v>
      </c>
    </row>
    <row r="1216" spans="24:33">
      <c r="X1216" s="45"/>
      <c r="Y1216" s="45"/>
      <c r="AB1216" s="34">
        <v>6417</v>
      </c>
      <c r="AC1216" s="30" t="s">
        <v>424</v>
      </c>
      <c r="AD1216" s="35">
        <v>6</v>
      </c>
      <c r="AE1216" s="35">
        <v>1</v>
      </c>
      <c r="AF1216" s="35">
        <v>1</v>
      </c>
      <c r="AG1216" s="35">
        <v>8</v>
      </c>
    </row>
    <row r="1217" spans="24:33">
      <c r="X1217" s="45"/>
      <c r="Y1217" s="45"/>
      <c r="AB1217" s="34">
        <v>6420</v>
      </c>
      <c r="AC1217" s="30" t="s">
        <v>2282</v>
      </c>
      <c r="AD1217" s="35">
        <v>50</v>
      </c>
      <c r="AE1217" s="35"/>
      <c r="AF1217" s="35"/>
      <c r="AG1217" s="35">
        <v>50</v>
      </c>
    </row>
    <row r="1218" spans="24:33">
      <c r="X1218" s="45"/>
      <c r="Y1218" s="45"/>
      <c r="AB1218" s="34">
        <v>6440</v>
      </c>
      <c r="AC1218" s="30" t="s">
        <v>842</v>
      </c>
      <c r="AD1218" s="35">
        <v>17</v>
      </c>
      <c r="AE1218" s="35">
        <v>4</v>
      </c>
      <c r="AF1218" s="35">
        <v>13</v>
      </c>
      <c r="AG1218" s="35">
        <v>34</v>
      </c>
    </row>
    <row r="1219" spans="24:33">
      <c r="X1219" s="45"/>
      <c r="Y1219" s="45"/>
      <c r="AB1219" s="34">
        <v>6441</v>
      </c>
      <c r="AC1219" s="30" t="s">
        <v>411</v>
      </c>
      <c r="AD1219" s="35">
        <v>52</v>
      </c>
      <c r="AE1219" s="35">
        <v>17</v>
      </c>
      <c r="AF1219" s="35">
        <v>57</v>
      </c>
      <c r="AG1219" s="35">
        <v>126</v>
      </c>
    </row>
    <row r="1220" spans="24:33">
      <c r="X1220" s="45"/>
      <c r="Y1220" s="45"/>
      <c r="AB1220" s="34">
        <v>6442</v>
      </c>
      <c r="AC1220" s="30" t="s">
        <v>1207</v>
      </c>
      <c r="AD1220" s="35">
        <v>43</v>
      </c>
      <c r="AE1220" s="35">
        <v>9</v>
      </c>
      <c r="AF1220" s="35">
        <v>8</v>
      </c>
      <c r="AG1220" s="35">
        <v>60</v>
      </c>
    </row>
    <row r="1221" spans="24:33">
      <c r="X1221" s="45"/>
      <c r="Y1221" s="45"/>
      <c r="AB1221" s="34">
        <v>6443</v>
      </c>
      <c r="AC1221" s="30" t="s">
        <v>1210</v>
      </c>
      <c r="AD1221" s="35">
        <v>40</v>
      </c>
      <c r="AE1221" s="35">
        <v>8</v>
      </c>
      <c r="AF1221" s="35">
        <v>7</v>
      </c>
      <c r="AG1221" s="35">
        <v>55</v>
      </c>
    </row>
    <row r="1222" spans="24:33">
      <c r="X1222" s="45"/>
      <c r="Y1222" s="45"/>
      <c r="AB1222" s="34">
        <v>6444</v>
      </c>
      <c r="AC1222" s="30" t="s">
        <v>1805</v>
      </c>
      <c r="AD1222" s="35"/>
      <c r="AE1222" s="35"/>
      <c r="AF1222" s="35">
        <v>8</v>
      </c>
      <c r="AG1222" s="35">
        <v>8</v>
      </c>
    </row>
    <row r="1223" spans="24:33">
      <c r="X1223" s="45"/>
      <c r="Y1223" s="45"/>
      <c r="AB1223" s="34">
        <v>6452</v>
      </c>
      <c r="AC1223" s="30" t="s">
        <v>300</v>
      </c>
      <c r="AD1223" s="35">
        <v>86</v>
      </c>
      <c r="AE1223" s="35">
        <v>12</v>
      </c>
      <c r="AF1223" s="35">
        <v>21</v>
      </c>
      <c r="AG1223" s="35">
        <v>119</v>
      </c>
    </row>
    <row r="1224" spans="24:33">
      <c r="X1224" s="45"/>
      <c r="Y1224" s="45"/>
      <c r="AB1224" s="34">
        <v>6465</v>
      </c>
      <c r="AC1224" s="30" t="s">
        <v>2283</v>
      </c>
      <c r="AD1224" s="35">
        <v>1</v>
      </c>
      <c r="AE1224" s="35"/>
      <c r="AF1224" s="35"/>
      <c r="AG1224" s="35">
        <v>1</v>
      </c>
    </row>
    <row r="1225" spans="24:33">
      <c r="X1225" s="45"/>
      <c r="Y1225" s="45"/>
      <c r="AB1225" s="34">
        <v>6482</v>
      </c>
      <c r="AC1225" s="30" t="s">
        <v>335</v>
      </c>
      <c r="AD1225" s="35">
        <v>2</v>
      </c>
      <c r="AE1225" s="35">
        <v>2</v>
      </c>
      <c r="AF1225" s="35"/>
      <c r="AG1225" s="35">
        <v>4</v>
      </c>
    </row>
    <row r="1226" spans="24:33">
      <c r="X1226" s="45"/>
      <c r="Y1226" s="45"/>
      <c r="AB1226" s="34">
        <v>6486</v>
      </c>
      <c r="AC1226" s="30" t="s">
        <v>1806</v>
      </c>
      <c r="AD1226" s="35">
        <v>17</v>
      </c>
      <c r="AE1226" s="35"/>
      <c r="AF1226" s="35">
        <v>9</v>
      </c>
      <c r="AG1226" s="35">
        <v>26</v>
      </c>
    </row>
    <row r="1227" spans="24:33">
      <c r="X1227" s="45"/>
      <c r="Y1227" s="45"/>
      <c r="AB1227" s="34">
        <v>6500</v>
      </c>
      <c r="AC1227" s="30" t="s">
        <v>2284</v>
      </c>
      <c r="AD1227" s="35">
        <v>1</v>
      </c>
      <c r="AE1227" s="35"/>
      <c r="AF1227" s="35"/>
      <c r="AG1227" s="35">
        <v>1</v>
      </c>
    </row>
    <row r="1228" spans="24:33">
      <c r="X1228" s="45"/>
      <c r="Y1228" s="45"/>
      <c r="AB1228" s="34">
        <v>6501</v>
      </c>
      <c r="AC1228" s="30" t="s">
        <v>2285</v>
      </c>
      <c r="AD1228" s="35">
        <v>3</v>
      </c>
      <c r="AE1228" s="35"/>
      <c r="AF1228" s="35"/>
      <c r="AG1228" s="35">
        <v>3</v>
      </c>
    </row>
    <row r="1229" spans="24:33">
      <c r="X1229" s="45"/>
      <c r="Y1229" s="45"/>
      <c r="AB1229" s="34">
        <v>6508</v>
      </c>
      <c r="AC1229" s="30" t="s">
        <v>2286</v>
      </c>
      <c r="AD1229" s="35">
        <v>6</v>
      </c>
      <c r="AE1229" s="35"/>
      <c r="AF1229" s="35"/>
      <c r="AG1229" s="35">
        <v>6</v>
      </c>
    </row>
    <row r="1230" spans="24:33">
      <c r="X1230" s="45"/>
      <c r="Y1230" s="45"/>
      <c r="AB1230" s="34">
        <v>6522</v>
      </c>
      <c r="AC1230" s="30" t="s">
        <v>1807</v>
      </c>
      <c r="AD1230" s="35">
        <v>32</v>
      </c>
      <c r="AE1230" s="35"/>
      <c r="AF1230" s="35">
        <v>4</v>
      </c>
      <c r="AG1230" s="35">
        <v>36</v>
      </c>
    </row>
    <row r="1231" spans="24:33">
      <c r="X1231" s="45"/>
      <c r="Y1231" s="45"/>
      <c r="AB1231" s="34">
        <v>6534</v>
      </c>
      <c r="AC1231" s="30" t="s">
        <v>354</v>
      </c>
      <c r="AD1231" s="35">
        <v>238</v>
      </c>
      <c r="AE1231" s="35">
        <v>71</v>
      </c>
      <c r="AF1231" s="35">
        <v>161</v>
      </c>
      <c r="AG1231" s="35">
        <v>470</v>
      </c>
    </row>
    <row r="1232" spans="24:33">
      <c r="X1232" s="45"/>
      <c r="Y1232" s="45"/>
      <c r="AB1232" s="34">
        <v>6537</v>
      </c>
      <c r="AC1232" s="30" t="s">
        <v>721</v>
      </c>
      <c r="AD1232" s="35">
        <v>3</v>
      </c>
      <c r="AE1232" s="35">
        <v>3</v>
      </c>
      <c r="AF1232" s="35">
        <v>6</v>
      </c>
      <c r="AG1232" s="35">
        <v>12</v>
      </c>
    </row>
    <row r="1233" spans="24:33">
      <c r="X1233" s="45"/>
      <c r="Y1233" s="45"/>
      <c r="AB1233" s="34">
        <v>6541</v>
      </c>
      <c r="AC1233" s="30" t="s">
        <v>2287</v>
      </c>
      <c r="AD1233" s="35">
        <v>4</v>
      </c>
      <c r="AE1233" s="35"/>
      <c r="AF1233" s="35"/>
      <c r="AG1233" s="35">
        <v>4</v>
      </c>
    </row>
    <row r="1234" spans="24:33">
      <c r="X1234" s="45"/>
      <c r="Y1234" s="45"/>
      <c r="AB1234" s="34">
        <v>6548</v>
      </c>
      <c r="AC1234" s="30" t="s">
        <v>2288</v>
      </c>
      <c r="AD1234" s="35">
        <v>10</v>
      </c>
      <c r="AE1234" s="35"/>
      <c r="AF1234" s="35"/>
      <c r="AG1234" s="35">
        <v>10</v>
      </c>
    </row>
    <row r="1235" spans="24:33">
      <c r="X1235" s="45"/>
      <c r="Y1235" s="45"/>
      <c r="AB1235" s="34">
        <v>6549</v>
      </c>
      <c r="AC1235" s="30" t="s">
        <v>208</v>
      </c>
      <c r="AD1235" s="35">
        <v>25</v>
      </c>
      <c r="AE1235" s="35">
        <v>5</v>
      </c>
      <c r="AF1235" s="35">
        <v>3</v>
      </c>
      <c r="AG1235" s="35">
        <v>33</v>
      </c>
    </row>
    <row r="1236" spans="24:33">
      <c r="X1236" s="45"/>
      <c r="Y1236" s="45"/>
      <c r="AB1236" s="34">
        <v>6550</v>
      </c>
      <c r="AC1236" s="30" t="s">
        <v>1177</v>
      </c>
      <c r="AD1236" s="35">
        <v>19</v>
      </c>
      <c r="AE1236" s="35">
        <v>1</v>
      </c>
      <c r="AF1236" s="35"/>
      <c r="AG1236" s="35">
        <v>20</v>
      </c>
    </row>
    <row r="1237" spans="24:33">
      <c r="X1237" s="45"/>
      <c r="Y1237" s="45"/>
      <c r="AB1237" s="34">
        <v>6552</v>
      </c>
      <c r="AC1237" s="30" t="s">
        <v>920</v>
      </c>
      <c r="AD1237" s="35">
        <v>9</v>
      </c>
      <c r="AE1237" s="35">
        <v>1</v>
      </c>
      <c r="AF1237" s="35">
        <v>1</v>
      </c>
      <c r="AG1237" s="35">
        <v>11</v>
      </c>
    </row>
    <row r="1238" spans="24:33">
      <c r="X1238" s="45"/>
      <c r="Y1238" s="45"/>
      <c r="AB1238" s="34">
        <v>6553</v>
      </c>
      <c r="AC1238" s="30" t="s">
        <v>590</v>
      </c>
      <c r="AD1238" s="35"/>
      <c r="AE1238" s="35">
        <v>2</v>
      </c>
      <c r="AF1238" s="35"/>
      <c r="AG1238" s="35">
        <v>2</v>
      </c>
    </row>
    <row r="1239" spans="24:33">
      <c r="X1239" s="45"/>
      <c r="Y1239" s="45"/>
      <c r="AB1239" s="34">
        <v>6563</v>
      </c>
      <c r="AC1239" s="30" t="s">
        <v>437</v>
      </c>
      <c r="AD1239" s="35">
        <v>3</v>
      </c>
      <c r="AE1239" s="35">
        <v>1</v>
      </c>
      <c r="AF1239" s="35">
        <v>6</v>
      </c>
      <c r="AG1239" s="35">
        <v>10</v>
      </c>
    </row>
    <row r="1240" spans="24:33">
      <c r="X1240" s="45"/>
      <c r="Y1240" s="45"/>
      <c r="AB1240" s="34">
        <v>6566</v>
      </c>
      <c r="AC1240" s="30" t="s">
        <v>543</v>
      </c>
      <c r="AD1240" s="35">
        <v>10</v>
      </c>
      <c r="AE1240" s="35">
        <v>8</v>
      </c>
      <c r="AF1240" s="35">
        <v>16</v>
      </c>
      <c r="AG1240" s="35">
        <v>34</v>
      </c>
    </row>
    <row r="1241" spans="24:33">
      <c r="X1241" s="45"/>
      <c r="Y1241" s="45"/>
      <c r="AB1241" s="34">
        <v>6567</v>
      </c>
      <c r="AC1241" s="30" t="s">
        <v>1808</v>
      </c>
      <c r="AD1241" s="35">
        <v>76</v>
      </c>
      <c r="AE1241" s="35"/>
      <c r="AF1241" s="35">
        <v>74</v>
      </c>
      <c r="AG1241" s="35">
        <v>150</v>
      </c>
    </row>
    <row r="1242" spans="24:33">
      <c r="X1242" s="45"/>
      <c r="Y1242" s="45"/>
      <c r="AB1242" s="34">
        <v>6569</v>
      </c>
      <c r="AC1242" s="30" t="s">
        <v>219</v>
      </c>
      <c r="AD1242" s="35">
        <v>32</v>
      </c>
      <c r="AE1242" s="35">
        <v>4</v>
      </c>
      <c r="AF1242" s="35">
        <v>17</v>
      </c>
      <c r="AG1242" s="35">
        <v>53</v>
      </c>
    </row>
    <row r="1243" spans="24:33">
      <c r="X1243" s="45"/>
      <c r="Y1243" s="45"/>
      <c r="AB1243" s="34">
        <v>6583</v>
      </c>
      <c r="AC1243" s="30" t="s">
        <v>2289</v>
      </c>
      <c r="AD1243" s="35">
        <v>4</v>
      </c>
      <c r="AE1243" s="35"/>
      <c r="AF1243" s="35"/>
      <c r="AG1243" s="35">
        <v>4</v>
      </c>
    </row>
    <row r="1244" spans="24:33">
      <c r="X1244" s="45"/>
      <c r="Y1244" s="45"/>
      <c r="AB1244" s="34">
        <v>6586</v>
      </c>
      <c r="AC1244" s="30" t="s">
        <v>130</v>
      </c>
      <c r="AD1244" s="35">
        <v>569</v>
      </c>
      <c r="AE1244" s="35">
        <v>128</v>
      </c>
      <c r="AF1244" s="35">
        <v>178</v>
      </c>
      <c r="AG1244" s="35">
        <v>875</v>
      </c>
    </row>
    <row r="1245" spans="24:33">
      <c r="X1245" s="45"/>
      <c r="Y1245" s="45"/>
      <c r="AB1245" s="34">
        <v>6587</v>
      </c>
      <c r="AC1245" s="30" t="s">
        <v>1079</v>
      </c>
      <c r="AD1245" s="35">
        <v>13</v>
      </c>
      <c r="AE1245" s="35">
        <v>3</v>
      </c>
      <c r="AF1245" s="35">
        <v>11</v>
      </c>
      <c r="AG1245" s="35">
        <v>27</v>
      </c>
    </row>
    <row r="1246" spans="24:33">
      <c r="X1246" s="45"/>
      <c r="Y1246" s="45"/>
      <c r="AB1246" s="34">
        <v>6588</v>
      </c>
      <c r="AC1246" s="30" t="s">
        <v>1253</v>
      </c>
      <c r="AD1246" s="35">
        <v>12</v>
      </c>
      <c r="AE1246" s="35">
        <v>1</v>
      </c>
      <c r="AF1246" s="35"/>
      <c r="AG1246" s="35">
        <v>13</v>
      </c>
    </row>
    <row r="1247" spans="24:33">
      <c r="X1247" s="45"/>
      <c r="Y1247" s="45"/>
      <c r="AB1247" s="34">
        <v>6593</v>
      </c>
      <c r="AC1247" s="30" t="s">
        <v>648</v>
      </c>
      <c r="AD1247" s="35">
        <v>16</v>
      </c>
      <c r="AE1247" s="35">
        <v>10</v>
      </c>
      <c r="AF1247" s="35"/>
      <c r="AG1247" s="35">
        <v>26</v>
      </c>
    </row>
    <row r="1248" spans="24:33">
      <c r="X1248" s="45"/>
      <c r="Y1248" s="45"/>
      <c r="AB1248" s="34">
        <v>6594</v>
      </c>
      <c r="AC1248" s="30" t="s">
        <v>201</v>
      </c>
      <c r="AD1248" s="35">
        <v>8</v>
      </c>
      <c r="AE1248" s="35">
        <v>2</v>
      </c>
      <c r="AF1248" s="35"/>
      <c r="AG1248" s="35">
        <v>10</v>
      </c>
    </row>
    <row r="1249" spans="24:33">
      <c r="X1249" s="45"/>
      <c r="Y1249" s="45"/>
      <c r="AB1249" s="34">
        <v>6597</v>
      </c>
      <c r="AC1249" s="30" t="s">
        <v>2290</v>
      </c>
      <c r="AD1249" s="35">
        <v>3</v>
      </c>
      <c r="AE1249" s="35"/>
      <c r="AF1249" s="35"/>
      <c r="AG1249" s="35">
        <v>3</v>
      </c>
    </row>
    <row r="1250" spans="24:33">
      <c r="X1250" s="45"/>
      <c r="Y1250" s="45"/>
      <c r="AB1250" s="34">
        <v>6598</v>
      </c>
      <c r="AC1250" s="30" t="s">
        <v>849</v>
      </c>
      <c r="AD1250" s="35">
        <v>14</v>
      </c>
      <c r="AE1250" s="35">
        <v>4</v>
      </c>
      <c r="AF1250" s="35">
        <v>2</v>
      </c>
      <c r="AG1250" s="35">
        <v>20</v>
      </c>
    </row>
    <row r="1251" spans="24:33">
      <c r="X1251" s="45"/>
      <c r="Y1251" s="45"/>
      <c r="AB1251" s="34">
        <v>6599</v>
      </c>
      <c r="AC1251" s="30" t="s">
        <v>1809</v>
      </c>
      <c r="AD1251" s="35">
        <v>21</v>
      </c>
      <c r="AE1251" s="35"/>
      <c r="AF1251" s="35">
        <v>9</v>
      </c>
      <c r="AG1251" s="35">
        <v>30</v>
      </c>
    </row>
    <row r="1252" spans="24:33">
      <c r="X1252" s="45"/>
      <c r="Y1252" s="45"/>
      <c r="AB1252" s="34">
        <v>6600</v>
      </c>
      <c r="AC1252" s="30" t="s">
        <v>1810</v>
      </c>
      <c r="AD1252" s="35"/>
      <c r="AE1252" s="35"/>
      <c r="AF1252" s="35">
        <v>11</v>
      </c>
      <c r="AG1252" s="35">
        <v>11</v>
      </c>
    </row>
    <row r="1253" spans="24:33">
      <c r="X1253" s="45"/>
      <c r="Y1253" s="45"/>
      <c r="AB1253" s="34">
        <v>6601</v>
      </c>
      <c r="AC1253" s="30" t="s">
        <v>1233</v>
      </c>
      <c r="AD1253" s="35">
        <v>2</v>
      </c>
      <c r="AE1253" s="35">
        <v>4</v>
      </c>
      <c r="AF1253" s="35">
        <v>9</v>
      </c>
      <c r="AG1253" s="35">
        <v>15</v>
      </c>
    </row>
    <row r="1254" spans="24:33">
      <c r="X1254" s="45"/>
      <c r="Y1254" s="45"/>
      <c r="AB1254" s="34">
        <v>6602</v>
      </c>
      <c r="AC1254" s="30" t="s">
        <v>785</v>
      </c>
      <c r="AD1254" s="35">
        <v>36</v>
      </c>
      <c r="AE1254" s="35">
        <v>11</v>
      </c>
      <c r="AF1254" s="35">
        <v>12</v>
      </c>
      <c r="AG1254" s="35">
        <v>59</v>
      </c>
    </row>
    <row r="1255" spans="24:33">
      <c r="X1255" s="45"/>
      <c r="Y1255" s="45"/>
      <c r="AB1255" s="34">
        <v>6603</v>
      </c>
      <c r="AC1255" s="30" t="s">
        <v>1811</v>
      </c>
      <c r="AD1255" s="35">
        <v>3</v>
      </c>
      <c r="AE1255" s="35"/>
      <c r="AF1255" s="35">
        <v>9</v>
      </c>
      <c r="AG1255" s="35">
        <v>12</v>
      </c>
    </row>
    <row r="1256" spans="24:33">
      <c r="X1256" s="45"/>
      <c r="Y1256" s="45"/>
      <c r="AB1256" s="34">
        <v>6605</v>
      </c>
      <c r="AC1256" s="30" t="s">
        <v>783</v>
      </c>
      <c r="AD1256" s="35">
        <v>24</v>
      </c>
      <c r="AE1256" s="35">
        <v>2</v>
      </c>
      <c r="AF1256" s="35">
        <v>8</v>
      </c>
      <c r="AG1256" s="35">
        <v>34</v>
      </c>
    </row>
    <row r="1257" spans="24:33">
      <c r="X1257" s="45"/>
      <c r="Y1257" s="45"/>
      <c r="AB1257" s="34">
        <v>6606</v>
      </c>
      <c r="AC1257" s="30" t="s">
        <v>852</v>
      </c>
      <c r="AD1257" s="35">
        <v>22</v>
      </c>
      <c r="AE1257" s="35">
        <v>1</v>
      </c>
      <c r="AF1257" s="35">
        <v>12</v>
      </c>
      <c r="AG1257" s="35">
        <v>35</v>
      </c>
    </row>
    <row r="1258" spans="24:33">
      <c r="X1258" s="45"/>
      <c r="Y1258" s="45"/>
      <c r="AB1258" s="34">
        <v>6613</v>
      </c>
      <c r="AC1258" s="30" t="s">
        <v>625</v>
      </c>
      <c r="AD1258" s="35"/>
      <c r="AE1258" s="35">
        <v>2</v>
      </c>
      <c r="AF1258" s="35"/>
      <c r="AG1258" s="35">
        <v>2</v>
      </c>
    </row>
    <row r="1259" spans="24:33">
      <c r="X1259" s="45"/>
      <c r="Y1259" s="45"/>
      <c r="AB1259" s="34">
        <v>6618</v>
      </c>
      <c r="AC1259" s="30" t="s">
        <v>2291</v>
      </c>
      <c r="AD1259" s="35">
        <v>4</v>
      </c>
      <c r="AE1259" s="35"/>
      <c r="AF1259" s="35"/>
      <c r="AG1259" s="35">
        <v>4</v>
      </c>
    </row>
    <row r="1260" spans="24:33">
      <c r="X1260" s="45"/>
      <c r="Y1260" s="45"/>
      <c r="AB1260" s="34">
        <v>6624</v>
      </c>
      <c r="AC1260" s="30" t="s">
        <v>1812</v>
      </c>
      <c r="AD1260" s="35"/>
      <c r="AE1260" s="35"/>
      <c r="AF1260" s="35">
        <v>63</v>
      </c>
      <c r="AG1260" s="35">
        <v>63</v>
      </c>
    </row>
    <row r="1261" spans="24:33">
      <c r="X1261" s="45"/>
      <c r="Y1261" s="45"/>
      <c r="AB1261" s="34">
        <v>6625</v>
      </c>
      <c r="AC1261" s="30" t="s">
        <v>2292</v>
      </c>
      <c r="AD1261" s="35">
        <v>80</v>
      </c>
      <c r="AE1261" s="35"/>
      <c r="AF1261" s="35"/>
      <c r="AG1261" s="35">
        <v>80</v>
      </c>
    </row>
    <row r="1262" spans="24:33">
      <c r="X1262" s="45"/>
      <c r="Y1262" s="45"/>
      <c r="AB1262" s="34">
        <v>6626</v>
      </c>
      <c r="AC1262" s="30" t="s">
        <v>488</v>
      </c>
      <c r="AD1262" s="35"/>
      <c r="AE1262" s="35">
        <v>16</v>
      </c>
      <c r="AF1262" s="35"/>
      <c r="AG1262" s="35">
        <v>16</v>
      </c>
    </row>
    <row r="1263" spans="24:33">
      <c r="X1263" s="45"/>
      <c r="Y1263" s="45"/>
      <c r="AB1263" s="34">
        <v>6627</v>
      </c>
      <c r="AC1263" s="30" t="s">
        <v>707</v>
      </c>
      <c r="AD1263" s="35"/>
      <c r="AE1263" s="35">
        <v>9</v>
      </c>
      <c r="AF1263" s="35"/>
      <c r="AG1263" s="35">
        <v>9</v>
      </c>
    </row>
    <row r="1264" spans="24:33">
      <c r="X1264" s="45"/>
      <c r="Y1264" s="45"/>
      <c r="AB1264" s="34">
        <v>6629</v>
      </c>
      <c r="AC1264" s="30" t="s">
        <v>116</v>
      </c>
      <c r="AD1264" s="35">
        <v>332</v>
      </c>
      <c r="AE1264" s="35">
        <v>86</v>
      </c>
      <c r="AF1264" s="35">
        <v>176</v>
      </c>
      <c r="AG1264" s="35">
        <v>594</v>
      </c>
    </row>
    <row r="1265" spans="24:33">
      <c r="X1265" s="45"/>
      <c r="Y1265" s="45"/>
      <c r="AB1265" s="34">
        <v>6645</v>
      </c>
      <c r="AC1265" s="30" t="s">
        <v>522</v>
      </c>
      <c r="AD1265" s="35">
        <v>6</v>
      </c>
      <c r="AE1265" s="35">
        <v>4</v>
      </c>
      <c r="AF1265" s="35">
        <v>1</v>
      </c>
      <c r="AG1265" s="35">
        <v>11</v>
      </c>
    </row>
    <row r="1266" spans="24:33">
      <c r="X1266" s="45"/>
      <c r="Y1266" s="45"/>
      <c r="AB1266" s="34">
        <v>6653</v>
      </c>
      <c r="AC1266" s="30" t="s">
        <v>1813</v>
      </c>
      <c r="AD1266" s="35">
        <v>6</v>
      </c>
      <c r="AE1266" s="35"/>
      <c r="AF1266" s="35">
        <v>1</v>
      </c>
      <c r="AG1266" s="35">
        <v>7</v>
      </c>
    </row>
    <row r="1267" spans="24:33">
      <c r="X1267" s="45"/>
      <c r="Y1267" s="45"/>
      <c r="AB1267" s="34">
        <v>6654</v>
      </c>
      <c r="AC1267" s="30" t="s">
        <v>31</v>
      </c>
      <c r="AD1267" s="35">
        <v>18</v>
      </c>
      <c r="AE1267" s="35">
        <v>8</v>
      </c>
      <c r="AF1267" s="35">
        <v>5</v>
      </c>
      <c r="AG1267" s="35">
        <v>31</v>
      </c>
    </row>
    <row r="1268" spans="24:33">
      <c r="X1268" s="45"/>
      <c r="Y1268" s="45"/>
      <c r="AB1268" s="34">
        <v>6655</v>
      </c>
      <c r="AC1268" s="30" t="s">
        <v>1256</v>
      </c>
      <c r="AD1268" s="35">
        <v>4</v>
      </c>
      <c r="AE1268" s="35">
        <v>1</v>
      </c>
      <c r="AF1268" s="35">
        <v>29</v>
      </c>
      <c r="AG1268" s="35">
        <v>34</v>
      </c>
    </row>
    <row r="1269" spans="24:33">
      <c r="X1269" s="45"/>
      <c r="Y1269" s="45"/>
      <c r="AB1269" s="34">
        <v>6656</v>
      </c>
      <c r="AC1269" s="30" t="s">
        <v>671</v>
      </c>
      <c r="AD1269" s="35">
        <v>42</v>
      </c>
      <c r="AE1269" s="35">
        <v>3</v>
      </c>
      <c r="AF1269" s="35">
        <v>5</v>
      </c>
      <c r="AG1269" s="35">
        <v>50</v>
      </c>
    </row>
    <row r="1270" spans="24:33">
      <c r="X1270" s="45"/>
      <c r="Y1270" s="45"/>
      <c r="AB1270" s="34">
        <v>6659</v>
      </c>
      <c r="AC1270" s="30" t="s">
        <v>2293</v>
      </c>
      <c r="AD1270" s="35">
        <v>15</v>
      </c>
      <c r="AE1270" s="35"/>
      <c r="AF1270" s="35"/>
      <c r="AG1270" s="35">
        <v>15</v>
      </c>
    </row>
    <row r="1271" spans="24:33">
      <c r="X1271" s="45"/>
      <c r="Y1271" s="45"/>
      <c r="AB1271" s="34">
        <v>6676</v>
      </c>
      <c r="AC1271" s="30" t="s">
        <v>1814</v>
      </c>
      <c r="AD1271" s="35">
        <v>3</v>
      </c>
      <c r="AE1271" s="35"/>
      <c r="AF1271" s="35">
        <v>8</v>
      </c>
      <c r="AG1271" s="35">
        <v>11</v>
      </c>
    </row>
    <row r="1272" spans="24:33">
      <c r="X1272" s="45"/>
      <c r="Y1272" s="45"/>
      <c r="AB1272" s="34">
        <v>6693</v>
      </c>
      <c r="AC1272" s="30" t="s">
        <v>157</v>
      </c>
      <c r="AD1272" s="35"/>
      <c r="AE1272" s="35">
        <v>3</v>
      </c>
      <c r="AF1272" s="35"/>
      <c r="AG1272" s="35">
        <v>3</v>
      </c>
    </row>
    <row r="1273" spans="24:33">
      <c r="X1273" s="45"/>
      <c r="Y1273" s="45"/>
      <c r="AB1273" s="34">
        <v>6701</v>
      </c>
      <c r="AC1273" s="30" t="s">
        <v>142</v>
      </c>
      <c r="AD1273" s="35">
        <v>394</v>
      </c>
      <c r="AE1273" s="35">
        <v>112</v>
      </c>
      <c r="AF1273" s="35">
        <v>199</v>
      </c>
      <c r="AG1273" s="35">
        <v>705</v>
      </c>
    </row>
    <row r="1274" spans="24:33">
      <c r="X1274" s="45"/>
      <c r="Y1274" s="45"/>
      <c r="AB1274" s="34">
        <v>6702</v>
      </c>
      <c r="AC1274" s="30" t="s">
        <v>136</v>
      </c>
      <c r="AD1274" s="35">
        <v>34</v>
      </c>
      <c r="AE1274" s="35">
        <v>7</v>
      </c>
      <c r="AF1274" s="35"/>
      <c r="AG1274" s="35">
        <v>41</v>
      </c>
    </row>
    <row r="1275" spans="24:33">
      <c r="X1275" s="45"/>
      <c r="Y1275" s="45"/>
      <c r="AB1275" s="34">
        <v>6705</v>
      </c>
      <c r="AC1275" s="30" t="s">
        <v>25</v>
      </c>
      <c r="AD1275" s="35">
        <v>79</v>
      </c>
      <c r="AE1275" s="35">
        <v>4</v>
      </c>
      <c r="AF1275" s="35">
        <v>8</v>
      </c>
      <c r="AG1275" s="35">
        <v>91</v>
      </c>
    </row>
    <row r="1276" spans="24:33">
      <c r="X1276" s="45"/>
      <c r="Y1276" s="45"/>
      <c r="AB1276" s="34">
        <v>6706</v>
      </c>
      <c r="AC1276" s="30" t="s">
        <v>55</v>
      </c>
      <c r="AD1276" s="35">
        <v>166</v>
      </c>
      <c r="AE1276" s="35">
        <v>52</v>
      </c>
      <c r="AF1276" s="35">
        <v>51</v>
      </c>
      <c r="AG1276" s="35">
        <v>269</v>
      </c>
    </row>
    <row r="1277" spans="24:33">
      <c r="X1277" s="45"/>
      <c r="Y1277" s="45"/>
      <c r="AB1277" s="34">
        <v>6710</v>
      </c>
      <c r="AC1277" s="30" t="s">
        <v>1021</v>
      </c>
      <c r="AD1277" s="35">
        <v>5</v>
      </c>
      <c r="AE1277" s="35">
        <v>1</v>
      </c>
      <c r="AF1277" s="35">
        <v>3</v>
      </c>
      <c r="AG1277" s="35">
        <v>9</v>
      </c>
    </row>
    <row r="1278" spans="24:33">
      <c r="X1278" s="45"/>
      <c r="Y1278" s="45"/>
      <c r="AB1278" s="34">
        <v>6716</v>
      </c>
      <c r="AC1278" s="30" t="s">
        <v>2294</v>
      </c>
      <c r="AD1278" s="35">
        <v>1</v>
      </c>
      <c r="AE1278" s="35"/>
      <c r="AF1278" s="35"/>
      <c r="AG1278" s="35">
        <v>1</v>
      </c>
    </row>
    <row r="1279" spans="24:33">
      <c r="X1279" s="45"/>
      <c r="Y1279" s="45"/>
      <c r="AB1279" s="34">
        <v>6721</v>
      </c>
      <c r="AC1279" s="30" t="s">
        <v>558</v>
      </c>
      <c r="AD1279" s="35">
        <v>77</v>
      </c>
      <c r="AE1279" s="35">
        <v>10</v>
      </c>
      <c r="AF1279" s="35">
        <v>15</v>
      </c>
      <c r="AG1279" s="35">
        <v>102</v>
      </c>
    </row>
    <row r="1280" spans="24:33">
      <c r="X1280" s="45"/>
      <c r="Y1280" s="45"/>
      <c r="AB1280" s="34">
        <v>6722</v>
      </c>
      <c r="AC1280" s="30" t="s">
        <v>238</v>
      </c>
      <c r="AD1280" s="35"/>
      <c r="AE1280" s="35">
        <v>12</v>
      </c>
      <c r="AF1280" s="35">
        <v>11</v>
      </c>
      <c r="AG1280" s="35">
        <v>23</v>
      </c>
    </row>
    <row r="1281" spans="24:33">
      <c r="X1281" s="45"/>
      <c r="Y1281" s="45"/>
      <c r="AB1281" s="34">
        <v>6745</v>
      </c>
      <c r="AC1281" s="30" t="s">
        <v>382</v>
      </c>
      <c r="AD1281" s="35">
        <v>207</v>
      </c>
      <c r="AE1281" s="35">
        <v>17</v>
      </c>
      <c r="AF1281" s="35">
        <v>21</v>
      </c>
      <c r="AG1281" s="35">
        <v>245</v>
      </c>
    </row>
    <row r="1282" spans="24:33">
      <c r="X1282" s="45"/>
      <c r="Y1282" s="45"/>
      <c r="AB1282" s="34">
        <v>6748</v>
      </c>
      <c r="AC1282" s="30" t="s">
        <v>551</v>
      </c>
      <c r="AD1282" s="35">
        <v>41</v>
      </c>
      <c r="AE1282" s="35">
        <v>13</v>
      </c>
      <c r="AF1282" s="35">
        <v>34</v>
      </c>
      <c r="AG1282" s="35">
        <v>88</v>
      </c>
    </row>
    <row r="1283" spans="24:33">
      <c r="X1283" s="45"/>
      <c r="Y1283" s="45"/>
      <c r="AB1283" s="34">
        <v>6750</v>
      </c>
      <c r="AC1283" s="30" t="s">
        <v>1378</v>
      </c>
      <c r="AD1283" s="35">
        <v>13</v>
      </c>
      <c r="AE1283" s="35"/>
      <c r="AF1283" s="35">
        <v>10</v>
      </c>
      <c r="AG1283" s="35">
        <v>23</v>
      </c>
    </row>
    <row r="1284" spans="24:33">
      <c r="X1284" s="45"/>
      <c r="Y1284" s="45"/>
      <c r="AB1284" s="34">
        <v>6772</v>
      </c>
      <c r="AC1284" s="30" t="s">
        <v>1086</v>
      </c>
      <c r="AD1284" s="35">
        <v>5</v>
      </c>
      <c r="AE1284" s="35">
        <v>2</v>
      </c>
      <c r="AF1284" s="35"/>
      <c r="AG1284" s="35">
        <v>7</v>
      </c>
    </row>
    <row r="1285" spans="24:33">
      <c r="X1285" s="45"/>
      <c r="Y1285" s="45"/>
      <c r="AB1285" s="34">
        <v>6773</v>
      </c>
      <c r="AC1285" s="30" t="s">
        <v>2295</v>
      </c>
      <c r="AD1285" s="35">
        <v>4</v>
      </c>
      <c r="AE1285" s="35"/>
      <c r="AF1285" s="35"/>
      <c r="AG1285" s="35">
        <v>4</v>
      </c>
    </row>
    <row r="1286" spans="24:33">
      <c r="X1286" s="45"/>
      <c r="Y1286" s="45"/>
      <c r="AB1286" s="34">
        <v>6774</v>
      </c>
      <c r="AC1286" s="30" t="s">
        <v>1234</v>
      </c>
      <c r="AD1286" s="35">
        <v>5</v>
      </c>
      <c r="AE1286" s="35">
        <v>2</v>
      </c>
      <c r="AF1286" s="35">
        <v>1</v>
      </c>
      <c r="AG1286" s="35">
        <v>8</v>
      </c>
    </row>
    <row r="1287" spans="24:33">
      <c r="X1287" s="45"/>
      <c r="Y1287" s="45"/>
      <c r="AB1287" s="34">
        <v>6776</v>
      </c>
      <c r="AC1287" s="30" t="s">
        <v>2296</v>
      </c>
      <c r="AD1287" s="35">
        <v>6</v>
      </c>
      <c r="AE1287" s="35"/>
      <c r="AF1287" s="35"/>
      <c r="AG1287" s="35">
        <v>6</v>
      </c>
    </row>
    <row r="1288" spans="24:33">
      <c r="X1288" s="45"/>
      <c r="Y1288" s="45"/>
      <c r="AB1288" s="34">
        <v>6777</v>
      </c>
      <c r="AC1288" s="30" t="s">
        <v>1815</v>
      </c>
      <c r="AD1288" s="35">
        <v>18</v>
      </c>
      <c r="AE1288" s="35"/>
      <c r="AF1288" s="35">
        <v>3</v>
      </c>
      <c r="AG1288" s="35">
        <v>21</v>
      </c>
    </row>
    <row r="1289" spans="24:33">
      <c r="X1289" s="45"/>
      <c r="Y1289" s="45"/>
      <c r="AB1289" s="34">
        <v>6778</v>
      </c>
      <c r="AC1289" s="30" t="s">
        <v>2297</v>
      </c>
      <c r="AD1289" s="35">
        <v>7</v>
      </c>
      <c r="AE1289" s="35"/>
      <c r="AF1289" s="35"/>
      <c r="AG1289" s="35">
        <v>7</v>
      </c>
    </row>
    <row r="1290" spans="24:33">
      <c r="X1290" s="45"/>
      <c r="Y1290" s="45"/>
      <c r="AB1290" s="34">
        <v>6779</v>
      </c>
      <c r="AC1290" s="30" t="s">
        <v>2298</v>
      </c>
      <c r="AD1290" s="35">
        <v>8</v>
      </c>
      <c r="AE1290" s="35"/>
      <c r="AF1290" s="35"/>
      <c r="AG1290" s="35">
        <v>8</v>
      </c>
    </row>
    <row r="1291" spans="24:33">
      <c r="X1291" s="45"/>
      <c r="Y1291" s="45"/>
      <c r="AB1291" s="34">
        <v>6780</v>
      </c>
      <c r="AC1291" s="30" t="s">
        <v>1123</v>
      </c>
      <c r="AD1291" s="35">
        <v>4</v>
      </c>
      <c r="AE1291" s="35">
        <v>1</v>
      </c>
      <c r="AF1291" s="35"/>
      <c r="AG1291" s="35">
        <v>5</v>
      </c>
    </row>
    <row r="1292" spans="24:33">
      <c r="X1292" s="45"/>
      <c r="Y1292" s="45"/>
      <c r="AB1292" s="34">
        <v>6781</v>
      </c>
      <c r="AC1292" s="30" t="s">
        <v>1184</v>
      </c>
      <c r="AD1292" s="35">
        <v>9</v>
      </c>
      <c r="AE1292" s="35">
        <v>1</v>
      </c>
      <c r="AF1292" s="35">
        <v>1</v>
      </c>
      <c r="AG1292" s="35">
        <v>11</v>
      </c>
    </row>
    <row r="1293" spans="24:33">
      <c r="X1293" s="45"/>
      <c r="Y1293" s="45"/>
      <c r="AB1293" s="34">
        <v>6782</v>
      </c>
      <c r="AC1293" s="30" t="s">
        <v>2299</v>
      </c>
      <c r="AD1293" s="35">
        <v>4</v>
      </c>
      <c r="AE1293" s="35"/>
      <c r="AF1293" s="35"/>
      <c r="AG1293" s="35">
        <v>4</v>
      </c>
    </row>
    <row r="1294" spans="24:33">
      <c r="X1294" s="45"/>
      <c r="Y1294" s="45"/>
      <c r="AB1294" s="34">
        <v>6784</v>
      </c>
      <c r="AC1294" s="30" t="s">
        <v>1002</v>
      </c>
      <c r="AD1294" s="35">
        <v>8</v>
      </c>
      <c r="AE1294" s="35">
        <v>1</v>
      </c>
      <c r="AF1294" s="35"/>
      <c r="AG1294" s="35">
        <v>9</v>
      </c>
    </row>
    <row r="1295" spans="24:33">
      <c r="X1295" s="45"/>
      <c r="Y1295" s="45"/>
      <c r="AB1295" s="34">
        <v>6785</v>
      </c>
      <c r="AC1295" s="30" t="s">
        <v>1277</v>
      </c>
      <c r="AD1295" s="35">
        <v>11</v>
      </c>
      <c r="AE1295" s="35">
        <v>1</v>
      </c>
      <c r="AF1295" s="35">
        <v>3</v>
      </c>
      <c r="AG1295" s="35">
        <v>15</v>
      </c>
    </row>
    <row r="1296" spans="24:33">
      <c r="X1296" s="45"/>
      <c r="Y1296" s="45"/>
      <c r="AB1296" s="34">
        <v>6786</v>
      </c>
      <c r="AC1296" s="30" t="s">
        <v>960</v>
      </c>
      <c r="AD1296" s="35">
        <v>15</v>
      </c>
      <c r="AE1296" s="35">
        <v>2</v>
      </c>
      <c r="AF1296" s="35">
        <v>3</v>
      </c>
      <c r="AG1296" s="35">
        <v>20</v>
      </c>
    </row>
    <row r="1297" spans="24:33">
      <c r="X1297" s="45"/>
      <c r="Y1297" s="45"/>
      <c r="AB1297" s="34">
        <v>6787</v>
      </c>
      <c r="AC1297" s="30" t="s">
        <v>956</v>
      </c>
      <c r="AD1297" s="35">
        <v>15</v>
      </c>
      <c r="AE1297" s="35">
        <v>1</v>
      </c>
      <c r="AF1297" s="35"/>
      <c r="AG1297" s="35">
        <v>16</v>
      </c>
    </row>
    <row r="1298" spans="24:33">
      <c r="X1298" s="45"/>
      <c r="Y1298" s="45"/>
      <c r="AB1298" s="34">
        <v>6788</v>
      </c>
      <c r="AC1298" s="30" t="s">
        <v>1816</v>
      </c>
      <c r="AD1298" s="35">
        <v>11</v>
      </c>
      <c r="AE1298" s="35"/>
      <c r="AF1298" s="35">
        <v>2</v>
      </c>
      <c r="AG1298" s="35">
        <v>13</v>
      </c>
    </row>
    <row r="1299" spans="24:33">
      <c r="X1299" s="45"/>
      <c r="Y1299" s="45"/>
      <c r="AB1299" s="34">
        <v>6789</v>
      </c>
      <c r="AC1299" s="30" t="s">
        <v>804</v>
      </c>
      <c r="AD1299" s="35"/>
      <c r="AE1299" s="35">
        <v>1</v>
      </c>
      <c r="AF1299" s="35"/>
      <c r="AG1299" s="35">
        <v>1</v>
      </c>
    </row>
    <row r="1300" spans="24:33">
      <c r="X1300" s="45"/>
      <c r="Y1300" s="45"/>
      <c r="AB1300" s="34">
        <v>6791</v>
      </c>
      <c r="AC1300" s="30" t="s">
        <v>1250</v>
      </c>
      <c r="AD1300" s="35">
        <v>34</v>
      </c>
      <c r="AE1300" s="35">
        <v>2</v>
      </c>
      <c r="AF1300" s="35"/>
      <c r="AG1300" s="35">
        <v>36</v>
      </c>
    </row>
    <row r="1301" spans="24:33">
      <c r="X1301" s="45"/>
      <c r="Y1301" s="45"/>
      <c r="AB1301" s="34">
        <v>6792</v>
      </c>
      <c r="AC1301" s="30" t="s">
        <v>895</v>
      </c>
      <c r="AD1301" s="35">
        <v>5</v>
      </c>
      <c r="AE1301" s="35">
        <v>1</v>
      </c>
      <c r="AF1301" s="35">
        <v>1</v>
      </c>
      <c r="AG1301" s="35">
        <v>7</v>
      </c>
    </row>
    <row r="1302" spans="24:33">
      <c r="X1302" s="45"/>
      <c r="Y1302" s="45"/>
      <c r="AB1302" s="34">
        <v>6793</v>
      </c>
      <c r="AC1302" s="30" t="s">
        <v>304</v>
      </c>
      <c r="AD1302" s="35">
        <v>3</v>
      </c>
      <c r="AE1302" s="35">
        <v>2</v>
      </c>
      <c r="AF1302" s="35"/>
      <c r="AG1302" s="35">
        <v>5</v>
      </c>
    </row>
    <row r="1303" spans="24:33">
      <c r="X1303" s="45"/>
      <c r="Y1303" s="45"/>
      <c r="AB1303" s="34">
        <v>6796</v>
      </c>
      <c r="AC1303" s="30" t="s">
        <v>1817</v>
      </c>
      <c r="AD1303" s="35"/>
      <c r="AE1303" s="35"/>
      <c r="AF1303" s="35">
        <v>3</v>
      </c>
      <c r="AG1303" s="35">
        <v>3</v>
      </c>
    </row>
    <row r="1304" spans="24:33">
      <c r="X1304" s="45"/>
      <c r="Y1304" s="45"/>
      <c r="AB1304" s="34">
        <v>6797</v>
      </c>
      <c r="AC1304" s="30" t="s">
        <v>1818</v>
      </c>
      <c r="AD1304" s="35"/>
      <c r="AE1304" s="35"/>
      <c r="AF1304" s="35">
        <v>9</v>
      </c>
      <c r="AG1304" s="35">
        <v>9</v>
      </c>
    </row>
    <row r="1305" spans="24:33">
      <c r="X1305" s="45"/>
      <c r="Y1305" s="45"/>
      <c r="AB1305" s="34">
        <v>6798</v>
      </c>
      <c r="AC1305" s="30" t="s">
        <v>1819</v>
      </c>
      <c r="AD1305" s="35"/>
      <c r="AE1305" s="35"/>
      <c r="AF1305" s="35">
        <v>2</v>
      </c>
      <c r="AG1305" s="35">
        <v>2</v>
      </c>
    </row>
    <row r="1306" spans="24:33">
      <c r="X1306" s="45"/>
      <c r="Y1306" s="45"/>
      <c r="AB1306" s="34">
        <v>6799</v>
      </c>
      <c r="AC1306" s="30" t="s">
        <v>1820</v>
      </c>
      <c r="AD1306" s="35"/>
      <c r="AE1306" s="35"/>
      <c r="AF1306" s="35">
        <v>12</v>
      </c>
      <c r="AG1306" s="35">
        <v>12</v>
      </c>
    </row>
    <row r="1307" spans="24:33">
      <c r="X1307" s="45"/>
      <c r="Y1307" s="45"/>
      <c r="AB1307" s="34">
        <v>6815</v>
      </c>
      <c r="AC1307" s="30" t="s">
        <v>2300</v>
      </c>
      <c r="AD1307" s="35">
        <v>1</v>
      </c>
      <c r="AE1307" s="35"/>
      <c r="AF1307" s="35"/>
      <c r="AG1307" s="35">
        <v>1</v>
      </c>
    </row>
    <row r="1308" spans="24:33">
      <c r="X1308" s="45"/>
      <c r="Y1308" s="45"/>
      <c r="AB1308" s="34">
        <v>6816</v>
      </c>
      <c r="AC1308" s="30" t="s">
        <v>1241</v>
      </c>
      <c r="AD1308" s="35"/>
      <c r="AE1308" s="35">
        <v>1</v>
      </c>
      <c r="AF1308" s="35"/>
      <c r="AG1308" s="35">
        <v>1</v>
      </c>
    </row>
    <row r="1309" spans="24:33">
      <c r="X1309" s="45"/>
      <c r="Y1309" s="45"/>
      <c r="AB1309" s="34">
        <v>6817</v>
      </c>
      <c r="AC1309" s="30" t="s">
        <v>1821</v>
      </c>
      <c r="AD1309" s="35"/>
      <c r="AE1309" s="35"/>
      <c r="AF1309" s="35">
        <v>2</v>
      </c>
      <c r="AG1309" s="35">
        <v>2</v>
      </c>
    </row>
    <row r="1310" spans="24:33">
      <c r="X1310" s="45"/>
      <c r="Y1310" s="45"/>
      <c r="AB1310" s="34">
        <v>6818</v>
      </c>
      <c r="AC1310" s="30" t="s">
        <v>1822</v>
      </c>
      <c r="AD1310" s="35"/>
      <c r="AE1310" s="35"/>
      <c r="AF1310" s="35">
        <v>3</v>
      </c>
      <c r="AG1310" s="35">
        <v>3</v>
      </c>
    </row>
    <row r="1311" spans="24:33">
      <c r="X1311" s="45"/>
      <c r="Y1311" s="45"/>
      <c r="AB1311" s="34">
        <v>6830</v>
      </c>
      <c r="AC1311" s="30" t="s">
        <v>415</v>
      </c>
      <c r="AD1311" s="35">
        <v>37</v>
      </c>
      <c r="AE1311" s="35">
        <v>5</v>
      </c>
      <c r="AF1311" s="35"/>
      <c r="AG1311" s="35">
        <v>42</v>
      </c>
    </row>
    <row r="1312" spans="24:33">
      <c r="X1312" s="45"/>
      <c r="Y1312" s="45"/>
      <c r="AB1312" s="34">
        <v>6833</v>
      </c>
      <c r="AC1312" s="30" t="s">
        <v>164</v>
      </c>
      <c r="AD1312" s="35"/>
      <c r="AE1312" s="35">
        <v>1</v>
      </c>
      <c r="AF1312" s="35"/>
      <c r="AG1312" s="35">
        <v>1</v>
      </c>
    </row>
    <row r="1313" spans="24:33">
      <c r="X1313" s="45"/>
      <c r="Y1313" s="45"/>
      <c r="AB1313" s="34">
        <v>6838</v>
      </c>
      <c r="AC1313" s="30" t="s">
        <v>2301</v>
      </c>
      <c r="AD1313" s="35">
        <v>8</v>
      </c>
      <c r="AE1313" s="35"/>
      <c r="AF1313" s="35"/>
      <c r="AG1313" s="35">
        <v>8</v>
      </c>
    </row>
    <row r="1314" spans="24:33">
      <c r="X1314" s="45"/>
      <c r="Y1314" s="45"/>
      <c r="AB1314" s="34">
        <v>6842</v>
      </c>
      <c r="AC1314" s="30" t="s">
        <v>2302</v>
      </c>
      <c r="AD1314" s="35">
        <v>3</v>
      </c>
      <c r="AE1314" s="35"/>
      <c r="AF1314" s="35"/>
      <c r="AG1314" s="35">
        <v>3</v>
      </c>
    </row>
    <row r="1315" spans="24:33">
      <c r="X1315" s="45"/>
      <c r="Y1315" s="45"/>
      <c r="AB1315" s="34">
        <v>6844</v>
      </c>
      <c r="AC1315" s="30" t="s">
        <v>742</v>
      </c>
      <c r="AD1315" s="35">
        <v>7</v>
      </c>
      <c r="AE1315" s="35">
        <v>1</v>
      </c>
      <c r="AF1315" s="35"/>
      <c r="AG1315" s="35">
        <v>8</v>
      </c>
    </row>
    <row r="1316" spans="24:33">
      <c r="X1316" s="45"/>
      <c r="Y1316" s="45"/>
      <c r="AB1316" s="34">
        <v>6845</v>
      </c>
      <c r="AC1316" s="30" t="s">
        <v>2303</v>
      </c>
      <c r="AD1316" s="35">
        <v>35</v>
      </c>
      <c r="AE1316" s="35"/>
      <c r="AF1316" s="35"/>
      <c r="AG1316" s="35">
        <v>35</v>
      </c>
    </row>
    <row r="1317" spans="24:33">
      <c r="X1317" s="45"/>
      <c r="Y1317" s="45"/>
      <c r="AB1317" s="34">
        <v>6846</v>
      </c>
      <c r="AC1317" s="30" t="s">
        <v>70</v>
      </c>
      <c r="AD1317" s="35">
        <v>974</v>
      </c>
      <c r="AE1317" s="35">
        <v>263</v>
      </c>
      <c r="AF1317" s="35">
        <v>398</v>
      </c>
      <c r="AG1317" s="35">
        <v>1635</v>
      </c>
    </row>
    <row r="1318" spans="24:33">
      <c r="X1318" s="45"/>
      <c r="Y1318" s="45"/>
      <c r="AB1318" s="34">
        <v>6849</v>
      </c>
      <c r="AC1318" s="30" t="s">
        <v>1823</v>
      </c>
      <c r="AD1318" s="35"/>
      <c r="AE1318" s="35"/>
      <c r="AF1318" s="35">
        <v>1</v>
      </c>
      <c r="AG1318" s="35">
        <v>1</v>
      </c>
    </row>
    <row r="1319" spans="24:33">
      <c r="X1319" s="45"/>
      <c r="Y1319" s="45"/>
      <c r="AB1319" s="34">
        <v>6877</v>
      </c>
      <c r="AC1319" s="30" t="s">
        <v>1824</v>
      </c>
      <c r="AD1319" s="35">
        <v>1</v>
      </c>
      <c r="AE1319" s="35"/>
      <c r="AF1319" s="35">
        <v>1</v>
      </c>
      <c r="AG1319" s="35">
        <v>2</v>
      </c>
    </row>
    <row r="1320" spans="24:33">
      <c r="X1320" s="45"/>
      <c r="Y1320" s="45"/>
      <c r="AB1320" s="34">
        <v>6878</v>
      </c>
      <c r="AC1320" s="30" t="s">
        <v>683</v>
      </c>
      <c r="AD1320" s="35"/>
      <c r="AE1320" s="35">
        <v>2</v>
      </c>
      <c r="AF1320" s="35"/>
      <c r="AG1320" s="35">
        <v>2</v>
      </c>
    </row>
    <row r="1321" spans="24:33">
      <c r="X1321" s="45"/>
      <c r="Y1321" s="45"/>
      <c r="AB1321" s="34">
        <v>6879</v>
      </c>
      <c r="AC1321" s="30" t="s">
        <v>1825</v>
      </c>
      <c r="AD1321" s="35">
        <v>33</v>
      </c>
      <c r="AE1321" s="35"/>
      <c r="AF1321" s="35">
        <v>1</v>
      </c>
      <c r="AG1321" s="35">
        <v>34</v>
      </c>
    </row>
    <row r="1322" spans="24:33">
      <c r="X1322" s="45"/>
      <c r="Y1322" s="45"/>
      <c r="AB1322" s="34">
        <v>6880</v>
      </c>
      <c r="AC1322" s="30" t="s">
        <v>705</v>
      </c>
      <c r="AD1322" s="35"/>
      <c r="AE1322" s="35">
        <v>6</v>
      </c>
      <c r="AF1322" s="35"/>
      <c r="AG1322" s="35">
        <v>6</v>
      </c>
    </row>
    <row r="1323" spans="24:33">
      <c r="X1323" s="45"/>
      <c r="Y1323" s="45"/>
      <c r="AB1323" s="34">
        <v>6884</v>
      </c>
      <c r="AC1323" s="30" t="s">
        <v>672</v>
      </c>
      <c r="AD1323" s="35">
        <v>60</v>
      </c>
      <c r="AE1323" s="35">
        <v>5</v>
      </c>
      <c r="AF1323" s="35">
        <v>1</v>
      </c>
      <c r="AG1323" s="35">
        <v>66</v>
      </c>
    </row>
    <row r="1324" spans="24:33">
      <c r="X1324" s="45"/>
      <c r="Y1324" s="45"/>
      <c r="AB1324" s="34">
        <v>6886</v>
      </c>
      <c r="AC1324" s="30" t="s">
        <v>497</v>
      </c>
      <c r="AD1324" s="35">
        <v>28</v>
      </c>
      <c r="AE1324" s="35">
        <v>2</v>
      </c>
      <c r="AF1324" s="35"/>
      <c r="AG1324" s="35">
        <v>30</v>
      </c>
    </row>
    <row r="1325" spans="24:33">
      <c r="X1325" s="45"/>
      <c r="Y1325" s="45"/>
      <c r="AB1325" s="34">
        <v>6890</v>
      </c>
      <c r="AC1325" s="30" t="s">
        <v>2304</v>
      </c>
      <c r="AD1325" s="35">
        <v>1</v>
      </c>
      <c r="AE1325" s="35"/>
      <c r="AF1325" s="35"/>
      <c r="AG1325" s="35">
        <v>1</v>
      </c>
    </row>
    <row r="1326" spans="24:33">
      <c r="X1326" s="45"/>
      <c r="Y1326" s="45"/>
      <c r="AB1326" s="34">
        <v>6894</v>
      </c>
      <c r="AC1326" s="30" t="s">
        <v>825</v>
      </c>
      <c r="AD1326" s="35">
        <v>28</v>
      </c>
      <c r="AE1326" s="35">
        <v>4</v>
      </c>
      <c r="AF1326" s="35">
        <v>6</v>
      </c>
      <c r="AG1326" s="35">
        <v>38</v>
      </c>
    </row>
    <row r="1327" spans="24:33">
      <c r="X1327" s="45"/>
      <c r="Y1327" s="45"/>
      <c r="AB1327" s="34">
        <v>6896</v>
      </c>
      <c r="AC1327" s="30" t="s">
        <v>2305</v>
      </c>
      <c r="AD1327" s="35">
        <v>2</v>
      </c>
      <c r="AE1327" s="35"/>
      <c r="AF1327" s="35"/>
      <c r="AG1327" s="35">
        <v>2</v>
      </c>
    </row>
    <row r="1328" spans="24:33">
      <c r="X1328" s="45"/>
      <c r="Y1328" s="45"/>
      <c r="AB1328" s="34">
        <v>6901</v>
      </c>
      <c r="AC1328" s="30" t="s">
        <v>92</v>
      </c>
      <c r="AD1328" s="35">
        <v>373</v>
      </c>
      <c r="AE1328" s="35">
        <v>67</v>
      </c>
      <c r="AF1328" s="35">
        <v>157</v>
      </c>
      <c r="AG1328" s="35">
        <v>597</v>
      </c>
    </row>
    <row r="1329" spans="24:33">
      <c r="X1329" s="45"/>
      <c r="Y1329" s="45"/>
      <c r="AB1329" s="34">
        <v>6904</v>
      </c>
      <c r="AC1329" s="30" t="s">
        <v>1826</v>
      </c>
      <c r="AD1329" s="35">
        <v>6</v>
      </c>
      <c r="AE1329" s="35"/>
      <c r="AF1329" s="35">
        <v>11</v>
      </c>
      <c r="AG1329" s="35">
        <v>17</v>
      </c>
    </row>
    <row r="1330" spans="24:33">
      <c r="X1330" s="45"/>
      <c r="Y1330" s="45"/>
      <c r="AB1330" s="34">
        <v>6916</v>
      </c>
      <c r="AC1330" s="30" t="s">
        <v>151</v>
      </c>
      <c r="AD1330" s="35">
        <v>7</v>
      </c>
      <c r="AE1330" s="35">
        <v>5</v>
      </c>
      <c r="AF1330" s="35"/>
      <c r="AG1330" s="35">
        <v>12</v>
      </c>
    </row>
    <row r="1331" spans="24:33">
      <c r="X1331" s="45"/>
      <c r="Y1331" s="45"/>
      <c r="AB1331" s="34">
        <v>6920</v>
      </c>
      <c r="AC1331" s="30" t="s">
        <v>453</v>
      </c>
      <c r="AD1331" s="35">
        <v>28</v>
      </c>
      <c r="AE1331" s="35">
        <v>4</v>
      </c>
      <c r="AF1331" s="35">
        <v>11</v>
      </c>
      <c r="AG1331" s="35">
        <v>43</v>
      </c>
    </row>
    <row r="1332" spans="24:33">
      <c r="X1332" s="45"/>
      <c r="Y1332" s="45"/>
      <c r="AB1332" s="34">
        <v>6926</v>
      </c>
      <c r="AC1332" s="30" t="s">
        <v>1827</v>
      </c>
      <c r="AD1332" s="35"/>
      <c r="AE1332" s="35"/>
      <c r="AF1332" s="35">
        <v>1</v>
      </c>
      <c r="AG1332" s="35">
        <v>1</v>
      </c>
    </row>
    <row r="1333" spans="24:33">
      <c r="X1333" s="45"/>
      <c r="Y1333" s="45"/>
      <c r="AB1333" s="34">
        <v>6928</v>
      </c>
      <c r="AC1333" s="30" t="s">
        <v>1828</v>
      </c>
      <c r="AD1333" s="35"/>
      <c r="AE1333" s="35"/>
      <c r="AF1333" s="35">
        <v>2</v>
      </c>
      <c r="AG1333" s="35">
        <v>2</v>
      </c>
    </row>
    <row r="1334" spans="24:33">
      <c r="X1334" s="45"/>
      <c r="Y1334" s="45"/>
      <c r="AB1334" s="34">
        <v>6930</v>
      </c>
      <c r="AC1334" s="30" t="s">
        <v>1193</v>
      </c>
      <c r="AD1334" s="35">
        <v>11</v>
      </c>
      <c r="AE1334" s="35">
        <v>4</v>
      </c>
      <c r="AF1334" s="35">
        <v>5</v>
      </c>
      <c r="AG1334" s="35">
        <v>20</v>
      </c>
    </row>
    <row r="1335" spans="24:33">
      <c r="X1335" s="45"/>
      <c r="Y1335" s="45"/>
      <c r="AB1335" s="34">
        <v>6932</v>
      </c>
      <c r="AC1335" s="30" t="s">
        <v>951</v>
      </c>
      <c r="AD1335" s="35">
        <v>17</v>
      </c>
      <c r="AE1335" s="35">
        <v>1</v>
      </c>
      <c r="AF1335" s="35">
        <v>2</v>
      </c>
      <c r="AG1335" s="35">
        <v>20</v>
      </c>
    </row>
    <row r="1336" spans="24:33">
      <c r="X1336" s="45"/>
      <c r="Y1336" s="45"/>
      <c r="AB1336" s="34">
        <v>6937</v>
      </c>
      <c r="AC1336" s="30" t="s">
        <v>931</v>
      </c>
      <c r="AD1336" s="35">
        <v>33</v>
      </c>
      <c r="AE1336" s="35">
        <v>10</v>
      </c>
      <c r="AF1336" s="35">
        <v>4</v>
      </c>
      <c r="AG1336" s="35">
        <v>47</v>
      </c>
    </row>
    <row r="1337" spans="24:33">
      <c r="X1337" s="45"/>
      <c r="Y1337" s="45"/>
      <c r="AB1337" s="34">
        <v>6941</v>
      </c>
      <c r="AC1337" s="30" t="s">
        <v>1829</v>
      </c>
      <c r="AD1337" s="35">
        <v>10</v>
      </c>
      <c r="AE1337" s="35"/>
      <c r="AF1337" s="35">
        <v>2</v>
      </c>
      <c r="AG1337" s="35">
        <v>12</v>
      </c>
    </row>
    <row r="1338" spans="24:33">
      <c r="X1338" s="45"/>
      <c r="Y1338" s="45"/>
      <c r="AB1338" s="34">
        <v>6943</v>
      </c>
      <c r="AC1338" s="30" t="s">
        <v>607</v>
      </c>
      <c r="AD1338" s="35">
        <v>7</v>
      </c>
      <c r="AE1338" s="35">
        <v>2</v>
      </c>
      <c r="AF1338" s="35"/>
      <c r="AG1338" s="35">
        <v>9</v>
      </c>
    </row>
    <row r="1339" spans="24:33">
      <c r="X1339" s="45"/>
      <c r="Y1339" s="45"/>
      <c r="AB1339" s="34">
        <v>6944</v>
      </c>
      <c r="AC1339" s="30" t="s">
        <v>777</v>
      </c>
      <c r="AD1339" s="35"/>
      <c r="AE1339" s="35">
        <v>2</v>
      </c>
      <c r="AF1339" s="35"/>
      <c r="AG1339" s="35">
        <v>2</v>
      </c>
    </row>
    <row r="1340" spans="24:33">
      <c r="X1340" s="45"/>
      <c r="Y1340" s="45"/>
      <c r="AB1340" s="34">
        <v>6948</v>
      </c>
      <c r="AC1340" s="30" t="s">
        <v>1092</v>
      </c>
      <c r="AD1340" s="35">
        <v>20</v>
      </c>
      <c r="AE1340" s="35">
        <v>12</v>
      </c>
      <c r="AF1340" s="35"/>
      <c r="AG1340" s="35">
        <v>32</v>
      </c>
    </row>
    <row r="1341" spans="24:33">
      <c r="X1341" s="45"/>
      <c r="Y1341" s="45"/>
      <c r="AB1341" s="34">
        <v>6950</v>
      </c>
      <c r="AC1341" s="30" t="s">
        <v>1830</v>
      </c>
      <c r="AD1341" s="35">
        <v>4</v>
      </c>
      <c r="AE1341" s="35"/>
      <c r="AF1341" s="35">
        <v>3</v>
      </c>
      <c r="AG1341" s="35">
        <v>7</v>
      </c>
    </row>
    <row r="1342" spans="24:33">
      <c r="X1342" s="45"/>
      <c r="Y1342" s="45"/>
      <c r="AB1342" s="34">
        <v>6951</v>
      </c>
      <c r="AC1342" s="30" t="s">
        <v>636</v>
      </c>
      <c r="AD1342" s="35">
        <v>28</v>
      </c>
      <c r="AE1342" s="35">
        <v>2</v>
      </c>
      <c r="AF1342" s="35">
        <v>3</v>
      </c>
      <c r="AG1342" s="35">
        <v>33</v>
      </c>
    </row>
    <row r="1343" spans="24:33">
      <c r="X1343" s="45"/>
      <c r="Y1343" s="45"/>
      <c r="AB1343" s="34">
        <v>6964</v>
      </c>
      <c r="AC1343" s="30" t="s">
        <v>1061</v>
      </c>
      <c r="AD1343" s="35"/>
      <c r="AE1343" s="35">
        <v>2</v>
      </c>
      <c r="AF1343" s="35"/>
      <c r="AG1343" s="35">
        <v>2</v>
      </c>
    </row>
    <row r="1344" spans="24:33">
      <c r="X1344" s="45"/>
      <c r="Y1344" s="45"/>
      <c r="AB1344" s="34">
        <v>6982</v>
      </c>
      <c r="AC1344" s="30" t="s">
        <v>2306</v>
      </c>
      <c r="AD1344" s="35">
        <v>1</v>
      </c>
      <c r="AE1344" s="35"/>
      <c r="AF1344" s="35"/>
      <c r="AG1344" s="35">
        <v>1</v>
      </c>
    </row>
    <row r="1345" spans="24:33">
      <c r="X1345" s="45"/>
      <c r="Y1345" s="45"/>
      <c r="AB1345" s="34">
        <v>6983</v>
      </c>
      <c r="AC1345" s="30" t="s">
        <v>2307</v>
      </c>
      <c r="AD1345" s="35">
        <v>4</v>
      </c>
      <c r="AE1345" s="35"/>
      <c r="AF1345" s="35"/>
      <c r="AG1345" s="35">
        <v>4</v>
      </c>
    </row>
    <row r="1346" spans="24:33">
      <c r="X1346" s="45"/>
      <c r="Y1346" s="45"/>
      <c r="AB1346" s="34">
        <v>6984</v>
      </c>
      <c r="AC1346" s="30" t="s">
        <v>12</v>
      </c>
      <c r="AD1346" s="35"/>
      <c r="AE1346" s="35">
        <v>1</v>
      </c>
      <c r="AF1346" s="35"/>
      <c r="AG1346" s="35">
        <v>1</v>
      </c>
    </row>
    <row r="1347" spans="24:33">
      <c r="X1347" s="45"/>
      <c r="Y1347" s="45"/>
      <c r="AB1347" s="34">
        <v>6985</v>
      </c>
      <c r="AC1347" s="30" t="s">
        <v>1145</v>
      </c>
      <c r="AD1347" s="35">
        <v>1</v>
      </c>
      <c r="AE1347" s="35">
        <v>1</v>
      </c>
      <c r="AF1347" s="35"/>
      <c r="AG1347" s="35">
        <v>2</v>
      </c>
    </row>
    <row r="1348" spans="24:33">
      <c r="X1348" s="45"/>
      <c r="Y1348" s="45"/>
      <c r="AB1348" s="34">
        <v>6987</v>
      </c>
      <c r="AC1348" s="30" t="s">
        <v>1831</v>
      </c>
      <c r="AD1348" s="35">
        <v>15</v>
      </c>
      <c r="AE1348" s="35"/>
      <c r="AF1348" s="35">
        <v>2</v>
      </c>
      <c r="AG1348" s="35">
        <v>17</v>
      </c>
    </row>
    <row r="1349" spans="24:33">
      <c r="X1349" s="45"/>
      <c r="Y1349" s="45"/>
      <c r="AB1349" s="34">
        <v>6988</v>
      </c>
      <c r="AC1349" s="30" t="s">
        <v>1281</v>
      </c>
      <c r="AD1349" s="35">
        <v>9</v>
      </c>
      <c r="AE1349" s="35">
        <v>1</v>
      </c>
      <c r="AF1349" s="35"/>
      <c r="AG1349" s="35">
        <v>10</v>
      </c>
    </row>
    <row r="1350" spans="24:33">
      <c r="X1350" s="45"/>
      <c r="Y1350" s="45"/>
      <c r="AB1350" s="34">
        <v>6989</v>
      </c>
      <c r="AC1350" s="30" t="s">
        <v>2308</v>
      </c>
      <c r="AD1350" s="35">
        <v>9</v>
      </c>
      <c r="AE1350" s="35"/>
      <c r="AF1350" s="35"/>
      <c r="AG1350" s="35">
        <v>9</v>
      </c>
    </row>
    <row r="1351" spans="24:33">
      <c r="X1351" s="45"/>
      <c r="Y1351" s="45"/>
      <c r="AB1351" s="34">
        <v>6990</v>
      </c>
      <c r="AC1351" s="30" t="s">
        <v>1832</v>
      </c>
      <c r="AD1351" s="35">
        <v>12</v>
      </c>
      <c r="AE1351" s="35"/>
      <c r="AF1351" s="35">
        <v>2</v>
      </c>
      <c r="AG1351" s="35">
        <v>14</v>
      </c>
    </row>
    <row r="1352" spans="24:33">
      <c r="X1352" s="45"/>
      <c r="Y1352" s="45"/>
      <c r="AB1352" s="34">
        <v>6991</v>
      </c>
      <c r="AC1352" s="30" t="s">
        <v>1833</v>
      </c>
      <c r="AD1352" s="35">
        <v>1</v>
      </c>
      <c r="AE1352" s="35"/>
      <c r="AF1352" s="35">
        <v>1</v>
      </c>
      <c r="AG1352" s="35">
        <v>2</v>
      </c>
    </row>
    <row r="1353" spans="24:33">
      <c r="X1353" s="45"/>
      <c r="Y1353" s="45"/>
      <c r="AB1353" s="34">
        <v>6998</v>
      </c>
      <c r="AC1353" s="30" t="s">
        <v>2309</v>
      </c>
      <c r="AD1353" s="35">
        <v>10</v>
      </c>
      <c r="AE1353" s="35"/>
      <c r="AF1353" s="35"/>
      <c r="AG1353" s="35">
        <v>10</v>
      </c>
    </row>
    <row r="1354" spans="24:33">
      <c r="X1354" s="45"/>
      <c r="Y1354" s="45"/>
      <c r="AB1354" s="34">
        <v>6999</v>
      </c>
      <c r="AC1354" s="30" t="s">
        <v>597</v>
      </c>
      <c r="AD1354" s="35"/>
      <c r="AE1354" s="35">
        <v>2</v>
      </c>
      <c r="AF1354" s="35"/>
      <c r="AG1354" s="35">
        <v>2</v>
      </c>
    </row>
    <row r="1355" spans="24:33">
      <c r="X1355" s="45"/>
      <c r="Y1355" s="45"/>
      <c r="AB1355" s="34">
        <v>7000</v>
      </c>
      <c r="AC1355" s="30" t="s">
        <v>2310</v>
      </c>
      <c r="AD1355" s="35">
        <v>1</v>
      </c>
      <c r="AE1355" s="35"/>
      <c r="AF1355" s="35"/>
      <c r="AG1355" s="35">
        <v>1</v>
      </c>
    </row>
    <row r="1356" spans="24:33">
      <c r="X1356" s="45"/>
      <c r="Y1356" s="45"/>
      <c r="AB1356" s="34">
        <v>7002</v>
      </c>
      <c r="AC1356" s="30" t="s">
        <v>2311</v>
      </c>
      <c r="AD1356" s="35">
        <v>3</v>
      </c>
      <c r="AE1356" s="35"/>
      <c r="AF1356" s="35"/>
      <c r="AG1356" s="35">
        <v>3</v>
      </c>
    </row>
    <row r="1357" spans="24:33">
      <c r="X1357" s="45"/>
      <c r="Y1357" s="45"/>
      <c r="AB1357" s="34">
        <v>7004</v>
      </c>
      <c r="AC1357" s="30" t="s">
        <v>226</v>
      </c>
      <c r="AD1357" s="35">
        <v>19</v>
      </c>
      <c r="AE1357" s="35">
        <v>4</v>
      </c>
      <c r="AF1357" s="35">
        <v>6</v>
      </c>
      <c r="AG1357" s="35">
        <v>29</v>
      </c>
    </row>
    <row r="1358" spans="24:33">
      <c r="X1358" s="45"/>
      <c r="Y1358" s="45"/>
      <c r="AB1358" s="34">
        <v>7017</v>
      </c>
      <c r="AC1358" s="30" t="s">
        <v>1834</v>
      </c>
      <c r="AD1358" s="35"/>
      <c r="AE1358" s="35"/>
      <c r="AF1358" s="35">
        <v>7</v>
      </c>
      <c r="AG1358" s="35">
        <v>7</v>
      </c>
    </row>
    <row r="1359" spans="24:33">
      <c r="X1359" s="45"/>
      <c r="Y1359" s="45"/>
      <c r="AB1359" s="34">
        <v>7027</v>
      </c>
      <c r="AC1359" s="30" t="s">
        <v>1835</v>
      </c>
      <c r="AD1359" s="35"/>
      <c r="AE1359" s="35"/>
      <c r="AF1359" s="35">
        <v>1</v>
      </c>
      <c r="AG1359" s="35">
        <v>1</v>
      </c>
    </row>
    <row r="1360" spans="24:33">
      <c r="X1360" s="45"/>
      <c r="Y1360" s="45"/>
      <c r="AB1360" s="34">
        <v>7028</v>
      </c>
      <c r="AC1360" s="30" t="s">
        <v>1403</v>
      </c>
      <c r="AD1360" s="35">
        <v>5</v>
      </c>
      <c r="AE1360" s="35"/>
      <c r="AF1360" s="35"/>
      <c r="AG1360" s="35">
        <v>5</v>
      </c>
    </row>
    <row r="1361" spans="24:33">
      <c r="X1361" s="67"/>
      <c r="Y1361" s="67"/>
      <c r="AB1361" s="34">
        <v>7029</v>
      </c>
      <c r="AC1361" s="30" t="s">
        <v>65</v>
      </c>
      <c r="AD1361" s="35"/>
      <c r="AE1361" s="35">
        <v>1</v>
      </c>
      <c r="AF1361" s="35"/>
      <c r="AG1361" s="35">
        <v>1</v>
      </c>
    </row>
    <row r="1362" spans="24:33">
      <c r="AB1362" s="34">
        <v>7030</v>
      </c>
      <c r="AC1362" s="30" t="s">
        <v>725</v>
      </c>
      <c r="AD1362" s="35">
        <v>9</v>
      </c>
      <c r="AE1362" s="35">
        <v>3</v>
      </c>
      <c r="AF1362" s="35"/>
      <c r="AG1362" s="35">
        <v>12</v>
      </c>
    </row>
    <row r="1363" spans="24:33">
      <c r="AB1363" s="34">
        <v>7037</v>
      </c>
      <c r="AC1363" s="30" t="s">
        <v>1185</v>
      </c>
      <c r="AD1363" s="35">
        <v>6</v>
      </c>
      <c r="AE1363" s="35">
        <v>1</v>
      </c>
      <c r="AF1363" s="35"/>
      <c r="AG1363" s="35">
        <v>7</v>
      </c>
    </row>
    <row r="1364" spans="24:33">
      <c r="AB1364" s="34">
        <v>7044</v>
      </c>
      <c r="AC1364" s="30" t="s">
        <v>2312</v>
      </c>
      <c r="AD1364" s="35">
        <v>3</v>
      </c>
      <c r="AE1364" s="35"/>
      <c r="AF1364" s="35"/>
      <c r="AG1364" s="35">
        <v>3</v>
      </c>
    </row>
    <row r="1365" spans="24:33">
      <c r="AB1365" s="34">
        <v>7047</v>
      </c>
      <c r="AC1365" s="30" t="s">
        <v>2313</v>
      </c>
      <c r="AD1365" s="35">
        <v>1</v>
      </c>
      <c r="AE1365" s="35"/>
      <c r="AF1365" s="35"/>
      <c r="AG1365" s="35">
        <v>1</v>
      </c>
    </row>
    <row r="1366" spans="24:33">
      <c r="AB1366" s="34">
        <v>7060</v>
      </c>
      <c r="AC1366" s="30" t="s">
        <v>596</v>
      </c>
      <c r="AD1366" s="35"/>
      <c r="AE1366" s="35">
        <v>1</v>
      </c>
      <c r="AF1366" s="35"/>
      <c r="AG1366" s="35">
        <v>1</v>
      </c>
    </row>
    <row r="1367" spans="24:33">
      <c r="AB1367" s="34">
        <v>7073</v>
      </c>
      <c r="AC1367" s="30" t="s">
        <v>2314</v>
      </c>
      <c r="AD1367" s="35">
        <v>7</v>
      </c>
      <c r="AE1367" s="35"/>
      <c r="AF1367" s="35"/>
      <c r="AG1367" s="35">
        <v>7</v>
      </c>
    </row>
    <row r="1368" spans="24:33">
      <c r="AB1368" s="34">
        <v>7074</v>
      </c>
      <c r="AC1368" s="30" t="s">
        <v>1128</v>
      </c>
      <c r="AD1368" s="35">
        <v>1</v>
      </c>
      <c r="AE1368" s="35">
        <v>1</v>
      </c>
      <c r="AF1368" s="35"/>
      <c r="AG1368" s="35">
        <v>2</v>
      </c>
    </row>
    <row r="1369" spans="24:33">
      <c r="AB1369" s="34">
        <v>7094</v>
      </c>
      <c r="AC1369" s="30" t="s">
        <v>1137</v>
      </c>
      <c r="AD1369" s="35">
        <v>21</v>
      </c>
      <c r="AE1369" s="35">
        <v>1</v>
      </c>
      <c r="AF1369" s="35">
        <v>12</v>
      </c>
      <c r="AG1369" s="35">
        <v>34</v>
      </c>
    </row>
    <row r="1370" spans="24:33">
      <c r="AB1370" s="34">
        <v>7095</v>
      </c>
      <c r="AC1370" s="30" t="s">
        <v>85</v>
      </c>
      <c r="AD1370" s="35">
        <v>126</v>
      </c>
      <c r="AE1370" s="35">
        <v>15</v>
      </c>
      <c r="AF1370" s="35">
        <v>2</v>
      </c>
      <c r="AG1370" s="35">
        <v>143</v>
      </c>
    </row>
    <row r="1371" spans="24:33">
      <c r="AB1371" s="34">
        <v>7104</v>
      </c>
      <c r="AC1371" s="30" t="s">
        <v>2315</v>
      </c>
      <c r="AD1371" s="35">
        <v>8</v>
      </c>
      <c r="AE1371" s="35"/>
      <c r="AF1371" s="35"/>
      <c r="AG1371" s="35">
        <v>8</v>
      </c>
    </row>
    <row r="1372" spans="24:33">
      <c r="AB1372" s="34">
        <v>7111</v>
      </c>
      <c r="AC1372" s="30" t="s">
        <v>340</v>
      </c>
      <c r="AD1372" s="35">
        <v>29</v>
      </c>
      <c r="AE1372" s="35">
        <v>15</v>
      </c>
      <c r="AF1372" s="35"/>
      <c r="AG1372" s="35">
        <v>44</v>
      </c>
    </row>
    <row r="1373" spans="24:33">
      <c r="AB1373" s="34">
        <v>7118</v>
      </c>
      <c r="AC1373" s="30" t="s">
        <v>1228</v>
      </c>
      <c r="AD1373" s="35">
        <v>3</v>
      </c>
      <c r="AE1373" s="35">
        <v>2</v>
      </c>
      <c r="AF1373" s="35">
        <v>1</v>
      </c>
      <c r="AG1373" s="35">
        <v>6</v>
      </c>
    </row>
    <row r="1374" spans="24:33">
      <c r="AB1374" s="34">
        <v>7119</v>
      </c>
      <c r="AC1374" s="30" t="s">
        <v>1836</v>
      </c>
      <c r="AD1374" s="35">
        <v>13</v>
      </c>
      <c r="AE1374" s="35"/>
      <c r="AF1374" s="35">
        <v>21</v>
      </c>
      <c r="AG1374" s="35">
        <v>34</v>
      </c>
    </row>
    <row r="1375" spans="24:33">
      <c r="AB1375" s="34">
        <v>7134</v>
      </c>
      <c r="AC1375" s="30" t="s">
        <v>2316</v>
      </c>
      <c r="AD1375" s="35">
        <v>60</v>
      </c>
      <c r="AE1375" s="35"/>
      <c r="AF1375" s="35"/>
      <c r="AG1375" s="35">
        <v>60</v>
      </c>
    </row>
    <row r="1376" spans="24:33">
      <c r="AB1376" s="34">
        <v>7156</v>
      </c>
      <c r="AC1376" s="30" t="s">
        <v>1837</v>
      </c>
      <c r="AD1376" s="35"/>
      <c r="AE1376" s="35"/>
      <c r="AF1376" s="35">
        <v>9</v>
      </c>
      <c r="AG1376" s="35">
        <v>9</v>
      </c>
    </row>
    <row r="1377" spans="28:33">
      <c r="AB1377" s="34">
        <v>7159</v>
      </c>
      <c r="AC1377" s="30" t="s">
        <v>2317</v>
      </c>
      <c r="AD1377" s="35">
        <v>2</v>
      </c>
      <c r="AE1377" s="35"/>
      <c r="AF1377" s="35"/>
      <c r="AG1377" s="35">
        <v>2</v>
      </c>
    </row>
    <row r="1378" spans="28:33">
      <c r="AB1378" s="34">
        <v>7161</v>
      </c>
      <c r="AC1378" s="30" t="s">
        <v>2318</v>
      </c>
      <c r="AD1378" s="35">
        <v>6</v>
      </c>
      <c r="AE1378" s="35"/>
      <c r="AF1378" s="35"/>
      <c r="AG1378" s="35">
        <v>6</v>
      </c>
    </row>
    <row r="1379" spans="28:33">
      <c r="AB1379" s="34">
        <v>7170</v>
      </c>
      <c r="AC1379" s="30" t="s">
        <v>1203</v>
      </c>
      <c r="AD1379" s="35">
        <v>2</v>
      </c>
      <c r="AE1379" s="35">
        <v>1</v>
      </c>
      <c r="AF1379" s="35"/>
      <c r="AG1379" s="35">
        <v>3</v>
      </c>
    </row>
    <row r="1380" spans="28:33">
      <c r="AB1380" s="34">
        <v>7182</v>
      </c>
      <c r="AC1380" s="30" t="s">
        <v>2319</v>
      </c>
      <c r="AD1380" s="35">
        <v>9</v>
      </c>
      <c r="AE1380" s="35"/>
      <c r="AF1380" s="35"/>
      <c r="AG1380" s="35">
        <v>9</v>
      </c>
    </row>
    <row r="1381" spans="28:33">
      <c r="AB1381" s="34">
        <v>7184</v>
      </c>
      <c r="AC1381" s="30" t="s">
        <v>1340</v>
      </c>
      <c r="AD1381" s="35">
        <v>6</v>
      </c>
      <c r="AE1381" s="35"/>
      <c r="AF1381" s="35">
        <v>1</v>
      </c>
      <c r="AG1381" s="35">
        <v>7</v>
      </c>
    </row>
    <row r="1382" spans="28:33">
      <c r="AB1382" s="34">
        <v>7188</v>
      </c>
      <c r="AC1382" s="30" t="s">
        <v>2320</v>
      </c>
      <c r="AD1382" s="35">
        <v>2</v>
      </c>
      <c r="AE1382" s="35"/>
      <c r="AF1382" s="35"/>
      <c r="AG1382" s="35">
        <v>2</v>
      </c>
    </row>
    <row r="1383" spans="28:33">
      <c r="AB1383" s="34">
        <v>7189</v>
      </c>
      <c r="AC1383" s="30" t="s">
        <v>1084</v>
      </c>
      <c r="AD1383" s="35"/>
      <c r="AE1383" s="35">
        <v>1</v>
      </c>
      <c r="AF1383" s="35"/>
      <c r="AG1383" s="35">
        <v>1</v>
      </c>
    </row>
    <row r="1384" spans="28:33">
      <c r="AB1384" s="34">
        <v>7190</v>
      </c>
      <c r="AC1384" s="30" t="s">
        <v>1085</v>
      </c>
      <c r="AD1384" s="35"/>
      <c r="AE1384" s="35">
        <v>1</v>
      </c>
      <c r="AF1384" s="35"/>
      <c r="AG1384" s="35">
        <v>1</v>
      </c>
    </row>
    <row r="1385" spans="28:33">
      <c r="AB1385" s="34">
        <v>7196</v>
      </c>
      <c r="AC1385" s="30" t="s">
        <v>868</v>
      </c>
      <c r="AD1385" s="35">
        <v>14</v>
      </c>
      <c r="AE1385" s="35">
        <v>6</v>
      </c>
      <c r="AF1385" s="35"/>
      <c r="AG1385" s="35">
        <v>20</v>
      </c>
    </row>
    <row r="1386" spans="28:33">
      <c r="AB1386" s="34">
        <v>7198</v>
      </c>
      <c r="AC1386" s="30" t="s">
        <v>726</v>
      </c>
      <c r="AD1386" s="35">
        <v>9</v>
      </c>
      <c r="AE1386" s="35">
        <v>3</v>
      </c>
      <c r="AF1386" s="35"/>
      <c r="AG1386" s="35">
        <v>12</v>
      </c>
    </row>
    <row r="1387" spans="28:33">
      <c r="AB1387" s="34">
        <v>7205</v>
      </c>
      <c r="AC1387" s="30" t="s">
        <v>2321</v>
      </c>
      <c r="AD1387" s="35">
        <v>1</v>
      </c>
      <c r="AE1387" s="35"/>
      <c r="AF1387" s="35"/>
      <c r="AG1387" s="35">
        <v>1</v>
      </c>
    </row>
    <row r="1388" spans="28:33">
      <c r="AB1388" s="34">
        <v>7209</v>
      </c>
      <c r="AC1388" s="30" t="s">
        <v>2322</v>
      </c>
      <c r="AD1388" s="35">
        <v>1</v>
      </c>
      <c r="AE1388" s="35"/>
      <c r="AF1388" s="35"/>
      <c r="AG1388" s="35">
        <v>1</v>
      </c>
    </row>
    <row r="1389" spans="28:33">
      <c r="AB1389" s="34">
        <v>7212</v>
      </c>
      <c r="AC1389" s="30" t="s">
        <v>2323</v>
      </c>
      <c r="AD1389" s="35">
        <v>2</v>
      </c>
      <c r="AE1389" s="35"/>
      <c r="AF1389" s="35"/>
      <c r="AG1389" s="35">
        <v>2</v>
      </c>
    </row>
    <row r="1390" spans="28:33">
      <c r="AB1390" s="34">
        <v>7215</v>
      </c>
      <c r="AC1390" s="30" t="s">
        <v>612</v>
      </c>
      <c r="AD1390" s="35">
        <v>1</v>
      </c>
      <c r="AE1390" s="35">
        <v>1</v>
      </c>
      <c r="AF1390" s="35">
        <v>1</v>
      </c>
      <c r="AG1390" s="35">
        <v>3</v>
      </c>
    </row>
    <row r="1391" spans="28:33">
      <c r="AB1391" s="34">
        <v>7217</v>
      </c>
      <c r="AC1391" s="30" t="s">
        <v>1838</v>
      </c>
      <c r="AD1391" s="35">
        <v>1</v>
      </c>
      <c r="AE1391" s="35"/>
      <c r="AF1391" s="35">
        <v>18</v>
      </c>
      <c r="AG1391" s="35">
        <v>19</v>
      </c>
    </row>
    <row r="1392" spans="28:33">
      <c r="AB1392" s="34">
        <v>7225</v>
      </c>
      <c r="AC1392" s="30" t="s">
        <v>2324</v>
      </c>
      <c r="AD1392" s="35">
        <v>3</v>
      </c>
      <c r="AE1392" s="35"/>
      <c r="AF1392" s="35"/>
      <c r="AG1392" s="35">
        <v>3</v>
      </c>
    </row>
    <row r="1393" spans="28:33">
      <c r="AB1393" s="34">
        <v>7241</v>
      </c>
      <c r="AC1393" s="30" t="s">
        <v>2325</v>
      </c>
      <c r="AD1393" s="35">
        <v>9</v>
      </c>
      <c r="AE1393" s="35"/>
      <c r="AF1393" s="35"/>
      <c r="AG1393" s="35">
        <v>9</v>
      </c>
    </row>
    <row r="1394" spans="28:33">
      <c r="AB1394" s="34">
        <v>7244</v>
      </c>
      <c r="AC1394" s="30" t="s">
        <v>2326</v>
      </c>
      <c r="AD1394" s="35">
        <v>5</v>
      </c>
      <c r="AE1394" s="35"/>
      <c r="AF1394" s="35"/>
      <c r="AG1394" s="35">
        <v>5</v>
      </c>
    </row>
    <row r="1395" spans="28:33">
      <c r="AB1395" s="34">
        <v>7254</v>
      </c>
      <c r="AC1395" s="30" t="s">
        <v>663</v>
      </c>
      <c r="AD1395" s="35">
        <v>89</v>
      </c>
      <c r="AE1395" s="35">
        <v>5</v>
      </c>
      <c r="AF1395" s="35">
        <v>13</v>
      </c>
      <c r="AG1395" s="35">
        <v>107</v>
      </c>
    </row>
    <row r="1396" spans="28:33">
      <c r="AB1396" s="34">
        <v>7260</v>
      </c>
      <c r="AC1396" s="30" t="s">
        <v>736</v>
      </c>
      <c r="AD1396" s="35">
        <v>2</v>
      </c>
      <c r="AE1396" s="35">
        <v>1</v>
      </c>
      <c r="AF1396" s="35"/>
      <c r="AG1396" s="35">
        <v>3</v>
      </c>
    </row>
    <row r="1397" spans="28:33">
      <c r="AB1397" s="34">
        <v>7270</v>
      </c>
      <c r="AC1397" s="30" t="s">
        <v>711</v>
      </c>
      <c r="AD1397" s="35">
        <v>11</v>
      </c>
      <c r="AE1397" s="35">
        <v>3</v>
      </c>
      <c r="AF1397" s="35">
        <v>1</v>
      </c>
      <c r="AG1397" s="35">
        <v>15</v>
      </c>
    </row>
    <row r="1398" spans="28:33">
      <c r="AB1398" s="34">
        <v>7272</v>
      </c>
      <c r="AC1398" s="30" t="s">
        <v>2327</v>
      </c>
      <c r="AD1398" s="35">
        <v>5</v>
      </c>
      <c r="AE1398" s="35"/>
      <c r="AF1398" s="35"/>
      <c r="AG1398" s="35">
        <v>5</v>
      </c>
    </row>
    <row r="1399" spans="28:33">
      <c r="AB1399" s="34">
        <v>7273</v>
      </c>
      <c r="AC1399" s="30" t="s">
        <v>1139</v>
      </c>
      <c r="AD1399" s="35">
        <v>3</v>
      </c>
      <c r="AE1399" s="35">
        <v>1</v>
      </c>
      <c r="AF1399" s="35"/>
      <c r="AG1399" s="35">
        <v>4</v>
      </c>
    </row>
    <row r="1400" spans="28:33">
      <c r="AB1400" s="34">
        <v>7276</v>
      </c>
      <c r="AC1400" s="30" t="s">
        <v>926</v>
      </c>
      <c r="AD1400" s="35">
        <v>2</v>
      </c>
      <c r="AE1400" s="35">
        <v>2</v>
      </c>
      <c r="AF1400" s="35"/>
      <c r="AG1400" s="35">
        <v>4</v>
      </c>
    </row>
    <row r="1401" spans="28:33">
      <c r="AB1401" s="34">
        <v>7277</v>
      </c>
      <c r="AC1401" s="30" t="s">
        <v>642</v>
      </c>
      <c r="AD1401" s="35">
        <v>1</v>
      </c>
      <c r="AE1401" s="35">
        <v>1</v>
      </c>
      <c r="AF1401" s="35">
        <v>1</v>
      </c>
      <c r="AG1401" s="35">
        <v>3</v>
      </c>
    </row>
    <row r="1402" spans="28:33">
      <c r="AB1402" s="34">
        <v>7285</v>
      </c>
      <c r="AC1402" s="30" t="s">
        <v>2328</v>
      </c>
      <c r="AD1402" s="35">
        <v>1</v>
      </c>
      <c r="AE1402" s="35"/>
      <c r="AF1402" s="35"/>
      <c r="AG1402" s="35">
        <v>1</v>
      </c>
    </row>
    <row r="1403" spans="28:33">
      <c r="AB1403" s="34">
        <v>7312</v>
      </c>
      <c r="AC1403" s="30" t="s">
        <v>2329</v>
      </c>
      <c r="AD1403" s="35">
        <v>2</v>
      </c>
      <c r="AE1403" s="35"/>
      <c r="AF1403" s="35"/>
      <c r="AG1403" s="35">
        <v>2</v>
      </c>
    </row>
    <row r="1404" spans="28:33">
      <c r="AB1404" s="34">
        <v>7314</v>
      </c>
      <c r="AC1404" s="30" t="s">
        <v>885</v>
      </c>
      <c r="AD1404" s="35"/>
      <c r="AE1404" s="35">
        <v>1</v>
      </c>
      <c r="AF1404" s="35"/>
      <c r="AG1404" s="35">
        <v>1</v>
      </c>
    </row>
    <row r="1405" spans="28:33">
      <c r="AB1405" s="34">
        <v>7323</v>
      </c>
      <c r="AC1405" s="30" t="s">
        <v>505</v>
      </c>
      <c r="AD1405" s="35">
        <v>2</v>
      </c>
      <c r="AE1405" s="35">
        <v>2</v>
      </c>
      <c r="AF1405" s="35"/>
      <c r="AG1405" s="35">
        <v>4</v>
      </c>
    </row>
    <row r="1406" spans="28:33">
      <c r="AB1406" s="34">
        <v>7331</v>
      </c>
      <c r="AC1406" s="30" t="s">
        <v>518</v>
      </c>
      <c r="AD1406" s="35">
        <v>146</v>
      </c>
      <c r="AE1406" s="35">
        <v>15</v>
      </c>
      <c r="AF1406" s="35">
        <v>22</v>
      </c>
      <c r="AG1406" s="35">
        <v>183</v>
      </c>
    </row>
    <row r="1407" spans="28:33">
      <c r="AB1407" s="34">
        <v>7332</v>
      </c>
      <c r="AC1407" s="30" t="s">
        <v>356</v>
      </c>
      <c r="AD1407" s="35">
        <v>146</v>
      </c>
      <c r="AE1407" s="35">
        <v>20</v>
      </c>
      <c r="AF1407" s="35">
        <v>27</v>
      </c>
      <c r="AG1407" s="35">
        <v>193</v>
      </c>
    </row>
    <row r="1408" spans="28:33">
      <c r="AB1408" s="34">
        <v>7340</v>
      </c>
      <c r="AC1408" s="30" t="s">
        <v>384</v>
      </c>
      <c r="AD1408" s="35">
        <v>81</v>
      </c>
      <c r="AE1408" s="35">
        <v>7</v>
      </c>
      <c r="AF1408" s="35">
        <v>11</v>
      </c>
      <c r="AG1408" s="35">
        <v>99</v>
      </c>
    </row>
    <row r="1409" spans="28:33">
      <c r="AB1409" s="34">
        <v>7341</v>
      </c>
      <c r="AC1409" s="30" t="s">
        <v>433</v>
      </c>
      <c r="AD1409" s="35">
        <v>42</v>
      </c>
      <c r="AE1409" s="35">
        <v>9</v>
      </c>
      <c r="AF1409" s="35">
        <v>10</v>
      </c>
      <c r="AG1409" s="35">
        <v>61</v>
      </c>
    </row>
    <row r="1410" spans="28:33">
      <c r="AB1410" s="34">
        <v>7342</v>
      </c>
      <c r="AC1410" s="30" t="s">
        <v>179</v>
      </c>
      <c r="AD1410" s="35">
        <v>57</v>
      </c>
      <c r="AE1410" s="35">
        <v>10</v>
      </c>
      <c r="AF1410" s="35">
        <v>9</v>
      </c>
      <c r="AG1410" s="35">
        <v>76</v>
      </c>
    </row>
    <row r="1411" spans="28:33">
      <c r="AB1411" s="34">
        <v>7343</v>
      </c>
      <c r="AC1411" s="30" t="s">
        <v>679</v>
      </c>
      <c r="AD1411" s="35">
        <v>82</v>
      </c>
      <c r="AE1411" s="35">
        <v>5</v>
      </c>
      <c r="AF1411" s="35">
        <v>12</v>
      </c>
      <c r="AG1411" s="35">
        <v>99</v>
      </c>
    </row>
    <row r="1412" spans="28:33">
      <c r="AB1412" s="34">
        <v>7344</v>
      </c>
      <c r="AC1412" s="30" t="s">
        <v>1096</v>
      </c>
      <c r="AD1412" s="35">
        <v>6</v>
      </c>
      <c r="AE1412" s="35">
        <v>1</v>
      </c>
      <c r="AF1412" s="35"/>
      <c r="AG1412" s="35">
        <v>7</v>
      </c>
    </row>
    <row r="1413" spans="28:33">
      <c r="AB1413" s="34">
        <v>7353</v>
      </c>
      <c r="AC1413" s="30" t="s">
        <v>516</v>
      </c>
      <c r="AD1413" s="35">
        <v>33</v>
      </c>
      <c r="AE1413" s="35">
        <v>8</v>
      </c>
      <c r="AF1413" s="35"/>
      <c r="AG1413" s="35">
        <v>41</v>
      </c>
    </row>
    <row r="1414" spans="28:33">
      <c r="AB1414" s="34">
        <v>7367</v>
      </c>
      <c r="AC1414" s="30" t="s">
        <v>2330</v>
      </c>
      <c r="AD1414" s="35">
        <v>3</v>
      </c>
      <c r="AE1414" s="35"/>
      <c r="AF1414" s="35"/>
      <c r="AG1414" s="35">
        <v>3</v>
      </c>
    </row>
    <row r="1415" spans="28:33">
      <c r="AB1415" s="34">
        <v>7378</v>
      </c>
      <c r="AC1415" s="30" t="s">
        <v>1144</v>
      </c>
      <c r="AD1415" s="35"/>
      <c r="AE1415" s="35">
        <v>1</v>
      </c>
      <c r="AF1415" s="35"/>
      <c r="AG1415" s="35">
        <v>1</v>
      </c>
    </row>
    <row r="1416" spans="28:33">
      <c r="AB1416" s="34">
        <v>7383</v>
      </c>
      <c r="AC1416" s="30" t="s">
        <v>650</v>
      </c>
      <c r="AD1416" s="35"/>
      <c r="AE1416" s="35">
        <v>2</v>
      </c>
      <c r="AF1416" s="35"/>
      <c r="AG1416" s="35">
        <v>2</v>
      </c>
    </row>
    <row r="1417" spans="28:33">
      <c r="AB1417" s="34">
        <v>7392</v>
      </c>
      <c r="AC1417" s="30" t="s">
        <v>2331</v>
      </c>
      <c r="AD1417" s="35">
        <v>1</v>
      </c>
      <c r="AE1417" s="35"/>
      <c r="AF1417" s="35"/>
      <c r="AG1417" s="35">
        <v>1</v>
      </c>
    </row>
    <row r="1418" spans="28:33">
      <c r="AB1418" s="34">
        <v>7399</v>
      </c>
      <c r="AC1418" s="30" t="s">
        <v>819</v>
      </c>
      <c r="AD1418" s="35">
        <v>10</v>
      </c>
      <c r="AE1418" s="35">
        <v>1</v>
      </c>
      <c r="AF1418" s="35">
        <v>3</v>
      </c>
      <c r="AG1418" s="35">
        <v>14</v>
      </c>
    </row>
    <row r="1419" spans="28:33">
      <c r="AB1419" s="34">
        <v>7407</v>
      </c>
      <c r="AC1419" s="30" t="s">
        <v>959</v>
      </c>
      <c r="AD1419" s="35">
        <v>14</v>
      </c>
      <c r="AE1419" s="35">
        <v>3</v>
      </c>
      <c r="AF1419" s="35">
        <v>46</v>
      </c>
      <c r="AG1419" s="35">
        <v>63</v>
      </c>
    </row>
    <row r="1420" spans="28:33">
      <c r="AB1420" s="34">
        <v>7408</v>
      </c>
      <c r="AC1420" s="30" t="s">
        <v>387</v>
      </c>
      <c r="AD1420" s="35">
        <v>36</v>
      </c>
      <c r="AE1420" s="35">
        <v>7</v>
      </c>
      <c r="AF1420" s="35"/>
      <c r="AG1420" s="35">
        <v>43</v>
      </c>
    </row>
    <row r="1421" spans="28:33">
      <c r="AB1421" s="34">
        <v>7409</v>
      </c>
      <c r="AC1421" s="30" t="s">
        <v>1231</v>
      </c>
      <c r="AD1421" s="35">
        <v>21</v>
      </c>
      <c r="AE1421" s="35">
        <v>1</v>
      </c>
      <c r="AF1421" s="35"/>
      <c r="AG1421" s="35">
        <v>22</v>
      </c>
    </row>
    <row r="1422" spans="28:33">
      <c r="AB1422" s="34">
        <v>7438</v>
      </c>
      <c r="AC1422" s="30" t="s">
        <v>743</v>
      </c>
      <c r="AD1422" s="35">
        <v>37</v>
      </c>
      <c r="AE1422" s="35">
        <v>2</v>
      </c>
      <c r="AF1422" s="35">
        <v>17</v>
      </c>
      <c r="AG1422" s="35">
        <v>56</v>
      </c>
    </row>
    <row r="1423" spans="28:33">
      <c r="AB1423" s="34">
        <v>7439</v>
      </c>
      <c r="AC1423" s="30" t="s">
        <v>1839</v>
      </c>
      <c r="AD1423" s="35">
        <v>16</v>
      </c>
      <c r="AE1423" s="35"/>
      <c r="AF1423" s="35">
        <v>14</v>
      </c>
      <c r="AG1423" s="35">
        <v>30</v>
      </c>
    </row>
    <row r="1424" spans="28:33">
      <c r="AB1424" s="34">
        <v>7465</v>
      </c>
      <c r="AC1424" s="30" t="s">
        <v>147</v>
      </c>
      <c r="AD1424" s="35">
        <v>163</v>
      </c>
      <c r="AE1424" s="35">
        <v>34</v>
      </c>
      <c r="AF1424" s="35">
        <v>95</v>
      </c>
      <c r="AG1424" s="35">
        <v>292</v>
      </c>
    </row>
    <row r="1425" spans="28:33">
      <c r="AB1425" s="34">
        <v>7472</v>
      </c>
      <c r="AC1425" s="30" t="s">
        <v>1840</v>
      </c>
      <c r="AD1425" s="35">
        <v>1</v>
      </c>
      <c r="AE1425" s="35"/>
      <c r="AF1425" s="35">
        <v>2</v>
      </c>
      <c r="AG1425" s="35">
        <v>3</v>
      </c>
    </row>
    <row r="1426" spans="28:33">
      <c r="AB1426" s="34">
        <v>7474</v>
      </c>
      <c r="AC1426" s="30" t="s">
        <v>548</v>
      </c>
      <c r="AD1426" s="35">
        <v>42</v>
      </c>
      <c r="AE1426" s="35">
        <v>10</v>
      </c>
      <c r="AF1426" s="35">
        <v>16</v>
      </c>
      <c r="AG1426" s="35">
        <v>68</v>
      </c>
    </row>
    <row r="1427" spans="28:33">
      <c r="AB1427" s="34">
        <v>7476</v>
      </c>
      <c r="AC1427" s="30" t="s">
        <v>694</v>
      </c>
      <c r="AD1427" s="35">
        <v>47</v>
      </c>
      <c r="AE1427" s="35">
        <v>6</v>
      </c>
      <c r="AF1427" s="35">
        <v>1</v>
      </c>
      <c r="AG1427" s="35">
        <v>54</v>
      </c>
    </row>
    <row r="1428" spans="28:33">
      <c r="AB1428" s="34">
        <v>7478</v>
      </c>
      <c r="AC1428" s="30" t="s">
        <v>143</v>
      </c>
      <c r="AD1428" s="35">
        <v>22</v>
      </c>
      <c r="AE1428" s="35">
        <v>5</v>
      </c>
      <c r="AF1428" s="35">
        <v>5</v>
      </c>
      <c r="AG1428" s="35">
        <v>32</v>
      </c>
    </row>
    <row r="1429" spans="28:33">
      <c r="AB1429" s="34">
        <v>7479</v>
      </c>
      <c r="AC1429" s="30" t="s">
        <v>1841</v>
      </c>
      <c r="AD1429" s="35">
        <v>23</v>
      </c>
      <c r="AE1429" s="35"/>
      <c r="AF1429" s="35">
        <v>3</v>
      </c>
      <c r="AG1429" s="35">
        <v>26</v>
      </c>
    </row>
    <row r="1430" spans="28:33">
      <c r="AB1430" s="34">
        <v>7480</v>
      </c>
      <c r="AC1430" s="30" t="s">
        <v>385</v>
      </c>
      <c r="AD1430" s="35">
        <v>104</v>
      </c>
      <c r="AE1430" s="35">
        <v>13</v>
      </c>
      <c r="AF1430" s="35">
        <v>14</v>
      </c>
      <c r="AG1430" s="35">
        <v>131</v>
      </c>
    </row>
    <row r="1431" spans="28:33">
      <c r="AB1431" s="34">
        <v>7481</v>
      </c>
      <c r="AC1431" s="30" t="s">
        <v>395</v>
      </c>
      <c r="AD1431" s="35">
        <v>75</v>
      </c>
      <c r="AE1431" s="35">
        <v>6</v>
      </c>
      <c r="AF1431" s="35">
        <v>12</v>
      </c>
      <c r="AG1431" s="35">
        <v>93</v>
      </c>
    </row>
    <row r="1432" spans="28:33">
      <c r="AB1432" s="34">
        <v>7521</v>
      </c>
      <c r="AC1432" s="30" t="s">
        <v>2332</v>
      </c>
      <c r="AD1432" s="35">
        <v>4</v>
      </c>
      <c r="AE1432" s="35"/>
      <c r="AF1432" s="35"/>
      <c r="AG1432" s="35">
        <v>4</v>
      </c>
    </row>
    <row r="1433" spans="28:33">
      <c r="AB1433" s="34">
        <v>7522</v>
      </c>
      <c r="AC1433" s="30" t="s">
        <v>863</v>
      </c>
      <c r="AD1433" s="35">
        <v>8</v>
      </c>
      <c r="AE1433" s="35">
        <v>5</v>
      </c>
      <c r="AF1433" s="35"/>
      <c r="AG1433" s="35">
        <v>13</v>
      </c>
    </row>
    <row r="1434" spans="28:33">
      <c r="AB1434" s="34">
        <v>7526</v>
      </c>
      <c r="AC1434" s="30" t="s">
        <v>50</v>
      </c>
      <c r="AD1434" s="35">
        <v>72</v>
      </c>
      <c r="AE1434" s="35">
        <v>45</v>
      </c>
      <c r="AF1434" s="35">
        <v>56</v>
      </c>
      <c r="AG1434" s="35">
        <v>173</v>
      </c>
    </row>
    <row r="1435" spans="28:33">
      <c r="AB1435" s="34">
        <v>7528</v>
      </c>
      <c r="AC1435" s="30" t="s">
        <v>439</v>
      </c>
      <c r="AD1435" s="35"/>
      <c r="AE1435" s="35">
        <v>1</v>
      </c>
      <c r="AF1435" s="35"/>
      <c r="AG1435" s="35">
        <v>1</v>
      </c>
    </row>
    <row r="1436" spans="28:33">
      <c r="AB1436" s="34">
        <v>7532</v>
      </c>
      <c r="AC1436" s="30" t="s">
        <v>1842</v>
      </c>
      <c r="AD1436" s="35"/>
      <c r="AE1436" s="35"/>
      <c r="AF1436" s="35">
        <v>1</v>
      </c>
      <c r="AG1436" s="35">
        <v>1</v>
      </c>
    </row>
    <row r="1437" spans="28:33">
      <c r="AB1437" s="34">
        <v>7544</v>
      </c>
      <c r="AC1437" s="30" t="s">
        <v>2333</v>
      </c>
      <c r="AD1437" s="35">
        <v>1</v>
      </c>
      <c r="AE1437" s="35"/>
      <c r="AF1437" s="35"/>
      <c r="AG1437" s="35">
        <v>1</v>
      </c>
    </row>
    <row r="1438" spans="28:33">
      <c r="AB1438" s="34">
        <v>7545</v>
      </c>
      <c r="AC1438" s="30" t="s">
        <v>557</v>
      </c>
      <c r="AD1438" s="35">
        <v>2</v>
      </c>
      <c r="AE1438" s="35">
        <v>2</v>
      </c>
      <c r="AF1438" s="35"/>
      <c r="AG1438" s="35">
        <v>4</v>
      </c>
    </row>
    <row r="1439" spans="28:33">
      <c r="AB1439" s="34">
        <v>7565</v>
      </c>
      <c r="AC1439" s="30" t="s">
        <v>1843</v>
      </c>
      <c r="AD1439" s="35">
        <v>23</v>
      </c>
      <c r="AE1439" s="35"/>
      <c r="AF1439" s="35">
        <v>3</v>
      </c>
      <c r="AG1439" s="35">
        <v>26</v>
      </c>
    </row>
    <row r="1440" spans="28:33">
      <c r="AB1440" s="34">
        <v>7571</v>
      </c>
      <c r="AC1440" s="30" t="s">
        <v>1844</v>
      </c>
      <c r="AD1440" s="35"/>
      <c r="AE1440" s="35"/>
      <c r="AF1440" s="35">
        <v>200</v>
      </c>
      <c r="AG1440" s="35">
        <v>200</v>
      </c>
    </row>
    <row r="1441" spans="28:33">
      <c r="AB1441" s="34">
        <v>7572</v>
      </c>
      <c r="AC1441" s="30" t="s">
        <v>1845</v>
      </c>
      <c r="AD1441" s="35"/>
      <c r="AE1441" s="35"/>
      <c r="AF1441" s="35">
        <v>2</v>
      </c>
      <c r="AG1441" s="35">
        <v>2</v>
      </c>
    </row>
    <row r="1442" spans="28:33">
      <c r="AB1442" s="34">
        <v>7574</v>
      </c>
      <c r="AC1442" s="30" t="s">
        <v>289</v>
      </c>
      <c r="AD1442" s="35">
        <v>147</v>
      </c>
      <c r="AE1442" s="35">
        <v>13</v>
      </c>
      <c r="AF1442" s="35">
        <v>34</v>
      </c>
      <c r="AG1442" s="35">
        <v>194</v>
      </c>
    </row>
    <row r="1443" spans="28:33">
      <c r="AB1443" s="34">
        <v>7581</v>
      </c>
      <c r="AC1443" s="30" t="s">
        <v>2334</v>
      </c>
      <c r="AD1443" s="35">
        <v>1</v>
      </c>
      <c r="AE1443" s="35"/>
      <c r="AF1443" s="35"/>
      <c r="AG1443" s="35">
        <v>1</v>
      </c>
    </row>
    <row r="1444" spans="28:33">
      <c r="AB1444" s="34">
        <v>7584</v>
      </c>
      <c r="AC1444" s="30" t="s">
        <v>33</v>
      </c>
      <c r="AD1444" s="35">
        <v>550</v>
      </c>
      <c r="AE1444" s="35">
        <v>343</v>
      </c>
      <c r="AF1444" s="35"/>
      <c r="AG1444" s="35">
        <v>893</v>
      </c>
    </row>
    <row r="1445" spans="28:33">
      <c r="AB1445" s="34">
        <v>7587</v>
      </c>
      <c r="AC1445" s="30" t="s">
        <v>2335</v>
      </c>
      <c r="AD1445" s="35">
        <v>3</v>
      </c>
      <c r="AE1445" s="35"/>
      <c r="AF1445" s="35"/>
      <c r="AG1445" s="35">
        <v>3</v>
      </c>
    </row>
    <row r="1446" spans="28:33">
      <c r="AB1446" s="34">
        <v>7589</v>
      </c>
      <c r="AC1446" s="30" t="s">
        <v>2336</v>
      </c>
      <c r="AD1446" s="35">
        <v>1</v>
      </c>
      <c r="AE1446" s="35"/>
      <c r="AF1446" s="35"/>
      <c r="AG1446" s="35">
        <v>1</v>
      </c>
    </row>
    <row r="1447" spans="28:33">
      <c r="AB1447" s="34">
        <v>7590</v>
      </c>
      <c r="AC1447" s="30" t="s">
        <v>974</v>
      </c>
      <c r="AD1447" s="35">
        <v>27</v>
      </c>
      <c r="AE1447" s="35">
        <v>6</v>
      </c>
      <c r="AF1447" s="35">
        <v>7</v>
      </c>
      <c r="AG1447" s="35">
        <v>40</v>
      </c>
    </row>
    <row r="1448" spans="28:33">
      <c r="AB1448" s="34">
        <v>7591</v>
      </c>
      <c r="AC1448" s="30" t="s">
        <v>1846</v>
      </c>
      <c r="AD1448" s="35">
        <v>25</v>
      </c>
      <c r="AE1448" s="35"/>
      <c r="AF1448" s="35">
        <v>1</v>
      </c>
      <c r="AG1448" s="35">
        <v>26</v>
      </c>
    </row>
    <row r="1449" spans="28:33">
      <c r="AB1449" s="34">
        <v>7596</v>
      </c>
      <c r="AC1449" s="30" t="s">
        <v>2337</v>
      </c>
      <c r="AD1449" s="35">
        <v>1</v>
      </c>
      <c r="AE1449" s="35"/>
      <c r="AF1449" s="35"/>
      <c r="AG1449" s="35">
        <v>1</v>
      </c>
    </row>
    <row r="1450" spans="28:33">
      <c r="AB1450" s="34">
        <v>7597</v>
      </c>
      <c r="AC1450" s="30" t="s">
        <v>968</v>
      </c>
      <c r="AD1450" s="35">
        <v>37</v>
      </c>
      <c r="AE1450" s="35">
        <v>8</v>
      </c>
      <c r="AF1450" s="35"/>
      <c r="AG1450" s="35">
        <v>45</v>
      </c>
    </row>
    <row r="1451" spans="28:33">
      <c r="AB1451" s="34">
        <v>7605</v>
      </c>
      <c r="AC1451" s="30" t="s">
        <v>2338</v>
      </c>
      <c r="AD1451" s="35">
        <v>1</v>
      </c>
      <c r="AE1451" s="35"/>
      <c r="AF1451" s="35"/>
      <c r="AG1451" s="35">
        <v>1</v>
      </c>
    </row>
    <row r="1452" spans="28:33">
      <c r="AB1452" s="34">
        <v>7615</v>
      </c>
      <c r="AC1452" s="30" t="s">
        <v>1847</v>
      </c>
      <c r="AD1452" s="35">
        <v>8</v>
      </c>
      <c r="AE1452" s="35"/>
      <c r="AF1452" s="35">
        <v>2</v>
      </c>
      <c r="AG1452" s="35">
        <v>10</v>
      </c>
    </row>
    <row r="1453" spans="28:33">
      <c r="AB1453" s="34">
        <v>7624</v>
      </c>
      <c r="AC1453" s="30" t="s">
        <v>2339</v>
      </c>
      <c r="AD1453" s="35">
        <v>2</v>
      </c>
      <c r="AE1453" s="35"/>
      <c r="AF1453" s="35"/>
      <c r="AG1453" s="35">
        <v>2</v>
      </c>
    </row>
    <row r="1454" spans="28:33">
      <c r="AB1454" s="34">
        <v>7627</v>
      </c>
      <c r="AC1454" s="30" t="s">
        <v>294</v>
      </c>
      <c r="AD1454" s="35">
        <v>6</v>
      </c>
      <c r="AE1454" s="35">
        <v>1</v>
      </c>
      <c r="AF1454" s="35"/>
      <c r="AG1454" s="35">
        <v>7</v>
      </c>
    </row>
    <row r="1455" spans="28:33">
      <c r="AB1455" s="34">
        <v>7628</v>
      </c>
      <c r="AC1455" s="30" t="s">
        <v>1004</v>
      </c>
      <c r="AD1455" s="35">
        <v>6</v>
      </c>
      <c r="AE1455" s="35">
        <v>1</v>
      </c>
      <c r="AF1455" s="35">
        <v>1</v>
      </c>
      <c r="AG1455" s="35">
        <v>8</v>
      </c>
    </row>
    <row r="1456" spans="28:33">
      <c r="AB1456" s="34">
        <v>7629</v>
      </c>
      <c r="AC1456" s="30" t="s">
        <v>894</v>
      </c>
      <c r="AD1456" s="35"/>
      <c r="AE1456" s="35">
        <v>2</v>
      </c>
      <c r="AF1456" s="35"/>
      <c r="AG1456" s="35">
        <v>2</v>
      </c>
    </row>
    <row r="1457" spans="28:33">
      <c r="AB1457" s="34">
        <v>7633</v>
      </c>
      <c r="AC1457" s="30" t="s">
        <v>2340</v>
      </c>
      <c r="AD1457" s="35">
        <v>4</v>
      </c>
      <c r="AE1457" s="35"/>
      <c r="AF1457" s="35"/>
      <c r="AG1457" s="35">
        <v>4</v>
      </c>
    </row>
    <row r="1458" spans="28:33">
      <c r="AB1458" s="34">
        <v>7640</v>
      </c>
      <c r="AC1458" s="30" t="s">
        <v>2341</v>
      </c>
      <c r="AD1458" s="35">
        <v>10</v>
      </c>
      <c r="AE1458" s="35"/>
      <c r="AF1458" s="35"/>
      <c r="AG1458" s="35">
        <v>10</v>
      </c>
    </row>
    <row r="1459" spans="28:33">
      <c r="AB1459" s="34">
        <v>7641</v>
      </c>
      <c r="AC1459" s="30" t="s">
        <v>2342</v>
      </c>
      <c r="AD1459" s="35">
        <v>15</v>
      </c>
      <c r="AE1459" s="35"/>
      <c r="AF1459" s="35"/>
      <c r="AG1459" s="35">
        <v>15</v>
      </c>
    </row>
    <row r="1460" spans="28:33">
      <c r="AB1460" s="34">
        <v>7643</v>
      </c>
      <c r="AC1460" s="30" t="s">
        <v>2343</v>
      </c>
      <c r="AD1460" s="35">
        <v>20</v>
      </c>
      <c r="AE1460" s="35"/>
      <c r="AF1460" s="35"/>
      <c r="AG1460" s="35">
        <v>20</v>
      </c>
    </row>
    <row r="1461" spans="28:33">
      <c r="AB1461" s="34">
        <v>7644</v>
      </c>
      <c r="AC1461" s="30" t="s">
        <v>346</v>
      </c>
      <c r="AD1461" s="35">
        <v>60</v>
      </c>
      <c r="AE1461" s="35">
        <v>9</v>
      </c>
      <c r="AF1461" s="35">
        <v>11</v>
      </c>
      <c r="AG1461" s="35">
        <v>80</v>
      </c>
    </row>
    <row r="1462" spans="28:33">
      <c r="AB1462" s="34">
        <v>7647</v>
      </c>
      <c r="AC1462" s="30" t="s">
        <v>475</v>
      </c>
      <c r="AD1462" s="35"/>
      <c r="AE1462" s="35">
        <v>4</v>
      </c>
      <c r="AF1462" s="35">
        <v>1</v>
      </c>
      <c r="AG1462" s="35">
        <v>5</v>
      </c>
    </row>
    <row r="1463" spans="28:33">
      <c r="AB1463" s="34">
        <v>7650</v>
      </c>
      <c r="AC1463" s="30" t="s">
        <v>1195</v>
      </c>
      <c r="AD1463" s="35"/>
      <c r="AE1463" s="35">
        <v>1</v>
      </c>
      <c r="AF1463" s="35"/>
      <c r="AG1463" s="35">
        <v>1</v>
      </c>
    </row>
    <row r="1464" spans="28:33">
      <c r="AB1464" s="34">
        <v>7651</v>
      </c>
      <c r="AC1464" s="30" t="s">
        <v>592</v>
      </c>
      <c r="AD1464" s="35">
        <v>1</v>
      </c>
      <c r="AE1464" s="35">
        <v>1</v>
      </c>
      <c r="AF1464" s="35"/>
      <c r="AG1464" s="35">
        <v>2</v>
      </c>
    </row>
    <row r="1465" spans="28:33">
      <c r="AB1465" s="34">
        <v>7652</v>
      </c>
      <c r="AC1465" s="30" t="s">
        <v>2344</v>
      </c>
      <c r="AD1465" s="35">
        <v>7</v>
      </c>
      <c r="AE1465" s="35"/>
      <c r="AF1465" s="35"/>
      <c r="AG1465" s="35">
        <v>7</v>
      </c>
    </row>
    <row r="1466" spans="28:33">
      <c r="AB1466" s="34">
        <v>7653</v>
      </c>
      <c r="AC1466" s="30" t="s">
        <v>1848</v>
      </c>
      <c r="AD1466" s="35">
        <v>15</v>
      </c>
      <c r="AE1466" s="35"/>
      <c r="AF1466" s="35">
        <v>1</v>
      </c>
      <c r="AG1466" s="35">
        <v>16</v>
      </c>
    </row>
    <row r="1467" spans="28:33">
      <c r="AB1467" s="34">
        <v>7655</v>
      </c>
      <c r="AC1467" s="30" t="s">
        <v>2345</v>
      </c>
      <c r="AD1467" s="35">
        <v>7</v>
      </c>
      <c r="AE1467" s="35"/>
      <c r="AF1467" s="35"/>
      <c r="AG1467" s="35">
        <v>7</v>
      </c>
    </row>
    <row r="1468" spans="28:33">
      <c r="AB1468" s="34">
        <v>7674</v>
      </c>
      <c r="AC1468" s="30" t="s">
        <v>1849</v>
      </c>
      <c r="AD1468" s="35"/>
      <c r="AE1468" s="35"/>
      <c r="AF1468" s="35">
        <v>3</v>
      </c>
      <c r="AG1468" s="35">
        <v>3</v>
      </c>
    </row>
    <row r="1469" spans="28:33">
      <c r="AB1469" s="34">
        <v>7680</v>
      </c>
      <c r="AC1469" s="30" t="s">
        <v>893</v>
      </c>
      <c r="AD1469" s="35"/>
      <c r="AE1469" s="35">
        <v>1</v>
      </c>
      <c r="AF1469" s="35"/>
      <c r="AG1469" s="35">
        <v>1</v>
      </c>
    </row>
    <row r="1470" spans="28:33">
      <c r="AB1470" s="34">
        <v>7687</v>
      </c>
      <c r="AC1470" s="30" t="s">
        <v>896</v>
      </c>
      <c r="AD1470" s="35">
        <v>22</v>
      </c>
      <c r="AE1470" s="35">
        <v>5</v>
      </c>
      <c r="AF1470" s="35">
        <v>4</v>
      </c>
      <c r="AG1470" s="35">
        <v>31</v>
      </c>
    </row>
    <row r="1471" spans="28:33">
      <c r="AB1471" s="34">
        <v>7688</v>
      </c>
      <c r="AC1471" s="30" t="s">
        <v>899</v>
      </c>
      <c r="AD1471" s="35">
        <v>12</v>
      </c>
      <c r="AE1471" s="35">
        <v>8</v>
      </c>
      <c r="AF1471" s="35">
        <v>5</v>
      </c>
      <c r="AG1471" s="35">
        <v>25</v>
      </c>
    </row>
    <row r="1472" spans="28:33">
      <c r="AB1472" s="34">
        <v>7710</v>
      </c>
      <c r="AC1472" s="30" t="s">
        <v>2346</v>
      </c>
      <c r="AD1472" s="35">
        <v>1</v>
      </c>
      <c r="AE1472" s="35"/>
      <c r="AF1472" s="35"/>
      <c r="AG1472" s="35">
        <v>1</v>
      </c>
    </row>
    <row r="1473" spans="28:33">
      <c r="AB1473" s="34">
        <v>7711</v>
      </c>
      <c r="AC1473" s="30" t="s">
        <v>2347</v>
      </c>
      <c r="AD1473" s="35">
        <v>3</v>
      </c>
      <c r="AE1473" s="35"/>
      <c r="AF1473" s="35"/>
      <c r="AG1473" s="35">
        <v>3</v>
      </c>
    </row>
    <row r="1474" spans="28:33">
      <c r="AB1474" s="34">
        <v>7723</v>
      </c>
      <c r="AC1474" s="30" t="s">
        <v>2348</v>
      </c>
      <c r="AD1474" s="35">
        <v>1</v>
      </c>
      <c r="AE1474" s="35"/>
      <c r="AF1474" s="35"/>
      <c r="AG1474" s="35">
        <v>1</v>
      </c>
    </row>
    <row r="1475" spans="28:33">
      <c r="AB1475" s="34">
        <v>7730</v>
      </c>
      <c r="AC1475" s="30" t="s">
        <v>924</v>
      </c>
      <c r="AD1475" s="35">
        <v>17</v>
      </c>
      <c r="AE1475" s="35">
        <v>4</v>
      </c>
      <c r="AF1475" s="35">
        <v>4</v>
      </c>
      <c r="AG1475" s="35">
        <v>25</v>
      </c>
    </row>
    <row r="1476" spans="28:33">
      <c r="AB1476" s="34">
        <v>7750</v>
      </c>
      <c r="AC1476" s="30" t="s">
        <v>2349</v>
      </c>
      <c r="AD1476" s="35">
        <v>13</v>
      </c>
      <c r="AE1476" s="35"/>
      <c r="AF1476" s="35"/>
      <c r="AG1476" s="35">
        <v>13</v>
      </c>
    </row>
    <row r="1477" spans="28:33">
      <c r="AB1477" s="34">
        <v>7751</v>
      </c>
      <c r="AC1477" s="30" t="s">
        <v>2350</v>
      </c>
      <c r="AD1477" s="35">
        <v>11</v>
      </c>
      <c r="AE1477" s="35"/>
      <c r="AF1477" s="35"/>
      <c r="AG1477" s="35">
        <v>11</v>
      </c>
    </row>
    <row r="1478" spans="28:33">
      <c r="AB1478" s="34">
        <v>7799</v>
      </c>
      <c r="AC1478" s="30" t="s">
        <v>1850</v>
      </c>
      <c r="AD1478" s="35"/>
      <c r="AE1478" s="35"/>
      <c r="AF1478" s="35">
        <v>1</v>
      </c>
      <c r="AG1478" s="35">
        <v>1</v>
      </c>
    </row>
    <row r="1479" spans="28:33">
      <c r="AB1479" s="34">
        <v>7801</v>
      </c>
      <c r="AC1479" s="30" t="s">
        <v>2351</v>
      </c>
      <c r="AD1479" s="35">
        <v>16</v>
      </c>
      <c r="AE1479" s="35"/>
      <c r="AF1479" s="35"/>
      <c r="AG1479" s="35">
        <v>16</v>
      </c>
    </row>
    <row r="1480" spans="28:33">
      <c r="AB1480" s="34">
        <v>7807</v>
      </c>
      <c r="AC1480" s="30" t="s">
        <v>2352</v>
      </c>
      <c r="AD1480" s="35">
        <v>1</v>
      </c>
      <c r="AE1480" s="35"/>
      <c r="AF1480" s="35"/>
      <c r="AG1480" s="35">
        <v>1</v>
      </c>
    </row>
    <row r="1481" spans="28:33">
      <c r="AB1481" s="34">
        <v>7811</v>
      </c>
      <c r="AC1481" s="30" t="s">
        <v>2353</v>
      </c>
      <c r="AD1481" s="35">
        <v>2</v>
      </c>
      <c r="AE1481" s="35"/>
      <c r="AF1481" s="35"/>
      <c r="AG1481" s="35">
        <v>2</v>
      </c>
    </row>
    <row r="1482" spans="28:33">
      <c r="AB1482" s="34">
        <v>7823</v>
      </c>
      <c r="AC1482" s="30" t="s">
        <v>2354</v>
      </c>
      <c r="AD1482" s="35">
        <v>1</v>
      </c>
      <c r="AE1482" s="35"/>
      <c r="AF1482" s="35"/>
      <c r="AG1482" s="35">
        <v>1</v>
      </c>
    </row>
    <row r="1483" spans="28:33">
      <c r="AB1483" s="34">
        <v>7841</v>
      </c>
      <c r="AC1483" s="30" t="s">
        <v>2355</v>
      </c>
      <c r="AD1483" s="35">
        <v>8</v>
      </c>
      <c r="AE1483" s="35"/>
      <c r="AF1483" s="35"/>
      <c r="AG1483" s="35">
        <v>8</v>
      </c>
    </row>
    <row r="1484" spans="28:33">
      <c r="AB1484" s="34">
        <v>7847</v>
      </c>
      <c r="AC1484" s="30" t="s">
        <v>525</v>
      </c>
      <c r="AD1484" s="35">
        <v>33</v>
      </c>
      <c r="AE1484" s="35">
        <v>2</v>
      </c>
      <c r="AF1484" s="35">
        <v>4</v>
      </c>
      <c r="AG1484" s="35">
        <v>39</v>
      </c>
    </row>
    <row r="1485" spans="28:33">
      <c r="AB1485" s="34">
        <v>7858</v>
      </c>
      <c r="AC1485" s="30" t="s">
        <v>744</v>
      </c>
      <c r="AD1485" s="35">
        <v>18</v>
      </c>
      <c r="AE1485" s="35">
        <v>2</v>
      </c>
      <c r="AF1485" s="35"/>
      <c r="AG1485" s="35">
        <v>20</v>
      </c>
    </row>
    <row r="1486" spans="28:33">
      <c r="AB1486" s="34">
        <v>7865</v>
      </c>
      <c r="AC1486" s="30" t="s">
        <v>1851</v>
      </c>
      <c r="AD1486" s="35">
        <v>93</v>
      </c>
      <c r="AE1486" s="35"/>
      <c r="AF1486" s="35">
        <v>18</v>
      </c>
      <c r="AG1486" s="35">
        <v>111</v>
      </c>
    </row>
    <row r="1487" spans="28:33">
      <c r="AB1487" s="34">
        <v>7872</v>
      </c>
      <c r="AC1487" s="30" t="s">
        <v>1239</v>
      </c>
      <c r="AD1487" s="35">
        <v>1</v>
      </c>
      <c r="AE1487" s="35">
        <v>1</v>
      </c>
      <c r="AF1487" s="35"/>
      <c r="AG1487" s="35">
        <v>2</v>
      </c>
    </row>
    <row r="1488" spans="28:33">
      <c r="AB1488" s="34">
        <v>7881</v>
      </c>
      <c r="AC1488" s="30" t="s">
        <v>1852</v>
      </c>
      <c r="AD1488" s="35">
        <v>7</v>
      </c>
      <c r="AE1488" s="35"/>
      <c r="AF1488" s="35">
        <v>1</v>
      </c>
      <c r="AG1488" s="35">
        <v>8</v>
      </c>
    </row>
    <row r="1489" spans="28:33">
      <c r="AB1489" s="34">
        <v>7886</v>
      </c>
      <c r="AC1489" s="30" t="s">
        <v>982</v>
      </c>
      <c r="AD1489" s="35">
        <v>28</v>
      </c>
      <c r="AE1489" s="35">
        <v>3</v>
      </c>
      <c r="AF1489" s="35">
        <v>27</v>
      </c>
      <c r="AG1489" s="35">
        <v>58</v>
      </c>
    </row>
    <row r="1490" spans="28:33">
      <c r="AB1490" s="34">
        <v>7896</v>
      </c>
      <c r="AC1490" s="30" t="s">
        <v>669</v>
      </c>
      <c r="AD1490" s="35">
        <v>9</v>
      </c>
      <c r="AE1490" s="35">
        <v>6</v>
      </c>
      <c r="AF1490" s="35"/>
      <c r="AG1490" s="35">
        <v>15</v>
      </c>
    </row>
    <row r="1491" spans="28:33">
      <c r="AB1491" s="34">
        <v>7898</v>
      </c>
      <c r="AC1491" s="30" t="s">
        <v>572</v>
      </c>
      <c r="AD1491" s="35">
        <v>109</v>
      </c>
      <c r="AE1491" s="35">
        <v>5</v>
      </c>
      <c r="AF1491" s="35">
        <v>29</v>
      </c>
      <c r="AG1491" s="35">
        <v>143</v>
      </c>
    </row>
    <row r="1492" spans="28:33">
      <c r="AB1492" s="34">
        <v>7902</v>
      </c>
      <c r="AC1492" s="30" t="s">
        <v>2356</v>
      </c>
      <c r="AD1492" s="35">
        <v>1</v>
      </c>
      <c r="AE1492" s="35"/>
      <c r="AF1492" s="35"/>
      <c r="AG1492" s="35">
        <v>1</v>
      </c>
    </row>
    <row r="1493" spans="28:33">
      <c r="AB1493" s="34">
        <v>7903</v>
      </c>
      <c r="AC1493" s="30" t="s">
        <v>2357</v>
      </c>
      <c r="AD1493" s="35">
        <v>1</v>
      </c>
      <c r="AE1493" s="35"/>
      <c r="AF1493" s="35"/>
      <c r="AG1493" s="35">
        <v>1</v>
      </c>
    </row>
    <row r="1494" spans="28:33">
      <c r="AB1494" s="34">
        <v>7904</v>
      </c>
      <c r="AC1494" s="30" t="s">
        <v>2358</v>
      </c>
      <c r="AD1494" s="35">
        <v>1</v>
      </c>
      <c r="AE1494" s="35"/>
      <c r="AF1494" s="35"/>
      <c r="AG1494" s="35">
        <v>1</v>
      </c>
    </row>
    <row r="1495" spans="28:33">
      <c r="AB1495" s="34">
        <v>7911</v>
      </c>
      <c r="AC1495" s="30" t="s">
        <v>199</v>
      </c>
      <c r="AD1495" s="35">
        <v>17</v>
      </c>
      <c r="AE1495" s="35">
        <v>5</v>
      </c>
      <c r="AF1495" s="35"/>
      <c r="AG1495" s="35">
        <v>22</v>
      </c>
    </row>
    <row r="1496" spans="28:33">
      <c r="AB1496" s="34">
        <v>7912</v>
      </c>
      <c r="AC1496" s="30" t="s">
        <v>2359</v>
      </c>
      <c r="AD1496" s="35">
        <v>3</v>
      </c>
      <c r="AE1496" s="35"/>
      <c r="AF1496" s="35"/>
      <c r="AG1496" s="35">
        <v>3</v>
      </c>
    </row>
    <row r="1497" spans="28:33">
      <c r="AB1497" s="34">
        <v>7913</v>
      </c>
      <c r="AC1497" s="30" t="s">
        <v>2360</v>
      </c>
      <c r="AD1497" s="35">
        <v>3</v>
      </c>
      <c r="AE1497" s="35"/>
      <c r="AF1497" s="35"/>
      <c r="AG1497" s="35">
        <v>3</v>
      </c>
    </row>
    <row r="1498" spans="28:33">
      <c r="AB1498" s="34">
        <v>7946</v>
      </c>
      <c r="AC1498" s="30" t="s">
        <v>822</v>
      </c>
      <c r="AD1498" s="35">
        <v>1</v>
      </c>
      <c r="AE1498" s="35">
        <v>1</v>
      </c>
      <c r="AF1498" s="35"/>
      <c r="AG1498" s="35">
        <v>2</v>
      </c>
    </row>
    <row r="1499" spans="28:33">
      <c r="AB1499" s="34">
        <v>7960</v>
      </c>
      <c r="AC1499" s="30" t="s">
        <v>23</v>
      </c>
      <c r="AD1499" s="35">
        <v>6304</v>
      </c>
      <c r="AE1499" s="35">
        <v>1217</v>
      </c>
      <c r="AF1499" s="35">
        <v>14187</v>
      </c>
      <c r="AG1499" s="35">
        <v>21708</v>
      </c>
    </row>
    <row r="1500" spans="28:33">
      <c r="AB1500" s="34">
        <v>7966</v>
      </c>
      <c r="AC1500" s="30" t="s">
        <v>2361</v>
      </c>
      <c r="AD1500" s="35">
        <v>1</v>
      </c>
      <c r="AE1500" s="35"/>
      <c r="AF1500" s="35"/>
      <c r="AG1500" s="35">
        <v>1</v>
      </c>
    </row>
    <row r="1501" spans="28:33">
      <c r="AB1501" s="34">
        <v>7976</v>
      </c>
      <c r="AC1501" s="30" t="s">
        <v>359</v>
      </c>
      <c r="AD1501" s="35">
        <v>20</v>
      </c>
      <c r="AE1501" s="35">
        <v>6</v>
      </c>
      <c r="AF1501" s="35">
        <v>14</v>
      </c>
      <c r="AG1501" s="35">
        <v>40</v>
      </c>
    </row>
    <row r="1502" spans="28:33">
      <c r="AB1502" s="34">
        <v>7981</v>
      </c>
      <c r="AC1502" s="30" t="s">
        <v>2362</v>
      </c>
      <c r="AD1502" s="35">
        <v>1</v>
      </c>
      <c r="AE1502" s="35"/>
      <c r="AF1502" s="35"/>
      <c r="AG1502" s="35">
        <v>1</v>
      </c>
    </row>
    <row r="1503" spans="28:33">
      <c r="AB1503" s="34">
        <v>8000</v>
      </c>
      <c r="AC1503" s="30" t="s">
        <v>1853</v>
      </c>
      <c r="AD1503" s="35"/>
      <c r="AE1503" s="35"/>
      <c r="AF1503" s="35">
        <v>20</v>
      </c>
      <c r="AG1503" s="35">
        <v>20</v>
      </c>
    </row>
    <row r="1504" spans="28:33">
      <c r="AB1504" s="34">
        <v>8009</v>
      </c>
      <c r="AC1504" s="30" t="s">
        <v>817</v>
      </c>
      <c r="AD1504" s="35"/>
      <c r="AE1504" s="35">
        <v>1</v>
      </c>
      <c r="AF1504" s="35"/>
      <c r="AG1504" s="35">
        <v>1</v>
      </c>
    </row>
    <row r="1505" spans="28:33">
      <c r="AB1505" s="34">
        <v>8016</v>
      </c>
      <c r="AC1505" s="30" t="s">
        <v>315</v>
      </c>
      <c r="AD1505" s="35">
        <v>206</v>
      </c>
      <c r="AE1505" s="35">
        <v>27</v>
      </c>
      <c r="AF1505" s="35">
        <v>21</v>
      </c>
      <c r="AG1505" s="35">
        <v>254</v>
      </c>
    </row>
    <row r="1506" spans="28:33">
      <c r="AB1506" s="34">
        <v>8017</v>
      </c>
      <c r="AC1506" s="30" t="s">
        <v>410</v>
      </c>
      <c r="AD1506" s="35">
        <v>156</v>
      </c>
      <c r="AE1506" s="35">
        <v>18</v>
      </c>
      <c r="AF1506" s="35">
        <v>27</v>
      </c>
      <c r="AG1506" s="35">
        <v>201</v>
      </c>
    </row>
    <row r="1507" spans="28:33">
      <c r="AB1507" s="34">
        <v>8018</v>
      </c>
      <c r="AC1507" s="30" t="s">
        <v>1179</v>
      </c>
      <c r="AD1507" s="35"/>
      <c r="AE1507" s="35">
        <v>1</v>
      </c>
      <c r="AF1507" s="35"/>
      <c r="AG1507" s="35">
        <v>1</v>
      </c>
    </row>
    <row r="1508" spans="28:33">
      <c r="AB1508" s="34">
        <v>8027</v>
      </c>
      <c r="AC1508" s="30" t="s">
        <v>845</v>
      </c>
      <c r="AD1508" s="35">
        <v>2</v>
      </c>
      <c r="AE1508" s="35">
        <v>2</v>
      </c>
      <c r="AF1508" s="35"/>
      <c r="AG1508" s="35">
        <v>4</v>
      </c>
    </row>
    <row r="1509" spans="28:33">
      <c r="AB1509" s="34">
        <v>8048</v>
      </c>
      <c r="AC1509" s="30" t="s">
        <v>1854</v>
      </c>
      <c r="AD1509" s="35">
        <v>1.4349999999999998</v>
      </c>
      <c r="AE1509" s="35"/>
      <c r="AF1509" s="35">
        <v>7.4999999999999997E-2</v>
      </c>
      <c r="AG1509" s="35">
        <v>1.5099999999999998</v>
      </c>
    </row>
    <row r="1510" spans="28:33">
      <c r="AB1510" s="34">
        <v>8049</v>
      </c>
      <c r="AC1510" s="30" t="s">
        <v>1202</v>
      </c>
      <c r="AD1510" s="35">
        <v>5</v>
      </c>
      <c r="AE1510" s="35">
        <v>1</v>
      </c>
      <c r="AF1510" s="35"/>
      <c r="AG1510" s="35">
        <v>6</v>
      </c>
    </row>
    <row r="1511" spans="28:33">
      <c r="AB1511" s="34">
        <v>8050</v>
      </c>
      <c r="AC1511" s="30" t="s">
        <v>925</v>
      </c>
      <c r="AD1511" s="35">
        <v>16</v>
      </c>
      <c r="AE1511" s="35">
        <v>21</v>
      </c>
      <c r="AF1511" s="35"/>
      <c r="AG1511" s="35">
        <v>37</v>
      </c>
    </row>
    <row r="1512" spans="28:33">
      <c r="AB1512" s="34">
        <v>8053</v>
      </c>
      <c r="AC1512" s="30" t="s">
        <v>735</v>
      </c>
      <c r="AD1512" s="35">
        <v>7</v>
      </c>
      <c r="AE1512" s="35">
        <v>1</v>
      </c>
      <c r="AF1512" s="35"/>
      <c r="AG1512" s="35">
        <v>8</v>
      </c>
    </row>
    <row r="1513" spans="28:33">
      <c r="AB1513" s="34">
        <v>8057</v>
      </c>
      <c r="AC1513" s="30" t="s">
        <v>610</v>
      </c>
      <c r="AD1513" s="35"/>
      <c r="AE1513" s="35">
        <v>10</v>
      </c>
      <c r="AF1513" s="35"/>
      <c r="AG1513" s="35">
        <v>10</v>
      </c>
    </row>
    <row r="1514" spans="28:33">
      <c r="AB1514" s="34">
        <v>8061</v>
      </c>
      <c r="AC1514" s="30" t="s">
        <v>1855</v>
      </c>
      <c r="AD1514" s="35"/>
      <c r="AE1514" s="35"/>
      <c r="AF1514" s="35">
        <v>6</v>
      </c>
      <c r="AG1514" s="35">
        <v>6</v>
      </c>
    </row>
    <row r="1515" spans="28:33">
      <c r="AB1515" s="34">
        <v>8062</v>
      </c>
      <c r="AC1515" s="30" t="s">
        <v>690</v>
      </c>
      <c r="AD1515" s="35"/>
      <c r="AE1515" s="35">
        <v>2</v>
      </c>
      <c r="AF1515" s="35"/>
      <c r="AG1515" s="35">
        <v>2</v>
      </c>
    </row>
    <row r="1516" spans="28:33">
      <c r="AB1516" s="34">
        <v>8063</v>
      </c>
      <c r="AC1516" s="30" t="s">
        <v>2363</v>
      </c>
      <c r="AD1516" s="35">
        <v>1</v>
      </c>
      <c r="AE1516" s="35"/>
      <c r="AF1516" s="35"/>
      <c r="AG1516" s="35">
        <v>1</v>
      </c>
    </row>
    <row r="1517" spans="28:33">
      <c r="AB1517" s="34">
        <v>8069</v>
      </c>
      <c r="AC1517" s="30" t="s">
        <v>1856</v>
      </c>
      <c r="AD1517" s="35"/>
      <c r="AE1517" s="35"/>
      <c r="AF1517" s="35">
        <v>1</v>
      </c>
      <c r="AG1517" s="35">
        <v>1</v>
      </c>
    </row>
    <row r="1518" spans="28:33">
      <c r="AB1518" s="34">
        <v>8071</v>
      </c>
      <c r="AC1518" s="30" t="s">
        <v>2364</v>
      </c>
      <c r="AD1518" s="35">
        <v>3</v>
      </c>
      <c r="AE1518" s="35"/>
      <c r="AF1518" s="35"/>
      <c r="AG1518" s="35">
        <v>3</v>
      </c>
    </row>
    <row r="1519" spans="28:33">
      <c r="AB1519" s="34">
        <v>8072</v>
      </c>
      <c r="AC1519" s="30" t="s">
        <v>2365</v>
      </c>
      <c r="AD1519" s="35">
        <v>3</v>
      </c>
      <c r="AE1519" s="35"/>
      <c r="AF1519" s="35"/>
      <c r="AG1519" s="35">
        <v>3</v>
      </c>
    </row>
    <row r="1520" spans="28:33">
      <c r="AB1520" s="34">
        <v>8074</v>
      </c>
      <c r="AC1520" s="30" t="s">
        <v>2366</v>
      </c>
      <c r="AD1520" s="35">
        <v>3</v>
      </c>
      <c r="AE1520" s="35"/>
      <c r="AF1520" s="35"/>
      <c r="AG1520" s="35">
        <v>3</v>
      </c>
    </row>
    <row r="1521" spans="28:33">
      <c r="AB1521" s="34">
        <v>8075</v>
      </c>
      <c r="AC1521" s="30" t="s">
        <v>2367</v>
      </c>
      <c r="AD1521" s="35">
        <v>4</v>
      </c>
      <c r="AE1521" s="35"/>
      <c r="AF1521" s="35"/>
      <c r="AG1521" s="35">
        <v>4</v>
      </c>
    </row>
    <row r="1522" spans="28:33">
      <c r="AB1522" s="34">
        <v>8089</v>
      </c>
      <c r="AC1522" s="30" t="s">
        <v>392</v>
      </c>
      <c r="AD1522" s="35">
        <v>38</v>
      </c>
      <c r="AE1522" s="35">
        <v>9</v>
      </c>
      <c r="AF1522" s="35">
        <v>14</v>
      </c>
      <c r="AG1522" s="35">
        <v>61</v>
      </c>
    </row>
    <row r="1523" spans="28:33">
      <c r="AB1523" s="34">
        <v>8090</v>
      </c>
      <c r="AC1523" s="30" t="s">
        <v>256</v>
      </c>
      <c r="AD1523" s="35">
        <v>15</v>
      </c>
      <c r="AE1523" s="35">
        <v>4</v>
      </c>
      <c r="AF1523" s="35">
        <v>4</v>
      </c>
      <c r="AG1523" s="35">
        <v>23</v>
      </c>
    </row>
    <row r="1524" spans="28:33">
      <c r="AB1524" s="34">
        <v>8092</v>
      </c>
      <c r="AC1524" s="30" t="s">
        <v>87</v>
      </c>
      <c r="AD1524" s="35">
        <v>49</v>
      </c>
      <c r="AE1524" s="35">
        <v>9</v>
      </c>
      <c r="AF1524" s="35">
        <v>26</v>
      </c>
      <c r="AG1524" s="35">
        <v>84</v>
      </c>
    </row>
    <row r="1525" spans="28:33">
      <c r="AB1525" s="34">
        <v>8097</v>
      </c>
      <c r="AC1525" s="30" t="s">
        <v>1132</v>
      </c>
      <c r="AD1525" s="35">
        <v>10</v>
      </c>
      <c r="AE1525" s="35">
        <v>1</v>
      </c>
      <c r="AF1525" s="35">
        <v>2</v>
      </c>
      <c r="AG1525" s="35">
        <v>13</v>
      </c>
    </row>
    <row r="1526" spans="28:33">
      <c r="AB1526" s="34">
        <v>8100</v>
      </c>
      <c r="AC1526" s="30" t="s">
        <v>1857</v>
      </c>
      <c r="AD1526" s="35">
        <v>3</v>
      </c>
      <c r="AE1526" s="35"/>
      <c r="AF1526" s="35">
        <v>1</v>
      </c>
      <c r="AG1526" s="35">
        <v>4</v>
      </c>
    </row>
    <row r="1527" spans="28:33">
      <c r="AB1527" s="34">
        <v>8101</v>
      </c>
      <c r="AC1527" s="30" t="s">
        <v>1263</v>
      </c>
      <c r="AD1527" s="35">
        <v>3</v>
      </c>
      <c r="AE1527" s="35">
        <v>1</v>
      </c>
      <c r="AF1527" s="35"/>
      <c r="AG1527" s="35">
        <v>4</v>
      </c>
    </row>
    <row r="1528" spans="28:33">
      <c r="AB1528" s="34">
        <v>8104</v>
      </c>
      <c r="AC1528" s="30" t="s">
        <v>1858</v>
      </c>
      <c r="AD1528" s="35">
        <v>18</v>
      </c>
      <c r="AE1528" s="35"/>
      <c r="AF1528" s="35">
        <v>5</v>
      </c>
      <c r="AG1528" s="35">
        <v>23</v>
      </c>
    </row>
    <row r="1529" spans="28:33">
      <c r="AB1529" s="34">
        <v>8105</v>
      </c>
      <c r="AC1529" s="30" t="s">
        <v>1859</v>
      </c>
      <c r="AD1529" s="35">
        <v>22</v>
      </c>
      <c r="AE1529" s="35"/>
      <c r="AF1529" s="35">
        <v>4</v>
      </c>
      <c r="AG1529" s="35">
        <v>26</v>
      </c>
    </row>
    <row r="1530" spans="28:33">
      <c r="AB1530" s="34">
        <v>8106</v>
      </c>
      <c r="AC1530" s="30" t="s">
        <v>2368</v>
      </c>
      <c r="AD1530" s="35">
        <v>4</v>
      </c>
      <c r="AE1530" s="35"/>
      <c r="AF1530" s="35"/>
      <c r="AG1530" s="35">
        <v>4</v>
      </c>
    </row>
    <row r="1531" spans="28:33">
      <c r="AB1531" s="34">
        <v>8109</v>
      </c>
      <c r="AC1531" s="30" t="s">
        <v>1162</v>
      </c>
      <c r="AD1531" s="35"/>
      <c r="AE1531" s="35">
        <v>1</v>
      </c>
      <c r="AF1531" s="35"/>
      <c r="AG1531" s="35">
        <v>1</v>
      </c>
    </row>
    <row r="1532" spans="28:33">
      <c r="AB1532" s="34">
        <v>8117</v>
      </c>
      <c r="AC1532" s="30" t="s">
        <v>124</v>
      </c>
      <c r="AD1532" s="35">
        <v>179</v>
      </c>
      <c r="AE1532" s="35">
        <v>24</v>
      </c>
      <c r="AF1532" s="35">
        <v>36</v>
      </c>
      <c r="AG1532" s="35">
        <v>239</v>
      </c>
    </row>
    <row r="1533" spans="28:33">
      <c r="AB1533" s="34">
        <v>8122</v>
      </c>
      <c r="AC1533" s="30" t="s">
        <v>2369</v>
      </c>
      <c r="AD1533" s="35">
        <v>6</v>
      </c>
      <c r="AE1533" s="35"/>
      <c r="AF1533" s="35"/>
      <c r="AG1533" s="35">
        <v>6</v>
      </c>
    </row>
    <row r="1534" spans="28:33">
      <c r="AB1534" s="34">
        <v>8123</v>
      </c>
      <c r="AC1534" s="30" t="s">
        <v>2370</v>
      </c>
      <c r="AD1534" s="35">
        <v>5</v>
      </c>
      <c r="AE1534" s="35"/>
      <c r="AF1534" s="35"/>
      <c r="AG1534" s="35">
        <v>5</v>
      </c>
    </row>
    <row r="1535" spans="28:33">
      <c r="AB1535" s="34">
        <v>8125</v>
      </c>
      <c r="AC1535" s="30" t="s">
        <v>1124</v>
      </c>
      <c r="AD1535" s="35">
        <v>6</v>
      </c>
      <c r="AE1535" s="35">
        <v>1</v>
      </c>
      <c r="AF1535" s="35">
        <v>1</v>
      </c>
      <c r="AG1535" s="35">
        <v>8</v>
      </c>
    </row>
    <row r="1536" spans="28:33">
      <c r="AB1536" s="34">
        <v>8131</v>
      </c>
      <c r="AC1536" s="30" t="s">
        <v>830</v>
      </c>
      <c r="AD1536" s="35">
        <v>6</v>
      </c>
      <c r="AE1536" s="35">
        <v>1</v>
      </c>
      <c r="AF1536" s="35"/>
      <c r="AG1536" s="35">
        <v>7</v>
      </c>
    </row>
    <row r="1537" spans="28:33">
      <c r="AB1537" s="34">
        <v>8132</v>
      </c>
      <c r="AC1537" s="30" t="s">
        <v>1860</v>
      </c>
      <c r="AD1537" s="35">
        <v>5</v>
      </c>
      <c r="AE1537" s="35"/>
      <c r="AF1537" s="35">
        <v>1</v>
      </c>
      <c r="AG1537" s="35">
        <v>6</v>
      </c>
    </row>
    <row r="1538" spans="28:33">
      <c r="AB1538" s="34">
        <v>8135</v>
      </c>
      <c r="AC1538" s="30" t="s">
        <v>1861</v>
      </c>
      <c r="AD1538" s="35">
        <v>4</v>
      </c>
      <c r="AE1538" s="35"/>
      <c r="AF1538" s="35">
        <v>4</v>
      </c>
      <c r="AG1538" s="35">
        <v>8</v>
      </c>
    </row>
    <row r="1539" spans="28:33">
      <c r="AB1539" s="34">
        <v>8154</v>
      </c>
      <c r="AC1539" s="30" t="s">
        <v>886</v>
      </c>
      <c r="AD1539" s="35">
        <v>1</v>
      </c>
      <c r="AE1539" s="35">
        <v>1</v>
      </c>
      <c r="AF1539" s="35"/>
      <c r="AG1539" s="35">
        <v>2</v>
      </c>
    </row>
    <row r="1540" spans="28:33">
      <c r="AB1540" s="34">
        <v>8170</v>
      </c>
      <c r="AC1540" s="30" t="s">
        <v>498</v>
      </c>
      <c r="AD1540" s="35"/>
      <c r="AE1540" s="35">
        <v>2</v>
      </c>
      <c r="AF1540" s="35"/>
      <c r="AG1540" s="35">
        <v>2</v>
      </c>
    </row>
    <row r="1541" spans="28:33">
      <c r="AB1541" s="34">
        <v>8171</v>
      </c>
      <c r="AC1541" s="30" t="s">
        <v>67</v>
      </c>
      <c r="AD1541" s="35">
        <v>1369</v>
      </c>
      <c r="AE1541" s="35">
        <v>546</v>
      </c>
      <c r="AF1541" s="35">
        <v>3436</v>
      </c>
      <c r="AG1541" s="35">
        <v>5351</v>
      </c>
    </row>
    <row r="1542" spans="28:33">
      <c r="AB1542" s="34">
        <v>8190</v>
      </c>
      <c r="AC1542" s="30" t="s">
        <v>2371</v>
      </c>
      <c r="AD1542" s="35">
        <v>1</v>
      </c>
      <c r="AE1542" s="35"/>
      <c r="AF1542" s="35"/>
      <c r="AG1542" s="35">
        <v>1</v>
      </c>
    </row>
    <row r="1543" spans="28:33">
      <c r="AB1543" s="34">
        <v>8194</v>
      </c>
      <c r="AC1543" s="30" t="s">
        <v>2372</v>
      </c>
      <c r="AD1543" s="35">
        <v>1</v>
      </c>
      <c r="AE1543" s="35"/>
      <c r="AF1543" s="35"/>
      <c r="AG1543" s="35">
        <v>1</v>
      </c>
    </row>
    <row r="1544" spans="28:33">
      <c r="AB1544" s="34">
        <v>8196</v>
      </c>
      <c r="AC1544" s="30" t="s">
        <v>2373</v>
      </c>
      <c r="AD1544" s="35">
        <v>1</v>
      </c>
      <c r="AE1544" s="35"/>
      <c r="AF1544" s="35"/>
      <c r="AG1544" s="35">
        <v>1</v>
      </c>
    </row>
    <row r="1545" spans="28:33">
      <c r="AB1545" s="34">
        <v>8198</v>
      </c>
      <c r="AC1545" s="30" t="s">
        <v>363</v>
      </c>
      <c r="AD1545" s="35">
        <v>9</v>
      </c>
      <c r="AE1545" s="35">
        <v>3</v>
      </c>
      <c r="AF1545" s="35">
        <v>11</v>
      </c>
      <c r="AG1545" s="35">
        <v>23</v>
      </c>
    </row>
    <row r="1546" spans="28:33">
      <c r="AB1546" s="34">
        <v>8199</v>
      </c>
      <c r="AC1546" s="30" t="s">
        <v>565</v>
      </c>
      <c r="AD1546" s="35">
        <v>4</v>
      </c>
      <c r="AE1546" s="35">
        <v>2</v>
      </c>
      <c r="AF1546" s="35"/>
      <c r="AG1546" s="35">
        <v>6</v>
      </c>
    </row>
    <row r="1547" spans="28:33">
      <c r="AB1547" s="34">
        <v>8211</v>
      </c>
      <c r="AC1547" s="30" t="s">
        <v>2374</v>
      </c>
      <c r="AD1547" s="35">
        <v>1</v>
      </c>
      <c r="AE1547" s="35"/>
      <c r="AF1547" s="35"/>
      <c r="AG1547" s="35">
        <v>1</v>
      </c>
    </row>
    <row r="1548" spans="28:33">
      <c r="AB1548" s="34">
        <v>8221</v>
      </c>
      <c r="AC1548" s="30" t="s">
        <v>2375</v>
      </c>
      <c r="AD1548" s="35">
        <v>1</v>
      </c>
      <c r="AE1548" s="35"/>
      <c r="AF1548" s="35"/>
      <c r="AG1548" s="35">
        <v>1</v>
      </c>
    </row>
    <row r="1549" spans="28:33">
      <c r="AB1549" s="34">
        <v>8232</v>
      </c>
      <c r="AC1549" s="30" t="s">
        <v>1110</v>
      </c>
      <c r="AD1549" s="35">
        <v>15</v>
      </c>
      <c r="AE1549" s="35">
        <v>1</v>
      </c>
      <c r="AF1549" s="35">
        <v>1</v>
      </c>
      <c r="AG1549" s="35">
        <v>17</v>
      </c>
    </row>
    <row r="1550" spans="28:33">
      <c r="AB1550" s="34">
        <v>8233</v>
      </c>
      <c r="AC1550" s="30" t="s">
        <v>2376</v>
      </c>
      <c r="AD1550" s="35">
        <v>12</v>
      </c>
      <c r="AE1550" s="35"/>
      <c r="AF1550" s="35"/>
      <c r="AG1550" s="35">
        <v>12</v>
      </c>
    </row>
    <row r="1551" spans="28:33">
      <c r="AB1551" s="34">
        <v>8236</v>
      </c>
      <c r="AC1551" s="30" t="s">
        <v>547</v>
      </c>
      <c r="AD1551" s="35">
        <v>11</v>
      </c>
      <c r="AE1551" s="35">
        <v>3</v>
      </c>
      <c r="AF1551" s="35">
        <v>3</v>
      </c>
      <c r="AG1551" s="35">
        <v>17</v>
      </c>
    </row>
    <row r="1552" spans="28:33">
      <c r="AB1552" s="34">
        <v>8237</v>
      </c>
      <c r="AC1552" s="30" t="s">
        <v>2377</v>
      </c>
      <c r="AD1552" s="35">
        <v>6</v>
      </c>
      <c r="AE1552" s="35"/>
      <c r="AF1552" s="35"/>
      <c r="AG1552" s="35">
        <v>6</v>
      </c>
    </row>
    <row r="1553" spans="28:33">
      <c r="AB1553" s="34">
        <v>8238</v>
      </c>
      <c r="AC1553" s="30" t="s">
        <v>1090</v>
      </c>
      <c r="AD1553" s="35">
        <v>1</v>
      </c>
      <c r="AE1553" s="35">
        <v>1</v>
      </c>
      <c r="AF1553" s="35">
        <v>2</v>
      </c>
      <c r="AG1553" s="35">
        <v>4</v>
      </c>
    </row>
    <row r="1554" spans="28:33">
      <c r="AB1554" s="34">
        <v>8243</v>
      </c>
      <c r="AC1554" s="30" t="s">
        <v>1862</v>
      </c>
      <c r="AD1554" s="35">
        <v>3</v>
      </c>
      <c r="AE1554" s="35"/>
      <c r="AF1554" s="35">
        <v>1</v>
      </c>
      <c r="AG1554" s="35">
        <v>4</v>
      </c>
    </row>
    <row r="1555" spans="28:33">
      <c r="AB1555" s="34">
        <v>8247</v>
      </c>
      <c r="AC1555" s="30" t="s">
        <v>150</v>
      </c>
      <c r="AD1555" s="35">
        <v>73</v>
      </c>
      <c r="AE1555" s="35">
        <v>8</v>
      </c>
      <c r="AF1555" s="35">
        <v>22</v>
      </c>
      <c r="AG1555" s="35">
        <v>103</v>
      </c>
    </row>
    <row r="1556" spans="28:33">
      <c r="AB1556" s="34">
        <v>8248</v>
      </c>
      <c r="AC1556" s="30" t="s">
        <v>2378</v>
      </c>
      <c r="AD1556" s="35">
        <v>1</v>
      </c>
      <c r="AE1556" s="35"/>
      <c r="AF1556" s="35"/>
      <c r="AG1556" s="35">
        <v>1</v>
      </c>
    </row>
    <row r="1557" spans="28:33">
      <c r="AB1557" s="34">
        <v>8253</v>
      </c>
      <c r="AC1557" s="30" t="s">
        <v>1863</v>
      </c>
      <c r="AD1557" s="35"/>
      <c r="AE1557" s="35"/>
      <c r="AF1557" s="35">
        <v>1</v>
      </c>
      <c r="AG1557" s="35">
        <v>1</v>
      </c>
    </row>
    <row r="1558" spans="28:33">
      <c r="AB1558" s="34">
        <v>8259</v>
      </c>
      <c r="AC1558" s="30" t="s">
        <v>161</v>
      </c>
      <c r="AD1558" s="35">
        <v>4</v>
      </c>
      <c r="AE1558" s="35">
        <v>2</v>
      </c>
      <c r="AF1558" s="35"/>
      <c r="AG1558" s="35">
        <v>6</v>
      </c>
    </row>
    <row r="1559" spans="28:33">
      <c r="AB1559" s="34">
        <v>8264</v>
      </c>
      <c r="AC1559" s="30" t="s">
        <v>2379</v>
      </c>
      <c r="AD1559" s="35">
        <v>1</v>
      </c>
      <c r="AE1559" s="35"/>
      <c r="AF1559" s="35"/>
      <c r="AG1559" s="35">
        <v>1</v>
      </c>
    </row>
    <row r="1560" spans="28:33">
      <c r="AB1560" s="34">
        <v>8286</v>
      </c>
      <c r="AC1560" s="30" t="s">
        <v>275</v>
      </c>
      <c r="AD1560" s="35">
        <v>12</v>
      </c>
      <c r="AE1560" s="35">
        <v>15</v>
      </c>
      <c r="AF1560" s="35"/>
      <c r="AG1560" s="35">
        <v>27</v>
      </c>
    </row>
    <row r="1561" spans="28:33">
      <c r="AB1561" s="34">
        <v>8305</v>
      </c>
      <c r="AC1561" s="30" t="s">
        <v>82</v>
      </c>
      <c r="AD1561" s="35">
        <v>314</v>
      </c>
      <c r="AE1561" s="35">
        <v>123</v>
      </c>
      <c r="AF1561" s="35">
        <v>103</v>
      </c>
      <c r="AG1561" s="35">
        <v>540</v>
      </c>
    </row>
    <row r="1562" spans="28:33">
      <c r="AB1562" s="34">
        <v>8306</v>
      </c>
      <c r="AC1562" s="30" t="s">
        <v>1211</v>
      </c>
      <c r="AD1562" s="35">
        <v>25</v>
      </c>
      <c r="AE1562" s="35">
        <v>6</v>
      </c>
      <c r="AF1562" s="35"/>
      <c r="AG1562" s="35">
        <v>31</v>
      </c>
    </row>
    <row r="1563" spans="28:33">
      <c r="AB1563" s="34">
        <v>8309</v>
      </c>
      <c r="AC1563" s="30" t="s">
        <v>291</v>
      </c>
      <c r="AD1563" s="35">
        <v>207</v>
      </c>
      <c r="AE1563" s="35">
        <v>26</v>
      </c>
      <c r="AF1563" s="35">
        <v>23</v>
      </c>
      <c r="AG1563" s="35">
        <v>256</v>
      </c>
    </row>
    <row r="1564" spans="28:33">
      <c r="AB1564" s="34">
        <v>8316</v>
      </c>
      <c r="AC1564" s="30" t="s">
        <v>1001</v>
      </c>
      <c r="AD1564" s="35">
        <v>42</v>
      </c>
      <c r="AE1564" s="35">
        <v>3</v>
      </c>
      <c r="AF1564" s="35">
        <v>6</v>
      </c>
      <c r="AG1564" s="35">
        <v>51</v>
      </c>
    </row>
    <row r="1565" spans="28:33">
      <c r="AB1565" s="34">
        <v>8317</v>
      </c>
      <c r="AC1565" s="30" t="s">
        <v>980</v>
      </c>
      <c r="AD1565" s="35">
        <v>58</v>
      </c>
      <c r="AE1565" s="35">
        <v>4</v>
      </c>
      <c r="AF1565" s="35">
        <v>7</v>
      </c>
      <c r="AG1565" s="35">
        <v>69</v>
      </c>
    </row>
    <row r="1566" spans="28:33">
      <c r="AB1566" s="34">
        <v>8320</v>
      </c>
      <c r="AC1566" s="30" t="s">
        <v>1864</v>
      </c>
      <c r="AD1566" s="35">
        <v>36</v>
      </c>
      <c r="AE1566" s="35"/>
      <c r="AF1566" s="35">
        <v>37</v>
      </c>
      <c r="AG1566" s="35">
        <v>73</v>
      </c>
    </row>
    <row r="1567" spans="28:33">
      <c r="AB1567" s="34">
        <v>8331</v>
      </c>
      <c r="AC1567" s="30" t="s">
        <v>1155</v>
      </c>
      <c r="AD1567" s="35">
        <v>1</v>
      </c>
      <c r="AE1567" s="35">
        <v>2</v>
      </c>
      <c r="AF1567" s="35"/>
      <c r="AG1567" s="35">
        <v>3</v>
      </c>
    </row>
    <row r="1568" spans="28:33">
      <c r="AB1568" s="34">
        <v>8332</v>
      </c>
      <c r="AC1568" s="30" t="s">
        <v>2380</v>
      </c>
      <c r="AD1568" s="35">
        <v>2</v>
      </c>
      <c r="AE1568" s="35"/>
      <c r="AF1568" s="35"/>
      <c r="AG1568" s="35">
        <v>2</v>
      </c>
    </row>
    <row r="1569" spans="28:33">
      <c r="AB1569" s="34">
        <v>8335</v>
      </c>
      <c r="AC1569" s="30" t="s">
        <v>444</v>
      </c>
      <c r="AD1569" s="35">
        <v>57</v>
      </c>
      <c r="AE1569" s="35">
        <v>11</v>
      </c>
      <c r="AF1569" s="35">
        <v>21</v>
      </c>
      <c r="AG1569" s="35">
        <v>89</v>
      </c>
    </row>
    <row r="1570" spans="28:33">
      <c r="AB1570" s="34">
        <v>8337</v>
      </c>
      <c r="AC1570" s="30" t="s">
        <v>255</v>
      </c>
      <c r="AD1570" s="35">
        <v>275</v>
      </c>
      <c r="AE1570" s="35">
        <v>34</v>
      </c>
      <c r="AF1570" s="35">
        <v>150</v>
      </c>
      <c r="AG1570" s="35">
        <v>459</v>
      </c>
    </row>
    <row r="1571" spans="28:33">
      <c r="AB1571" s="34">
        <v>8339</v>
      </c>
      <c r="AC1571" s="30" t="s">
        <v>745</v>
      </c>
      <c r="AD1571" s="35"/>
      <c r="AE1571" s="35">
        <v>1</v>
      </c>
      <c r="AF1571" s="35"/>
      <c r="AG1571" s="35">
        <v>1</v>
      </c>
    </row>
    <row r="1572" spans="28:33">
      <c r="AB1572" s="34">
        <v>8340</v>
      </c>
      <c r="AC1572" s="30" t="s">
        <v>733</v>
      </c>
      <c r="AD1572" s="35">
        <v>417</v>
      </c>
      <c r="AE1572" s="35">
        <v>54</v>
      </c>
      <c r="AF1572" s="35">
        <v>115</v>
      </c>
      <c r="AG1572" s="35">
        <v>586</v>
      </c>
    </row>
    <row r="1573" spans="28:33">
      <c r="AB1573" s="34">
        <v>8345</v>
      </c>
      <c r="AC1573" s="30" t="s">
        <v>1077</v>
      </c>
      <c r="AD1573" s="35">
        <v>8</v>
      </c>
      <c r="AE1573" s="35">
        <v>2</v>
      </c>
      <c r="AF1573" s="35">
        <v>2</v>
      </c>
      <c r="AG1573" s="35">
        <v>12</v>
      </c>
    </row>
    <row r="1574" spans="28:33">
      <c r="AB1574" s="34">
        <v>8353</v>
      </c>
      <c r="AC1574" s="30" t="s">
        <v>234</v>
      </c>
      <c r="AD1574" s="35">
        <v>103</v>
      </c>
      <c r="AE1574" s="35">
        <v>13</v>
      </c>
      <c r="AF1574" s="35">
        <v>7</v>
      </c>
      <c r="AG1574" s="35">
        <v>123</v>
      </c>
    </row>
    <row r="1575" spans="28:33">
      <c r="AB1575" s="34">
        <v>8356</v>
      </c>
      <c r="AC1575" s="30" t="s">
        <v>667</v>
      </c>
      <c r="AD1575" s="35">
        <v>31</v>
      </c>
      <c r="AE1575" s="35">
        <v>7</v>
      </c>
      <c r="AF1575" s="35">
        <v>6</v>
      </c>
      <c r="AG1575" s="35">
        <v>44</v>
      </c>
    </row>
    <row r="1576" spans="28:33">
      <c r="AB1576" s="34">
        <v>8357</v>
      </c>
      <c r="AC1576" s="30" t="s">
        <v>665</v>
      </c>
      <c r="AD1576" s="35"/>
      <c r="AE1576" s="35">
        <v>5</v>
      </c>
      <c r="AF1576" s="35"/>
      <c r="AG1576" s="35">
        <v>5</v>
      </c>
    </row>
    <row r="1577" spans="28:33">
      <c r="AB1577" s="34">
        <v>8362</v>
      </c>
      <c r="AC1577" s="30" t="s">
        <v>682</v>
      </c>
      <c r="AD1577" s="35"/>
      <c r="AE1577" s="35">
        <v>2</v>
      </c>
      <c r="AF1577" s="35"/>
      <c r="AG1577" s="35">
        <v>2</v>
      </c>
    </row>
    <row r="1578" spans="28:33">
      <c r="AB1578" s="34">
        <v>8363</v>
      </c>
      <c r="AC1578" s="30" t="s">
        <v>350</v>
      </c>
      <c r="AD1578" s="35">
        <v>21</v>
      </c>
      <c r="AE1578" s="35">
        <v>4</v>
      </c>
      <c r="AF1578" s="35">
        <v>4</v>
      </c>
      <c r="AG1578" s="35">
        <v>29</v>
      </c>
    </row>
    <row r="1579" spans="28:33">
      <c r="AB1579" s="34">
        <v>8364</v>
      </c>
      <c r="AC1579" s="30" t="s">
        <v>714</v>
      </c>
      <c r="AD1579" s="35"/>
      <c r="AE1579" s="35">
        <v>2</v>
      </c>
      <c r="AF1579" s="35"/>
      <c r="AG1579" s="35">
        <v>2</v>
      </c>
    </row>
    <row r="1580" spans="28:33">
      <c r="AB1580" s="34">
        <v>8365</v>
      </c>
      <c r="AC1580" s="30" t="s">
        <v>655</v>
      </c>
      <c r="AD1580" s="35">
        <v>79</v>
      </c>
      <c r="AE1580" s="35">
        <v>6</v>
      </c>
      <c r="AF1580" s="35">
        <v>17</v>
      </c>
      <c r="AG1580" s="35">
        <v>102</v>
      </c>
    </row>
    <row r="1581" spans="28:33">
      <c r="AB1581" s="34">
        <v>8374</v>
      </c>
      <c r="AC1581" s="30" t="s">
        <v>1865</v>
      </c>
      <c r="AD1581" s="35"/>
      <c r="AE1581" s="35"/>
      <c r="AF1581" s="35">
        <v>2</v>
      </c>
      <c r="AG1581" s="35">
        <v>2</v>
      </c>
    </row>
    <row r="1582" spans="28:33">
      <c r="AB1582" s="34">
        <v>8376</v>
      </c>
      <c r="AC1582" s="30" t="s">
        <v>1149</v>
      </c>
      <c r="AD1582" s="35">
        <v>7</v>
      </c>
      <c r="AE1582" s="35">
        <v>1</v>
      </c>
      <c r="AF1582" s="35"/>
      <c r="AG1582" s="35">
        <v>8</v>
      </c>
    </row>
    <row r="1583" spans="28:33">
      <c r="AB1583" s="34">
        <v>8378</v>
      </c>
      <c r="AC1583" s="30" t="s">
        <v>2381</v>
      </c>
      <c r="AD1583" s="35">
        <v>1</v>
      </c>
      <c r="AE1583" s="35"/>
      <c r="AF1583" s="35"/>
      <c r="AG1583" s="35">
        <v>1</v>
      </c>
    </row>
    <row r="1584" spans="28:33">
      <c r="AB1584" s="34">
        <v>8379</v>
      </c>
      <c r="AC1584" s="30" t="s">
        <v>193</v>
      </c>
      <c r="AD1584" s="35">
        <v>1</v>
      </c>
      <c r="AE1584" s="35">
        <v>1</v>
      </c>
      <c r="AF1584" s="35"/>
      <c r="AG1584" s="35">
        <v>2</v>
      </c>
    </row>
    <row r="1585" spans="28:33">
      <c r="AB1585" s="34">
        <v>8381</v>
      </c>
      <c r="AC1585" s="30" t="s">
        <v>2382</v>
      </c>
      <c r="AD1585" s="35">
        <v>1</v>
      </c>
      <c r="AE1585" s="35"/>
      <c r="AF1585" s="35"/>
      <c r="AG1585" s="35">
        <v>1</v>
      </c>
    </row>
    <row r="1586" spans="28:33">
      <c r="AB1586" s="34">
        <v>8386</v>
      </c>
      <c r="AC1586" s="30" t="s">
        <v>1866</v>
      </c>
      <c r="AD1586" s="35">
        <v>19</v>
      </c>
      <c r="AE1586" s="35"/>
      <c r="AF1586" s="35">
        <v>2</v>
      </c>
      <c r="AG1586" s="35">
        <v>21</v>
      </c>
    </row>
    <row r="1587" spans="28:33">
      <c r="AB1587" s="34">
        <v>8387</v>
      </c>
      <c r="AC1587" s="30" t="s">
        <v>1251</v>
      </c>
      <c r="AD1587" s="35">
        <v>17</v>
      </c>
      <c r="AE1587" s="35">
        <v>3</v>
      </c>
      <c r="AF1587" s="35">
        <v>1</v>
      </c>
      <c r="AG1587" s="35">
        <v>21</v>
      </c>
    </row>
    <row r="1588" spans="28:33">
      <c r="AB1588" s="34">
        <v>8388</v>
      </c>
      <c r="AC1588" s="30" t="s">
        <v>2383</v>
      </c>
      <c r="AD1588" s="35">
        <v>6</v>
      </c>
      <c r="AE1588" s="35"/>
      <c r="AF1588" s="35"/>
      <c r="AG1588" s="35">
        <v>6</v>
      </c>
    </row>
    <row r="1589" spans="28:33">
      <c r="AB1589" s="34">
        <v>8390</v>
      </c>
      <c r="AC1589" s="30" t="s">
        <v>440</v>
      </c>
      <c r="AD1589" s="35">
        <v>31</v>
      </c>
      <c r="AE1589" s="35">
        <v>6</v>
      </c>
      <c r="AF1589" s="35">
        <v>1</v>
      </c>
      <c r="AG1589" s="35">
        <v>38</v>
      </c>
    </row>
    <row r="1590" spans="28:33">
      <c r="AB1590" s="34">
        <v>8395</v>
      </c>
      <c r="AC1590" s="30" t="s">
        <v>493</v>
      </c>
      <c r="AD1590" s="35">
        <v>9</v>
      </c>
      <c r="AE1590" s="35">
        <v>5</v>
      </c>
      <c r="AF1590" s="35"/>
      <c r="AG1590" s="35">
        <v>14</v>
      </c>
    </row>
    <row r="1591" spans="28:33">
      <c r="AB1591" s="34">
        <v>8398</v>
      </c>
      <c r="AC1591" s="30" t="s">
        <v>2384</v>
      </c>
      <c r="AD1591" s="35">
        <v>1</v>
      </c>
      <c r="AE1591" s="35"/>
      <c r="AF1591" s="35"/>
      <c r="AG1591" s="35">
        <v>1</v>
      </c>
    </row>
    <row r="1592" spans="28:33">
      <c r="AB1592" s="34">
        <v>8402</v>
      </c>
      <c r="AC1592" s="30" t="s">
        <v>1867</v>
      </c>
      <c r="AD1592" s="35">
        <v>1</v>
      </c>
      <c r="AE1592" s="35"/>
      <c r="AF1592" s="35">
        <v>1</v>
      </c>
      <c r="AG1592" s="35">
        <v>2</v>
      </c>
    </row>
    <row r="1593" spans="28:33">
      <c r="AB1593" s="34">
        <v>8404</v>
      </c>
      <c r="AC1593" s="30" t="s">
        <v>1028</v>
      </c>
      <c r="AD1593" s="35"/>
      <c r="AE1593" s="35">
        <v>1</v>
      </c>
      <c r="AF1593" s="35"/>
      <c r="AG1593" s="35">
        <v>1</v>
      </c>
    </row>
    <row r="1594" spans="28:33">
      <c r="AB1594" s="34">
        <v>8408</v>
      </c>
      <c r="AC1594" s="30" t="s">
        <v>2385</v>
      </c>
      <c r="AD1594" s="35">
        <v>1</v>
      </c>
      <c r="AE1594" s="35"/>
      <c r="AF1594" s="35"/>
      <c r="AG1594" s="35">
        <v>1</v>
      </c>
    </row>
    <row r="1595" spans="28:33">
      <c r="AB1595" s="34">
        <v>8416</v>
      </c>
      <c r="AC1595" s="30" t="s">
        <v>1025</v>
      </c>
      <c r="AD1595" s="35">
        <v>4</v>
      </c>
      <c r="AE1595" s="35">
        <v>2</v>
      </c>
      <c r="AF1595" s="35">
        <v>9</v>
      </c>
      <c r="AG1595" s="35">
        <v>15</v>
      </c>
    </row>
    <row r="1596" spans="28:33">
      <c r="AB1596" s="34">
        <v>8427</v>
      </c>
      <c r="AC1596" s="30" t="s">
        <v>1868</v>
      </c>
      <c r="AD1596" s="35"/>
      <c r="AE1596" s="35"/>
      <c r="AF1596" s="35">
        <v>74</v>
      </c>
      <c r="AG1596" s="35">
        <v>74</v>
      </c>
    </row>
    <row r="1597" spans="28:33">
      <c r="AB1597" s="34">
        <v>8433</v>
      </c>
      <c r="AC1597" s="30" t="s">
        <v>2386</v>
      </c>
      <c r="AD1597" s="35">
        <v>5</v>
      </c>
      <c r="AE1597" s="35"/>
      <c r="AF1597" s="35"/>
      <c r="AG1597" s="35">
        <v>5</v>
      </c>
    </row>
    <row r="1598" spans="28:33">
      <c r="AB1598" s="34">
        <v>8434</v>
      </c>
      <c r="AC1598" s="30" t="s">
        <v>782</v>
      </c>
      <c r="AD1598" s="35">
        <v>36</v>
      </c>
      <c r="AE1598" s="35">
        <v>1</v>
      </c>
      <c r="AF1598" s="35"/>
      <c r="AG1598" s="35">
        <v>37</v>
      </c>
    </row>
    <row r="1599" spans="28:33">
      <c r="AB1599" s="34">
        <v>8440</v>
      </c>
      <c r="AC1599" s="30" t="s">
        <v>2387</v>
      </c>
      <c r="AD1599" s="35">
        <v>2</v>
      </c>
      <c r="AE1599" s="35"/>
      <c r="AF1599" s="35"/>
      <c r="AG1599" s="35">
        <v>2</v>
      </c>
    </row>
    <row r="1600" spans="28:33">
      <c r="AB1600" s="34">
        <v>8442</v>
      </c>
      <c r="AC1600" s="30" t="s">
        <v>1249</v>
      </c>
      <c r="AD1600" s="35">
        <v>1</v>
      </c>
      <c r="AE1600" s="35">
        <v>1</v>
      </c>
      <c r="AF1600" s="35">
        <v>2</v>
      </c>
      <c r="AG1600" s="35">
        <v>4</v>
      </c>
    </row>
    <row r="1601" spans="28:33">
      <c r="AB1601" s="34">
        <v>8443</v>
      </c>
      <c r="AC1601" s="30" t="s">
        <v>1226</v>
      </c>
      <c r="AD1601" s="35">
        <v>28</v>
      </c>
      <c r="AE1601" s="35">
        <v>1</v>
      </c>
      <c r="AF1601" s="35">
        <v>7</v>
      </c>
      <c r="AG1601" s="35">
        <v>36</v>
      </c>
    </row>
    <row r="1602" spans="28:33">
      <c r="AB1602" s="34">
        <v>8444</v>
      </c>
      <c r="AC1602" s="30" t="s">
        <v>761</v>
      </c>
      <c r="AD1602" s="35">
        <v>7</v>
      </c>
      <c r="AE1602" s="35">
        <v>1</v>
      </c>
      <c r="AF1602" s="35">
        <v>3</v>
      </c>
      <c r="AG1602" s="35">
        <v>11</v>
      </c>
    </row>
    <row r="1603" spans="28:33">
      <c r="AB1603" s="34">
        <v>8445</v>
      </c>
      <c r="AC1603" s="30" t="s">
        <v>325</v>
      </c>
      <c r="AD1603" s="35">
        <v>7</v>
      </c>
      <c r="AE1603" s="35">
        <v>6</v>
      </c>
      <c r="AF1603" s="35">
        <v>1</v>
      </c>
      <c r="AG1603" s="35">
        <v>14</v>
      </c>
    </row>
    <row r="1604" spans="28:33">
      <c r="AB1604" s="34">
        <v>8446</v>
      </c>
      <c r="AC1604" s="30" t="s">
        <v>217</v>
      </c>
      <c r="AD1604" s="35">
        <v>8</v>
      </c>
      <c r="AE1604" s="35">
        <v>2</v>
      </c>
      <c r="AF1604" s="35">
        <v>4</v>
      </c>
      <c r="AG1604" s="35">
        <v>14</v>
      </c>
    </row>
    <row r="1605" spans="28:33">
      <c r="AB1605" s="34">
        <v>8447</v>
      </c>
      <c r="AC1605" s="30" t="s">
        <v>1869</v>
      </c>
      <c r="AD1605" s="35">
        <v>11</v>
      </c>
      <c r="AE1605" s="35"/>
      <c r="AF1605" s="35">
        <v>3</v>
      </c>
      <c r="AG1605" s="35">
        <v>14</v>
      </c>
    </row>
    <row r="1606" spans="28:33">
      <c r="AB1606" s="34">
        <v>8448</v>
      </c>
      <c r="AC1606" s="30" t="s">
        <v>1870</v>
      </c>
      <c r="AD1606" s="35">
        <v>17</v>
      </c>
      <c r="AE1606" s="35"/>
      <c r="AF1606" s="35">
        <v>3</v>
      </c>
      <c r="AG1606" s="35">
        <v>20</v>
      </c>
    </row>
    <row r="1607" spans="28:33">
      <c r="AB1607" s="34">
        <v>8449</v>
      </c>
      <c r="AC1607" s="30" t="s">
        <v>1219</v>
      </c>
      <c r="AD1607" s="35">
        <v>9</v>
      </c>
      <c r="AE1607" s="35">
        <v>1</v>
      </c>
      <c r="AF1607" s="35">
        <v>6</v>
      </c>
      <c r="AG1607" s="35">
        <v>16</v>
      </c>
    </row>
    <row r="1608" spans="28:33">
      <c r="AB1608" s="34">
        <v>8450</v>
      </c>
      <c r="AC1608" s="30" t="s">
        <v>971</v>
      </c>
      <c r="AD1608" s="35">
        <v>12</v>
      </c>
      <c r="AE1608" s="35">
        <v>1</v>
      </c>
      <c r="AF1608" s="35"/>
      <c r="AG1608" s="35">
        <v>13</v>
      </c>
    </row>
    <row r="1609" spans="28:33">
      <c r="AB1609" s="34">
        <v>8451</v>
      </c>
      <c r="AC1609" s="30" t="s">
        <v>2388</v>
      </c>
      <c r="AD1609" s="35">
        <v>6</v>
      </c>
      <c r="AE1609" s="35"/>
      <c r="AF1609" s="35"/>
      <c r="AG1609" s="35">
        <v>6</v>
      </c>
    </row>
    <row r="1610" spans="28:33">
      <c r="AB1610" s="34">
        <v>8464</v>
      </c>
      <c r="AC1610" s="30" t="s">
        <v>241</v>
      </c>
      <c r="AD1610" s="35">
        <v>15</v>
      </c>
      <c r="AE1610" s="35">
        <v>7</v>
      </c>
      <c r="AF1610" s="35">
        <v>3</v>
      </c>
      <c r="AG1610" s="35">
        <v>25</v>
      </c>
    </row>
    <row r="1611" spans="28:33">
      <c r="AB1611" s="34">
        <v>8471</v>
      </c>
      <c r="AC1611" s="30" t="s">
        <v>38</v>
      </c>
      <c r="AD1611" s="35">
        <v>17</v>
      </c>
      <c r="AE1611" s="35">
        <v>6</v>
      </c>
      <c r="AF1611" s="35"/>
      <c r="AG1611" s="35">
        <v>23</v>
      </c>
    </row>
    <row r="1612" spans="28:33">
      <c r="AB1612" s="34">
        <v>8474</v>
      </c>
      <c r="AC1612" s="30" t="s">
        <v>715</v>
      </c>
      <c r="AD1612" s="35">
        <v>17</v>
      </c>
      <c r="AE1612" s="35">
        <v>9</v>
      </c>
      <c r="AF1612" s="35">
        <v>4</v>
      </c>
      <c r="AG1612" s="35">
        <v>30</v>
      </c>
    </row>
    <row r="1613" spans="28:33">
      <c r="AB1613" s="34">
        <v>8475</v>
      </c>
      <c r="AC1613" s="30" t="s">
        <v>94</v>
      </c>
      <c r="AD1613" s="35">
        <v>27</v>
      </c>
      <c r="AE1613" s="35">
        <v>10</v>
      </c>
      <c r="AF1613" s="35">
        <v>12</v>
      </c>
      <c r="AG1613" s="35">
        <v>49</v>
      </c>
    </row>
    <row r="1614" spans="28:33">
      <c r="AB1614" s="34">
        <v>8489</v>
      </c>
      <c r="AC1614" s="30" t="s">
        <v>2389</v>
      </c>
      <c r="AD1614" s="35">
        <v>10</v>
      </c>
      <c r="AE1614" s="35"/>
      <c r="AF1614" s="35"/>
      <c r="AG1614" s="35">
        <v>10</v>
      </c>
    </row>
    <row r="1615" spans="28:33">
      <c r="AB1615" s="34">
        <v>8490</v>
      </c>
      <c r="AC1615" s="30" t="s">
        <v>2390</v>
      </c>
      <c r="AD1615" s="35">
        <v>14</v>
      </c>
      <c r="AE1615" s="35"/>
      <c r="AF1615" s="35"/>
      <c r="AG1615" s="35">
        <v>14</v>
      </c>
    </row>
    <row r="1616" spans="28:33">
      <c r="AB1616" s="34">
        <v>8492</v>
      </c>
      <c r="AC1616" s="30" t="s">
        <v>1871</v>
      </c>
      <c r="AD1616" s="35">
        <v>27</v>
      </c>
      <c r="AE1616" s="35"/>
      <c r="AF1616" s="35">
        <v>4</v>
      </c>
      <c r="AG1616" s="35">
        <v>31</v>
      </c>
    </row>
    <row r="1617" spans="28:33">
      <c r="AB1617" s="34">
        <v>8495</v>
      </c>
      <c r="AC1617" s="30" t="s">
        <v>1872</v>
      </c>
      <c r="AD1617" s="35">
        <v>1</v>
      </c>
      <c r="AE1617" s="35"/>
      <c r="AF1617" s="35">
        <v>1</v>
      </c>
      <c r="AG1617" s="35">
        <v>2</v>
      </c>
    </row>
    <row r="1618" spans="28:33">
      <c r="AB1618" s="34">
        <v>8506</v>
      </c>
      <c r="AC1618" s="30" t="s">
        <v>1357</v>
      </c>
      <c r="AD1618" s="35"/>
      <c r="AE1618" s="35"/>
      <c r="AF1618" s="35">
        <v>1</v>
      </c>
      <c r="AG1618" s="35">
        <v>1</v>
      </c>
    </row>
    <row r="1619" spans="28:33">
      <c r="AB1619" s="34">
        <v>8508</v>
      </c>
      <c r="AC1619" s="30" t="s">
        <v>526</v>
      </c>
      <c r="AD1619" s="35">
        <v>3</v>
      </c>
      <c r="AE1619" s="35">
        <v>3</v>
      </c>
      <c r="AF1619" s="35">
        <v>3</v>
      </c>
      <c r="AG1619" s="35">
        <v>9</v>
      </c>
    </row>
    <row r="1620" spans="28:33">
      <c r="AB1620" s="34">
        <v>8516</v>
      </c>
      <c r="AC1620" s="30" t="s">
        <v>196</v>
      </c>
      <c r="AD1620" s="35">
        <v>20</v>
      </c>
      <c r="AE1620" s="35">
        <v>8</v>
      </c>
      <c r="AF1620" s="35">
        <v>11</v>
      </c>
      <c r="AG1620" s="35">
        <v>39</v>
      </c>
    </row>
    <row r="1621" spans="28:33">
      <c r="AB1621" s="34">
        <v>8518</v>
      </c>
      <c r="AC1621" s="30" t="s">
        <v>2391</v>
      </c>
      <c r="AD1621" s="35">
        <v>1</v>
      </c>
      <c r="AE1621" s="35"/>
      <c r="AF1621" s="35"/>
      <c r="AG1621" s="35">
        <v>1</v>
      </c>
    </row>
    <row r="1622" spans="28:33">
      <c r="AB1622" s="34">
        <v>8520</v>
      </c>
      <c r="AC1622" s="30" t="s">
        <v>2392</v>
      </c>
      <c r="AD1622" s="35">
        <v>5</v>
      </c>
      <c r="AE1622" s="35"/>
      <c r="AF1622" s="35"/>
      <c r="AG1622" s="35">
        <v>5</v>
      </c>
    </row>
    <row r="1623" spans="28:33">
      <c r="AB1623" s="34">
        <v>8525</v>
      </c>
      <c r="AC1623" s="30" t="s">
        <v>2393</v>
      </c>
      <c r="AD1623" s="35">
        <v>2</v>
      </c>
      <c r="AE1623" s="35"/>
      <c r="AF1623" s="35"/>
      <c r="AG1623" s="35">
        <v>2</v>
      </c>
    </row>
    <row r="1624" spans="28:33">
      <c r="AB1624" s="34">
        <v>8540</v>
      </c>
      <c r="AC1624" s="30" t="s">
        <v>170</v>
      </c>
      <c r="AD1624" s="35">
        <v>67</v>
      </c>
      <c r="AE1624" s="35">
        <v>25</v>
      </c>
      <c r="AF1624" s="35">
        <v>75</v>
      </c>
      <c r="AG1624" s="35">
        <v>167</v>
      </c>
    </row>
    <row r="1625" spans="28:33">
      <c r="AB1625" s="34">
        <v>8543</v>
      </c>
      <c r="AC1625" s="30" t="s">
        <v>1873</v>
      </c>
      <c r="AD1625" s="35"/>
      <c r="AE1625" s="35"/>
      <c r="AF1625" s="35">
        <v>2</v>
      </c>
      <c r="AG1625" s="35">
        <v>2</v>
      </c>
    </row>
    <row r="1626" spans="28:33">
      <c r="AB1626" s="34">
        <v>8545</v>
      </c>
      <c r="AC1626" s="30" t="s">
        <v>2394</v>
      </c>
      <c r="AD1626" s="35">
        <v>1</v>
      </c>
      <c r="AE1626" s="35"/>
      <c r="AF1626" s="35"/>
      <c r="AG1626" s="35">
        <v>1</v>
      </c>
    </row>
    <row r="1627" spans="28:33">
      <c r="AB1627" s="34">
        <v>8547</v>
      </c>
      <c r="AC1627" s="30" t="s">
        <v>923</v>
      </c>
      <c r="AD1627" s="35">
        <v>13</v>
      </c>
      <c r="AE1627" s="35">
        <v>3</v>
      </c>
      <c r="AF1627" s="35">
        <v>4</v>
      </c>
      <c r="AG1627" s="35">
        <v>20</v>
      </c>
    </row>
    <row r="1628" spans="28:33">
      <c r="AB1628" s="34">
        <v>8548</v>
      </c>
      <c r="AC1628" s="30" t="s">
        <v>1392</v>
      </c>
      <c r="AD1628" s="35"/>
      <c r="AE1628" s="35"/>
      <c r="AF1628" s="35">
        <v>2</v>
      </c>
      <c r="AG1628" s="35">
        <v>2</v>
      </c>
    </row>
    <row r="1629" spans="28:33">
      <c r="AB1629" s="34">
        <v>8553</v>
      </c>
      <c r="AC1629" s="30" t="s">
        <v>186</v>
      </c>
      <c r="AD1629" s="35">
        <v>61</v>
      </c>
      <c r="AE1629" s="35">
        <v>23</v>
      </c>
      <c r="AF1629" s="35">
        <v>8</v>
      </c>
      <c r="AG1629" s="35">
        <v>92</v>
      </c>
    </row>
    <row r="1630" spans="28:33">
      <c r="AB1630" s="34">
        <v>8554</v>
      </c>
      <c r="AC1630" s="30" t="s">
        <v>32</v>
      </c>
      <c r="AD1630" s="35">
        <v>911</v>
      </c>
      <c r="AE1630" s="35">
        <v>317</v>
      </c>
      <c r="AF1630" s="35">
        <v>378</v>
      </c>
      <c r="AG1630" s="35">
        <v>1606</v>
      </c>
    </row>
    <row r="1631" spans="28:33">
      <c r="AB1631" s="34">
        <v>8565</v>
      </c>
      <c r="AC1631" s="30" t="s">
        <v>446</v>
      </c>
      <c r="AD1631" s="35">
        <v>97</v>
      </c>
      <c r="AE1631" s="35">
        <v>15</v>
      </c>
      <c r="AF1631" s="35">
        <v>14</v>
      </c>
      <c r="AG1631" s="35">
        <v>126</v>
      </c>
    </row>
    <row r="1632" spans="28:33">
      <c r="AB1632" s="34">
        <v>8569</v>
      </c>
      <c r="AC1632" s="30" t="s">
        <v>463</v>
      </c>
      <c r="AD1632" s="35">
        <v>16</v>
      </c>
      <c r="AE1632" s="35">
        <v>2</v>
      </c>
      <c r="AF1632" s="35"/>
      <c r="AG1632" s="35">
        <v>18</v>
      </c>
    </row>
    <row r="1633" spans="28:33">
      <c r="AB1633" s="34">
        <v>8600</v>
      </c>
      <c r="AC1633" s="30" t="s">
        <v>1140</v>
      </c>
      <c r="AD1633" s="35">
        <v>41</v>
      </c>
      <c r="AE1633" s="35">
        <v>7</v>
      </c>
      <c r="AF1633" s="35">
        <v>10</v>
      </c>
      <c r="AG1633" s="35">
        <v>58</v>
      </c>
    </row>
    <row r="1634" spans="28:33">
      <c r="AB1634" s="34">
        <v>8610</v>
      </c>
      <c r="AC1634" s="30" t="s">
        <v>456</v>
      </c>
      <c r="AD1634" s="35">
        <v>47</v>
      </c>
      <c r="AE1634" s="35">
        <v>3</v>
      </c>
      <c r="AF1634" s="35">
        <v>3</v>
      </c>
      <c r="AG1634" s="35">
        <v>53</v>
      </c>
    </row>
    <row r="1635" spans="28:33">
      <c r="AB1635" s="34">
        <v>8612</v>
      </c>
      <c r="AC1635" s="30" t="s">
        <v>789</v>
      </c>
      <c r="AD1635" s="35">
        <v>31</v>
      </c>
      <c r="AE1635" s="35">
        <v>6</v>
      </c>
      <c r="AF1635" s="35">
        <v>11</v>
      </c>
      <c r="AG1635" s="35">
        <v>48</v>
      </c>
    </row>
    <row r="1636" spans="28:33">
      <c r="AB1636" s="34">
        <v>8633</v>
      </c>
      <c r="AC1636" s="30" t="s">
        <v>1273</v>
      </c>
      <c r="AD1636" s="35">
        <v>3</v>
      </c>
      <c r="AE1636" s="35">
        <v>1</v>
      </c>
      <c r="AF1636" s="35"/>
      <c r="AG1636" s="35">
        <v>4</v>
      </c>
    </row>
    <row r="1637" spans="28:33">
      <c r="AB1637" s="34">
        <v>8645</v>
      </c>
      <c r="AC1637" s="30" t="s">
        <v>1874</v>
      </c>
      <c r="AD1637" s="35">
        <v>8</v>
      </c>
      <c r="AE1637" s="35"/>
      <c r="AF1637" s="35">
        <v>1</v>
      </c>
      <c r="AG1637" s="35">
        <v>9</v>
      </c>
    </row>
    <row r="1638" spans="28:33">
      <c r="AB1638" s="34">
        <v>8649</v>
      </c>
      <c r="AC1638" s="30" t="s">
        <v>891</v>
      </c>
      <c r="AD1638" s="35">
        <v>38</v>
      </c>
      <c r="AE1638" s="35">
        <v>3</v>
      </c>
      <c r="AF1638" s="35">
        <v>44</v>
      </c>
      <c r="AG1638" s="35">
        <v>85</v>
      </c>
    </row>
    <row r="1639" spans="28:33">
      <c r="AB1639" s="34">
        <v>8650</v>
      </c>
      <c r="AC1639" s="30" t="s">
        <v>844</v>
      </c>
      <c r="AD1639" s="35">
        <v>32</v>
      </c>
      <c r="AE1639" s="35">
        <v>2</v>
      </c>
      <c r="AF1639" s="35">
        <v>21</v>
      </c>
      <c r="AG1639" s="35">
        <v>55</v>
      </c>
    </row>
    <row r="1640" spans="28:33">
      <c r="AB1640" s="34">
        <v>8652</v>
      </c>
      <c r="AC1640" s="30" t="s">
        <v>1119</v>
      </c>
      <c r="AD1640" s="35">
        <v>17</v>
      </c>
      <c r="AE1640" s="35">
        <v>1</v>
      </c>
      <c r="AF1640" s="35">
        <v>6</v>
      </c>
      <c r="AG1640" s="35">
        <v>24</v>
      </c>
    </row>
    <row r="1641" spans="28:33">
      <c r="AB1641" s="34">
        <v>8656</v>
      </c>
      <c r="AC1641" s="30" t="s">
        <v>1201</v>
      </c>
      <c r="AD1641" s="35">
        <v>45</v>
      </c>
      <c r="AE1641" s="35">
        <v>1</v>
      </c>
      <c r="AF1641" s="35">
        <v>4</v>
      </c>
      <c r="AG1641" s="35">
        <v>50</v>
      </c>
    </row>
    <row r="1642" spans="28:33">
      <c r="AB1642" s="34">
        <v>8659</v>
      </c>
      <c r="AC1642" s="30" t="s">
        <v>2395</v>
      </c>
      <c r="AD1642" s="35">
        <v>9</v>
      </c>
      <c r="AE1642" s="35"/>
      <c r="AF1642" s="35"/>
      <c r="AG1642" s="35">
        <v>9</v>
      </c>
    </row>
    <row r="1643" spans="28:33">
      <c r="AB1643" s="34">
        <v>8662</v>
      </c>
      <c r="AC1643" s="30" t="s">
        <v>436</v>
      </c>
      <c r="AD1643" s="35">
        <v>133</v>
      </c>
      <c r="AE1643" s="35">
        <v>21</v>
      </c>
      <c r="AF1643" s="35">
        <v>98</v>
      </c>
      <c r="AG1643" s="35">
        <v>252</v>
      </c>
    </row>
    <row r="1644" spans="28:33">
      <c r="AB1644" s="34">
        <v>8666</v>
      </c>
      <c r="AC1644" s="30" t="s">
        <v>1875</v>
      </c>
      <c r="AD1644" s="35">
        <v>7</v>
      </c>
      <c r="AE1644" s="35"/>
      <c r="AF1644" s="35">
        <v>3</v>
      </c>
      <c r="AG1644" s="35">
        <v>10</v>
      </c>
    </row>
    <row r="1645" spans="28:33">
      <c r="AB1645" s="34">
        <v>8674</v>
      </c>
      <c r="AC1645" s="30" t="s">
        <v>813</v>
      </c>
      <c r="AD1645" s="35"/>
      <c r="AE1645" s="35">
        <v>1</v>
      </c>
      <c r="AF1645" s="35"/>
      <c r="AG1645" s="35">
        <v>1</v>
      </c>
    </row>
    <row r="1646" spans="28:33">
      <c r="AB1646" s="34">
        <v>8675</v>
      </c>
      <c r="AC1646" s="30" t="s">
        <v>2396</v>
      </c>
      <c r="AD1646" s="35">
        <v>1</v>
      </c>
      <c r="AE1646" s="35"/>
      <c r="AF1646" s="35"/>
      <c r="AG1646" s="35">
        <v>1</v>
      </c>
    </row>
    <row r="1647" spans="28:33">
      <c r="AB1647" s="34">
        <v>8679</v>
      </c>
      <c r="AC1647" s="30" t="s">
        <v>2397</v>
      </c>
      <c r="AD1647" s="35">
        <v>1</v>
      </c>
      <c r="AE1647" s="35"/>
      <c r="AF1647" s="35"/>
      <c r="AG1647" s="35">
        <v>1</v>
      </c>
    </row>
    <row r="1648" spans="28:33">
      <c r="AB1648" s="34">
        <v>8680</v>
      </c>
      <c r="AC1648" s="30" t="s">
        <v>2398</v>
      </c>
      <c r="AD1648" s="35">
        <v>3</v>
      </c>
      <c r="AE1648" s="35"/>
      <c r="AF1648" s="35"/>
      <c r="AG1648" s="35">
        <v>3</v>
      </c>
    </row>
    <row r="1649" spans="28:33">
      <c r="AB1649" s="34">
        <v>8684</v>
      </c>
      <c r="AC1649" s="30" t="s">
        <v>1876</v>
      </c>
      <c r="AD1649" s="35">
        <v>8</v>
      </c>
      <c r="AE1649" s="35"/>
      <c r="AF1649" s="35">
        <v>9</v>
      </c>
      <c r="AG1649" s="35">
        <v>17</v>
      </c>
    </row>
    <row r="1650" spans="28:33">
      <c r="AB1650" s="34">
        <v>8690</v>
      </c>
      <c r="AC1650" s="30" t="s">
        <v>1877</v>
      </c>
      <c r="AD1650" s="35"/>
      <c r="AE1650" s="35"/>
      <c r="AF1650" s="35">
        <v>1</v>
      </c>
      <c r="AG1650" s="35">
        <v>1</v>
      </c>
    </row>
    <row r="1651" spans="28:33">
      <c r="AB1651" s="34">
        <v>8697</v>
      </c>
      <c r="AC1651" s="30" t="s">
        <v>1878</v>
      </c>
      <c r="AD1651" s="35"/>
      <c r="AE1651" s="35"/>
      <c r="AF1651" s="35">
        <v>2</v>
      </c>
      <c r="AG1651" s="35">
        <v>2</v>
      </c>
    </row>
    <row r="1652" spans="28:33">
      <c r="AB1652" s="34">
        <v>8701</v>
      </c>
      <c r="AC1652" s="30" t="s">
        <v>921</v>
      </c>
      <c r="AD1652" s="35"/>
      <c r="AE1652" s="35">
        <v>1</v>
      </c>
      <c r="AF1652" s="35"/>
      <c r="AG1652" s="35">
        <v>1</v>
      </c>
    </row>
    <row r="1653" spans="28:33">
      <c r="AB1653" s="34">
        <v>8702</v>
      </c>
      <c r="AC1653" s="30" t="s">
        <v>220</v>
      </c>
      <c r="AD1653" s="35">
        <v>255</v>
      </c>
      <c r="AE1653" s="35">
        <v>36</v>
      </c>
      <c r="AF1653" s="35">
        <v>73</v>
      </c>
      <c r="AG1653" s="35">
        <v>364</v>
      </c>
    </row>
    <row r="1654" spans="28:33">
      <c r="AB1654" s="34">
        <v>8703</v>
      </c>
      <c r="AC1654" s="30" t="s">
        <v>709</v>
      </c>
      <c r="AD1654" s="35">
        <v>21</v>
      </c>
      <c r="AE1654" s="35">
        <v>2</v>
      </c>
      <c r="AF1654" s="35">
        <v>8</v>
      </c>
      <c r="AG1654" s="35">
        <v>31</v>
      </c>
    </row>
    <row r="1655" spans="28:33">
      <c r="AB1655" s="34">
        <v>8716</v>
      </c>
      <c r="AC1655" s="30" t="s">
        <v>914</v>
      </c>
      <c r="AD1655" s="35">
        <v>28</v>
      </c>
      <c r="AE1655" s="35">
        <v>15</v>
      </c>
      <c r="AF1655" s="35">
        <v>24</v>
      </c>
      <c r="AG1655" s="35">
        <v>67</v>
      </c>
    </row>
    <row r="1656" spans="28:33">
      <c r="AB1656" s="34">
        <v>8722</v>
      </c>
      <c r="AC1656" s="30" t="s">
        <v>952</v>
      </c>
      <c r="AD1656" s="35">
        <v>45</v>
      </c>
      <c r="AE1656" s="35">
        <v>4</v>
      </c>
      <c r="AF1656" s="35">
        <v>7</v>
      </c>
      <c r="AG1656" s="35">
        <v>56</v>
      </c>
    </row>
    <row r="1657" spans="28:33">
      <c r="AB1657" s="34">
        <v>8728</v>
      </c>
      <c r="AC1657" s="30" t="s">
        <v>934</v>
      </c>
      <c r="AD1657" s="35">
        <v>3</v>
      </c>
      <c r="AE1657" s="35">
        <v>1</v>
      </c>
      <c r="AF1657" s="35"/>
      <c r="AG1657" s="35">
        <v>4</v>
      </c>
    </row>
    <row r="1658" spans="28:33">
      <c r="AB1658" s="34">
        <v>8732</v>
      </c>
      <c r="AC1658" s="30" t="s">
        <v>1229</v>
      </c>
      <c r="AD1658" s="35">
        <v>2</v>
      </c>
      <c r="AE1658" s="35">
        <v>1</v>
      </c>
      <c r="AF1658" s="35"/>
      <c r="AG1658" s="35">
        <v>3</v>
      </c>
    </row>
    <row r="1659" spans="28:33">
      <c r="AB1659" s="34">
        <v>8733</v>
      </c>
      <c r="AC1659" s="30" t="s">
        <v>905</v>
      </c>
      <c r="AD1659" s="35"/>
      <c r="AE1659" s="35">
        <v>1</v>
      </c>
      <c r="AF1659" s="35"/>
      <c r="AG1659" s="35">
        <v>1</v>
      </c>
    </row>
    <row r="1660" spans="28:33">
      <c r="AB1660" s="34">
        <v>8734</v>
      </c>
      <c r="AC1660" s="30" t="s">
        <v>1015</v>
      </c>
      <c r="AD1660" s="35">
        <v>1</v>
      </c>
      <c r="AE1660" s="35">
        <v>2</v>
      </c>
      <c r="AF1660" s="35"/>
      <c r="AG1660" s="35">
        <v>3</v>
      </c>
    </row>
    <row r="1661" spans="28:33">
      <c r="AB1661" s="34">
        <v>8745</v>
      </c>
      <c r="AC1661" s="30" t="s">
        <v>606</v>
      </c>
      <c r="AD1661" s="35">
        <v>15</v>
      </c>
      <c r="AE1661" s="35">
        <v>6</v>
      </c>
      <c r="AF1661" s="35">
        <v>20</v>
      </c>
      <c r="AG1661" s="35">
        <v>41</v>
      </c>
    </row>
    <row r="1662" spans="28:33">
      <c r="AB1662" s="34">
        <v>8750</v>
      </c>
      <c r="AC1662" s="30" t="s">
        <v>1879</v>
      </c>
      <c r="AD1662" s="35">
        <v>5</v>
      </c>
      <c r="AE1662" s="35"/>
      <c r="AF1662" s="35">
        <v>1</v>
      </c>
      <c r="AG1662" s="35">
        <v>6</v>
      </c>
    </row>
    <row r="1663" spans="28:33">
      <c r="AB1663" s="34">
        <v>8754</v>
      </c>
      <c r="AC1663" s="30" t="s">
        <v>2399</v>
      </c>
      <c r="AD1663" s="35">
        <v>2</v>
      </c>
      <c r="AE1663" s="35"/>
      <c r="AF1663" s="35"/>
      <c r="AG1663" s="35">
        <v>2</v>
      </c>
    </row>
    <row r="1664" spans="28:33">
      <c r="AB1664" s="34">
        <v>8761</v>
      </c>
      <c r="AC1664" s="30" t="s">
        <v>2400</v>
      </c>
      <c r="AD1664" s="35">
        <v>1</v>
      </c>
      <c r="AE1664" s="35"/>
      <c r="AF1664" s="35"/>
      <c r="AG1664" s="35">
        <v>1</v>
      </c>
    </row>
    <row r="1665" spans="28:33">
      <c r="AB1665" s="34">
        <v>8762</v>
      </c>
      <c r="AC1665" s="30" t="s">
        <v>2401</v>
      </c>
      <c r="AD1665" s="35">
        <v>14</v>
      </c>
      <c r="AE1665" s="35"/>
      <c r="AF1665" s="35"/>
      <c r="AG1665" s="35">
        <v>14</v>
      </c>
    </row>
    <row r="1666" spans="28:33">
      <c r="AB1666" s="34">
        <v>8763</v>
      </c>
      <c r="AC1666" s="30" t="s">
        <v>2402</v>
      </c>
      <c r="AD1666" s="35">
        <v>1</v>
      </c>
      <c r="AE1666" s="35"/>
      <c r="AF1666" s="35"/>
      <c r="AG1666" s="35">
        <v>1</v>
      </c>
    </row>
    <row r="1667" spans="28:33">
      <c r="AB1667" s="34">
        <v>8764</v>
      </c>
      <c r="AC1667" s="30" t="s">
        <v>2403</v>
      </c>
      <c r="AD1667" s="35">
        <v>2</v>
      </c>
      <c r="AE1667" s="35"/>
      <c r="AF1667" s="35"/>
      <c r="AG1667" s="35">
        <v>2</v>
      </c>
    </row>
    <row r="1668" spans="28:33">
      <c r="AB1668" s="34">
        <v>8767</v>
      </c>
      <c r="AC1668" s="30" t="s">
        <v>2404</v>
      </c>
      <c r="AD1668" s="35">
        <v>1</v>
      </c>
      <c r="AE1668" s="35"/>
      <c r="AF1668" s="35"/>
      <c r="AG1668" s="35">
        <v>1</v>
      </c>
    </row>
    <row r="1669" spans="28:33">
      <c r="AB1669" s="34">
        <v>8769</v>
      </c>
      <c r="AC1669" s="30" t="s">
        <v>900</v>
      </c>
      <c r="AD1669" s="35"/>
      <c r="AE1669" s="35">
        <v>1</v>
      </c>
      <c r="AF1669" s="35"/>
      <c r="AG1669" s="35">
        <v>1</v>
      </c>
    </row>
    <row r="1670" spans="28:33">
      <c r="AB1670" s="34">
        <v>8775</v>
      </c>
      <c r="AC1670" s="30" t="s">
        <v>1159</v>
      </c>
      <c r="AD1670" s="35">
        <v>5</v>
      </c>
      <c r="AE1670" s="35">
        <v>6</v>
      </c>
      <c r="AF1670" s="35">
        <v>3</v>
      </c>
      <c r="AG1670" s="35">
        <v>14</v>
      </c>
    </row>
    <row r="1671" spans="28:33">
      <c r="AB1671" s="34">
        <v>8777</v>
      </c>
      <c r="AC1671" s="30" t="s">
        <v>42</v>
      </c>
      <c r="AD1671" s="35">
        <v>1</v>
      </c>
      <c r="AE1671" s="35">
        <v>1</v>
      </c>
      <c r="AF1671" s="35"/>
      <c r="AG1671" s="35">
        <v>2</v>
      </c>
    </row>
    <row r="1672" spans="28:33">
      <c r="AB1672" s="34">
        <v>8778</v>
      </c>
      <c r="AC1672" s="30" t="s">
        <v>2405</v>
      </c>
      <c r="AD1672" s="35">
        <v>2</v>
      </c>
      <c r="AE1672" s="35"/>
      <c r="AF1672" s="35"/>
      <c r="AG1672" s="35">
        <v>2</v>
      </c>
    </row>
    <row r="1673" spans="28:33">
      <c r="AB1673" s="34">
        <v>8780</v>
      </c>
      <c r="AC1673" s="30" t="s">
        <v>2406</v>
      </c>
      <c r="AD1673" s="35">
        <v>32</v>
      </c>
      <c r="AE1673" s="35"/>
      <c r="AF1673" s="35"/>
      <c r="AG1673" s="35">
        <v>32</v>
      </c>
    </row>
    <row r="1674" spans="28:33">
      <c r="AB1674" s="34">
        <v>8783</v>
      </c>
      <c r="AC1674" s="30" t="s">
        <v>2407</v>
      </c>
      <c r="AD1674" s="35">
        <v>15</v>
      </c>
      <c r="AE1674" s="35"/>
      <c r="AF1674" s="35"/>
      <c r="AG1674" s="35">
        <v>15</v>
      </c>
    </row>
    <row r="1675" spans="28:33">
      <c r="AB1675" s="34">
        <v>8794</v>
      </c>
      <c r="AC1675" s="30" t="s">
        <v>2408</v>
      </c>
      <c r="AD1675" s="35">
        <v>23</v>
      </c>
      <c r="AE1675" s="35"/>
      <c r="AF1675" s="35"/>
      <c r="AG1675" s="35">
        <v>23</v>
      </c>
    </row>
    <row r="1676" spans="28:33">
      <c r="AB1676" s="34">
        <v>8799</v>
      </c>
      <c r="AC1676" s="30" t="s">
        <v>1880</v>
      </c>
      <c r="AD1676" s="35">
        <v>16</v>
      </c>
      <c r="AE1676" s="35"/>
      <c r="AF1676" s="35">
        <v>2</v>
      </c>
      <c r="AG1676" s="35">
        <v>18</v>
      </c>
    </row>
    <row r="1677" spans="28:33">
      <c r="AB1677" s="34">
        <v>8801</v>
      </c>
      <c r="AC1677" s="30" t="s">
        <v>2409</v>
      </c>
      <c r="AD1677" s="35">
        <v>1</v>
      </c>
      <c r="AE1677" s="35"/>
      <c r="AF1677" s="35"/>
      <c r="AG1677" s="35">
        <v>1</v>
      </c>
    </row>
    <row r="1678" spans="28:33">
      <c r="AB1678" s="34">
        <v>8802</v>
      </c>
      <c r="AC1678" s="30" t="s">
        <v>748</v>
      </c>
      <c r="AD1678" s="35">
        <v>3</v>
      </c>
      <c r="AE1678" s="35">
        <v>2</v>
      </c>
      <c r="AF1678" s="35">
        <v>1</v>
      </c>
      <c r="AG1678" s="35">
        <v>6</v>
      </c>
    </row>
    <row r="1679" spans="28:33">
      <c r="AB1679" s="34">
        <v>8809</v>
      </c>
      <c r="AC1679" s="30" t="s">
        <v>2410</v>
      </c>
      <c r="AD1679" s="35">
        <v>5</v>
      </c>
      <c r="AE1679" s="35"/>
      <c r="AF1679" s="35"/>
      <c r="AG1679" s="35">
        <v>5</v>
      </c>
    </row>
    <row r="1680" spans="28:33">
      <c r="AB1680" s="34">
        <v>8820</v>
      </c>
      <c r="AC1680" s="30" t="s">
        <v>616</v>
      </c>
      <c r="AD1680" s="35">
        <v>2</v>
      </c>
      <c r="AE1680" s="35">
        <v>1</v>
      </c>
      <c r="AF1680" s="35"/>
      <c r="AG1680" s="35">
        <v>3</v>
      </c>
    </row>
    <row r="1681" spans="28:33">
      <c r="AB1681" s="34">
        <v>8824</v>
      </c>
      <c r="AC1681" s="30" t="s">
        <v>1881</v>
      </c>
      <c r="AD1681" s="35"/>
      <c r="AE1681" s="35"/>
      <c r="AF1681" s="35">
        <v>1</v>
      </c>
      <c r="AG1681" s="35">
        <v>1</v>
      </c>
    </row>
    <row r="1682" spans="28:33">
      <c r="AB1682" s="34">
        <v>8828</v>
      </c>
      <c r="AC1682" s="30" t="s">
        <v>2411</v>
      </c>
      <c r="AD1682" s="35">
        <v>3</v>
      </c>
      <c r="AE1682" s="35"/>
      <c r="AF1682" s="35"/>
      <c r="AG1682" s="35">
        <v>3</v>
      </c>
    </row>
    <row r="1683" spans="28:33">
      <c r="AB1683" s="34">
        <v>8829</v>
      </c>
      <c r="AC1683" s="30" t="s">
        <v>1882</v>
      </c>
      <c r="AD1683" s="35">
        <v>50</v>
      </c>
      <c r="AE1683" s="35"/>
      <c r="AF1683" s="35">
        <v>13</v>
      </c>
      <c r="AG1683" s="35">
        <v>63</v>
      </c>
    </row>
    <row r="1684" spans="28:33">
      <c r="AB1684" s="34">
        <v>8831</v>
      </c>
      <c r="AC1684" s="30" t="s">
        <v>2412</v>
      </c>
      <c r="AD1684" s="35">
        <v>1</v>
      </c>
      <c r="AE1684" s="35"/>
      <c r="AF1684" s="35"/>
      <c r="AG1684" s="35">
        <v>1</v>
      </c>
    </row>
    <row r="1685" spans="28:33">
      <c r="AB1685" s="34">
        <v>8833</v>
      </c>
      <c r="AC1685" s="30" t="s">
        <v>2413</v>
      </c>
      <c r="AD1685" s="35">
        <v>1</v>
      </c>
      <c r="AE1685" s="35"/>
      <c r="AF1685" s="35"/>
      <c r="AG1685" s="35">
        <v>1</v>
      </c>
    </row>
    <row r="1686" spans="28:33">
      <c r="AB1686" s="34">
        <v>8844</v>
      </c>
      <c r="AC1686" s="30" t="s">
        <v>809</v>
      </c>
      <c r="AD1686" s="35">
        <v>30</v>
      </c>
      <c r="AE1686" s="35">
        <v>12</v>
      </c>
      <c r="AF1686" s="35">
        <v>11</v>
      </c>
      <c r="AG1686" s="35">
        <v>53</v>
      </c>
    </row>
    <row r="1687" spans="28:33">
      <c r="AB1687" s="34">
        <v>8845</v>
      </c>
      <c r="AC1687" s="30" t="s">
        <v>1883</v>
      </c>
      <c r="AD1687" s="35">
        <v>26</v>
      </c>
      <c r="AE1687" s="35"/>
      <c r="AF1687" s="35">
        <v>7</v>
      </c>
      <c r="AG1687" s="35">
        <v>33</v>
      </c>
    </row>
    <row r="1688" spans="28:33">
      <c r="AB1688" s="34">
        <v>8856</v>
      </c>
      <c r="AC1688" s="30" t="s">
        <v>1042</v>
      </c>
      <c r="AD1688" s="35"/>
      <c r="AE1688" s="35">
        <v>4</v>
      </c>
      <c r="AF1688" s="35"/>
      <c r="AG1688" s="35">
        <v>4</v>
      </c>
    </row>
    <row r="1689" spans="28:33">
      <c r="AB1689" s="34">
        <v>8867</v>
      </c>
      <c r="AC1689" s="30" t="s">
        <v>2414</v>
      </c>
      <c r="AD1689" s="35">
        <v>2</v>
      </c>
      <c r="AE1689" s="35"/>
      <c r="AF1689" s="35"/>
      <c r="AG1689" s="35">
        <v>2</v>
      </c>
    </row>
    <row r="1690" spans="28:33">
      <c r="AB1690" s="34">
        <v>8868</v>
      </c>
      <c r="AC1690" s="30" t="s">
        <v>372</v>
      </c>
      <c r="AD1690" s="35"/>
      <c r="AE1690" s="35">
        <v>2</v>
      </c>
      <c r="AF1690" s="35"/>
      <c r="AG1690" s="35">
        <v>2</v>
      </c>
    </row>
    <row r="1691" spans="28:33">
      <c r="AB1691" s="34">
        <v>8872</v>
      </c>
      <c r="AC1691" s="30" t="s">
        <v>888</v>
      </c>
      <c r="AD1691" s="35">
        <v>6</v>
      </c>
      <c r="AE1691" s="35">
        <v>11</v>
      </c>
      <c r="AF1691" s="35">
        <v>4</v>
      </c>
      <c r="AG1691" s="35">
        <v>21</v>
      </c>
    </row>
    <row r="1692" spans="28:33">
      <c r="AB1692" s="34">
        <v>8876</v>
      </c>
      <c r="AC1692" s="30" t="s">
        <v>1884</v>
      </c>
      <c r="AD1692" s="35">
        <v>57</v>
      </c>
      <c r="AE1692" s="35"/>
      <c r="AF1692" s="35">
        <v>181</v>
      </c>
      <c r="AG1692" s="35">
        <v>238</v>
      </c>
    </row>
    <row r="1693" spans="28:33">
      <c r="AB1693" s="34">
        <v>8877</v>
      </c>
      <c r="AC1693" s="30" t="s">
        <v>1885</v>
      </c>
      <c r="AD1693" s="35"/>
      <c r="AE1693" s="35"/>
      <c r="AF1693" s="35">
        <v>2</v>
      </c>
      <c r="AG1693" s="35">
        <v>2</v>
      </c>
    </row>
    <row r="1694" spans="28:33">
      <c r="AB1694" s="34">
        <v>8898</v>
      </c>
      <c r="AC1694" s="30" t="s">
        <v>994</v>
      </c>
      <c r="AD1694" s="35">
        <v>5</v>
      </c>
      <c r="AE1694" s="35">
        <v>1</v>
      </c>
      <c r="AF1694" s="35">
        <v>5</v>
      </c>
      <c r="AG1694" s="35">
        <v>11</v>
      </c>
    </row>
    <row r="1695" spans="28:33">
      <c r="AB1695" s="34">
        <v>8899</v>
      </c>
      <c r="AC1695" s="30" t="s">
        <v>988</v>
      </c>
      <c r="AD1695" s="35">
        <v>2</v>
      </c>
      <c r="AE1695" s="35">
        <v>2</v>
      </c>
      <c r="AF1695" s="35">
        <v>3</v>
      </c>
      <c r="AG1695" s="35">
        <v>7</v>
      </c>
    </row>
    <row r="1696" spans="28:33">
      <c r="AB1696" s="34">
        <v>8901</v>
      </c>
      <c r="AC1696" s="30" t="s">
        <v>1886</v>
      </c>
      <c r="AD1696" s="35">
        <v>14</v>
      </c>
      <c r="AE1696" s="35"/>
      <c r="AF1696" s="35">
        <v>2</v>
      </c>
      <c r="AG1696" s="35">
        <v>16</v>
      </c>
    </row>
    <row r="1697" spans="28:33">
      <c r="AB1697" s="34">
        <v>8922</v>
      </c>
      <c r="AC1697" s="30" t="s">
        <v>113</v>
      </c>
      <c r="AD1697" s="35">
        <v>11</v>
      </c>
      <c r="AE1697" s="35">
        <v>2</v>
      </c>
      <c r="AF1697" s="35">
        <v>6</v>
      </c>
      <c r="AG1697" s="35">
        <v>19</v>
      </c>
    </row>
    <row r="1698" spans="28:33">
      <c r="AB1698" s="34">
        <v>8924</v>
      </c>
      <c r="AC1698" s="30" t="s">
        <v>919</v>
      </c>
      <c r="AD1698" s="35"/>
      <c r="AE1698" s="35">
        <v>1</v>
      </c>
      <c r="AF1698" s="35"/>
      <c r="AG1698" s="35">
        <v>1</v>
      </c>
    </row>
    <row r="1699" spans="28:33">
      <c r="AB1699" s="34">
        <v>8926</v>
      </c>
      <c r="AC1699" s="30" t="s">
        <v>638</v>
      </c>
      <c r="AD1699" s="35">
        <v>1</v>
      </c>
      <c r="AE1699" s="35">
        <v>1</v>
      </c>
      <c r="AF1699" s="35">
        <v>1</v>
      </c>
      <c r="AG1699" s="35">
        <v>3</v>
      </c>
    </row>
    <row r="1700" spans="28:33">
      <c r="AB1700" s="34">
        <v>8929</v>
      </c>
      <c r="AC1700" s="30" t="s">
        <v>1083</v>
      </c>
      <c r="AD1700" s="35">
        <v>33</v>
      </c>
      <c r="AE1700" s="35">
        <v>1</v>
      </c>
      <c r="AF1700" s="35"/>
      <c r="AG1700" s="35">
        <v>34</v>
      </c>
    </row>
    <row r="1701" spans="28:33">
      <c r="AB1701" s="34">
        <v>8940</v>
      </c>
      <c r="AC1701" s="30" t="s">
        <v>2415</v>
      </c>
      <c r="AD1701" s="35">
        <v>2</v>
      </c>
      <c r="AE1701" s="35"/>
      <c r="AF1701" s="35"/>
      <c r="AG1701" s="35">
        <v>2</v>
      </c>
    </row>
    <row r="1702" spans="28:33">
      <c r="AB1702" s="34">
        <v>8941</v>
      </c>
      <c r="AC1702" s="30" t="s">
        <v>2416</v>
      </c>
      <c r="AD1702" s="35">
        <v>2</v>
      </c>
      <c r="AE1702" s="35"/>
      <c r="AF1702" s="35"/>
      <c r="AG1702" s="35">
        <v>2</v>
      </c>
    </row>
    <row r="1703" spans="28:33">
      <c r="AB1703" s="34">
        <v>8949</v>
      </c>
      <c r="AC1703" s="30" t="s">
        <v>507</v>
      </c>
      <c r="AD1703" s="35">
        <v>2</v>
      </c>
      <c r="AE1703" s="35">
        <v>2</v>
      </c>
      <c r="AF1703" s="35"/>
      <c r="AG1703" s="35">
        <v>4</v>
      </c>
    </row>
    <row r="1704" spans="28:33">
      <c r="AB1704" s="34">
        <v>8950</v>
      </c>
      <c r="AC1704" s="30" t="s">
        <v>1887</v>
      </c>
      <c r="AD1704" s="35"/>
      <c r="AE1704" s="35"/>
      <c r="AF1704" s="35">
        <v>1</v>
      </c>
      <c r="AG1704" s="35">
        <v>1</v>
      </c>
    </row>
    <row r="1705" spans="28:33">
      <c r="AB1705" s="34">
        <v>8954</v>
      </c>
      <c r="AC1705" s="30" t="s">
        <v>2417</v>
      </c>
      <c r="AD1705" s="35">
        <v>3</v>
      </c>
      <c r="AE1705" s="35"/>
      <c r="AF1705" s="35"/>
      <c r="AG1705" s="35">
        <v>3</v>
      </c>
    </row>
    <row r="1706" spans="28:33">
      <c r="AB1706" s="34">
        <v>8960</v>
      </c>
      <c r="AC1706" s="30" t="s">
        <v>341</v>
      </c>
      <c r="AD1706" s="35">
        <v>248</v>
      </c>
      <c r="AE1706" s="35">
        <v>62</v>
      </c>
      <c r="AF1706" s="35">
        <v>128</v>
      </c>
      <c r="AG1706" s="35">
        <v>438</v>
      </c>
    </row>
    <row r="1707" spans="28:33">
      <c r="AB1707" s="34">
        <v>8963</v>
      </c>
      <c r="AC1707" s="30" t="s">
        <v>603</v>
      </c>
      <c r="AD1707" s="35">
        <v>23</v>
      </c>
      <c r="AE1707" s="35">
        <v>1</v>
      </c>
      <c r="AF1707" s="35">
        <v>10</v>
      </c>
      <c r="AG1707" s="35">
        <v>34</v>
      </c>
    </row>
    <row r="1708" spans="28:33">
      <c r="AB1708" s="34">
        <v>8997</v>
      </c>
      <c r="AC1708" s="30" t="s">
        <v>1888</v>
      </c>
      <c r="AD1708" s="35">
        <v>6</v>
      </c>
      <c r="AE1708" s="35"/>
      <c r="AF1708" s="35">
        <v>8</v>
      </c>
      <c r="AG1708" s="35">
        <v>14</v>
      </c>
    </row>
    <row r="1709" spans="28:33">
      <c r="AB1709" s="34">
        <v>9002</v>
      </c>
      <c r="AC1709" s="30" t="s">
        <v>146</v>
      </c>
      <c r="AD1709" s="35">
        <v>4</v>
      </c>
      <c r="AE1709" s="35">
        <v>1</v>
      </c>
      <c r="AF1709" s="35">
        <v>2</v>
      </c>
      <c r="AG1709" s="35">
        <v>7</v>
      </c>
    </row>
    <row r="1710" spans="28:33">
      <c r="AB1710" s="34">
        <v>9004</v>
      </c>
      <c r="AC1710" s="30" t="s">
        <v>1889</v>
      </c>
      <c r="AD1710" s="35"/>
      <c r="AE1710" s="35"/>
      <c r="AF1710" s="35">
        <v>29</v>
      </c>
      <c r="AG1710" s="35">
        <v>29</v>
      </c>
    </row>
    <row r="1711" spans="28:33">
      <c r="AB1711" s="34">
        <v>9005</v>
      </c>
      <c r="AC1711" s="30" t="s">
        <v>209</v>
      </c>
      <c r="AD1711" s="35">
        <v>57</v>
      </c>
      <c r="AE1711" s="35">
        <v>20</v>
      </c>
      <c r="AF1711" s="35">
        <v>31</v>
      </c>
      <c r="AG1711" s="35">
        <v>108</v>
      </c>
    </row>
    <row r="1712" spans="28:33">
      <c r="AB1712" s="34">
        <v>9006</v>
      </c>
      <c r="AC1712" s="30" t="s">
        <v>138</v>
      </c>
      <c r="AD1712" s="35">
        <v>25</v>
      </c>
      <c r="AE1712" s="35">
        <v>20</v>
      </c>
      <c r="AF1712" s="35">
        <v>61</v>
      </c>
      <c r="AG1712" s="35">
        <v>106</v>
      </c>
    </row>
    <row r="1713" spans="28:33">
      <c r="AB1713" s="34">
        <v>9008</v>
      </c>
      <c r="AC1713" s="30" t="s">
        <v>1341</v>
      </c>
      <c r="AD1713" s="35">
        <v>9</v>
      </c>
      <c r="AE1713" s="35"/>
      <c r="AF1713" s="35">
        <v>4</v>
      </c>
      <c r="AG1713" s="35">
        <v>13</v>
      </c>
    </row>
    <row r="1714" spans="28:33">
      <c r="AB1714" s="34">
        <v>9009</v>
      </c>
      <c r="AC1714" s="30" t="s">
        <v>495</v>
      </c>
      <c r="AD1714" s="35">
        <v>17</v>
      </c>
      <c r="AE1714" s="35">
        <v>1</v>
      </c>
      <c r="AF1714" s="35">
        <v>5</v>
      </c>
      <c r="AG1714" s="35">
        <v>23</v>
      </c>
    </row>
    <row r="1715" spans="28:33">
      <c r="AB1715" s="34">
        <v>9015</v>
      </c>
      <c r="AC1715" s="30" t="s">
        <v>1255</v>
      </c>
      <c r="AD1715" s="35">
        <v>20</v>
      </c>
      <c r="AE1715" s="35">
        <v>1</v>
      </c>
      <c r="AF1715" s="35">
        <v>5</v>
      </c>
      <c r="AG1715" s="35">
        <v>26</v>
      </c>
    </row>
    <row r="1716" spans="28:33">
      <c r="AB1716" s="34">
        <v>9016</v>
      </c>
      <c r="AC1716" s="30" t="s">
        <v>1152</v>
      </c>
      <c r="AD1716" s="35">
        <v>16</v>
      </c>
      <c r="AE1716" s="35">
        <v>2</v>
      </c>
      <c r="AF1716" s="35"/>
      <c r="AG1716" s="35">
        <v>18</v>
      </c>
    </row>
    <row r="1717" spans="28:33">
      <c r="AB1717" s="34">
        <v>9017</v>
      </c>
      <c r="AC1717" s="30" t="s">
        <v>802</v>
      </c>
      <c r="AD1717" s="35">
        <v>27</v>
      </c>
      <c r="AE1717" s="35">
        <v>3</v>
      </c>
      <c r="AF1717" s="35">
        <v>9</v>
      </c>
      <c r="AG1717" s="35">
        <v>39</v>
      </c>
    </row>
    <row r="1718" spans="28:33">
      <c r="AB1718" s="34">
        <v>9018</v>
      </c>
      <c r="AC1718" s="30" t="s">
        <v>1388</v>
      </c>
      <c r="AD1718" s="35"/>
      <c r="AE1718" s="35"/>
      <c r="AF1718" s="35">
        <v>6</v>
      </c>
      <c r="AG1718" s="35">
        <v>6</v>
      </c>
    </row>
    <row r="1719" spans="28:33">
      <c r="AB1719" s="34">
        <v>9019</v>
      </c>
      <c r="AC1719" s="30" t="s">
        <v>787</v>
      </c>
      <c r="AD1719" s="35">
        <v>20</v>
      </c>
      <c r="AE1719" s="35">
        <v>5</v>
      </c>
      <c r="AF1719" s="35">
        <v>11</v>
      </c>
      <c r="AG1719" s="35">
        <v>36</v>
      </c>
    </row>
    <row r="1720" spans="28:33">
      <c r="AB1720" s="34">
        <v>9024</v>
      </c>
      <c r="AC1720" s="30" t="s">
        <v>1890</v>
      </c>
      <c r="AD1720" s="35">
        <v>2</v>
      </c>
      <c r="AE1720" s="35"/>
      <c r="AF1720" s="35">
        <v>1</v>
      </c>
      <c r="AG1720" s="35">
        <v>3</v>
      </c>
    </row>
    <row r="1721" spans="28:33">
      <c r="AB1721" s="34">
        <v>9025</v>
      </c>
      <c r="AC1721" s="30" t="s">
        <v>1224</v>
      </c>
      <c r="AD1721" s="35">
        <v>13</v>
      </c>
      <c r="AE1721" s="35">
        <v>1</v>
      </c>
      <c r="AF1721" s="35"/>
      <c r="AG1721" s="35">
        <v>14</v>
      </c>
    </row>
    <row r="1722" spans="28:33">
      <c r="AB1722" s="34">
        <v>9027</v>
      </c>
      <c r="AC1722" s="30" t="s">
        <v>620</v>
      </c>
      <c r="AD1722" s="35">
        <v>49</v>
      </c>
      <c r="AE1722" s="35">
        <v>5</v>
      </c>
      <c r="AF1722" s="35">
        <v>2</v>
      </c>
      <c r="AG1722" s="35">
        <v>56</v>
      </c>
    </row>
    <row r="1723" spans="28:33">
      <c r="AB1723" s="34">
        <v>9028</v>
      </c>
      <c r="AC1723" s="30" t="s">
        <v>280</v>
      </c>
      <c r="AD1723" s="35">
        <v>43</v>
      </c>
      <c r="AE1723" s="35">
        <v>1</v>
      </c>
      <c r="AF1723" s="35">
        <v>5</v>
      </c>
      <c r="AG1723" s="35">
        <v>49</v>
      </c>
    </row>
    <row r="1724" spans="28:33">
      <c r="AB1724" s="34">
        <v>9029</v>
      </c>
      <c r="AC1724" s="30" t="s">
        <v>1258</v>
      </c>
      <c r="AD1724" s="35">
        <v>33</v>
      </c>
      <c r="AE1724" s="35">
        <v>1</v>
      </c>
      <c r="AF1724" s="35">
        <v>2</v>
      </c>
      <c r="AG1724" s="35">
        <v>36</v>
      </c>
    </row>
    <row r="1725" spans="28:33">
      <c r="AB1725" s="34">
        <v>9071</v>
      </c>
      <c r="AC1725" s="30" t="s">
        <v>84</v>
      </c>
      <c r="AD1725" s="35">
        <v>814</v>
      </c>
      <c r="AE1725" s="35">
        <v>260</v>
      </c>
      <c r="AF1725" s="35">
        <v>451</v>
      </c>
      <c r="AG1725" s="35">
        <v>1525</v>
      </c>
    </row>
    <row r="1726" spans="28:33">
      <c r="AB1726" s="34">
        <v>9078</v>
      </c>
      <c r="AC1726" s="30" t="s">
        <v>545</v>
      </c>
      <c r="AD1726" s="35"/>
      <c r="AE1726" s="35">
        <v>4</v>
      </c>
      <c r="AF1726" s="35"/>
      <c r="AG1726" s="35">
        <v>4</v>
      </c>
    </row>
    <row r="1727" spans="28:33">
      <c r="AB1727" s="34">
        <v>9086</v>
      </c>
      <c r="AC1727" s="30" t="s">
        <v>907</v>
      </c>
      <c r="AD1727" s="35"/>
      <c r="AE1727" s="35">
        <v>3</v>
      </c>
      <c r="AF1727" s="35"/>
      <c r="AG1727" s="35">
        <v>3</v>
      </c>
    </row>
    <row r="1728" spans="28:33">
      <c r="AB1728" s="34">
        <v>9087</v>
      </c>
      <c r="AC1728" s="30" t="s">
        <v>312</v>
      </c>
      <c r="AD1728" s="35"/>
      <c r="AE1728" s="35">
        <v>1</v>
      </c>
      <c r="AF1728" s="35"/>
      <c r="AG1728" s="35">
        <v>1</v>
      </c>
    </row>
    <row r="1729" spans="28:33">
      <c r="AB1729" s="34">
        <v>9088</v>
      </c>
      <c r="AC1729" s="30" t="s">
        <v>489</v>
      </c>
      <c r="AD1729" s="35">
        <v>48</v>
      </c>
      <c r="AE1729" s="35">
        <v>11</v>
      </c>
      <c r="AF1729" s="35">
        <v>24</v>
      </c>
      <c r="AG1729" s="35">
        <v>83</v>
      </c>
    </row>
    <row r="1730" spans="28:33">
      <c r="AB1730" s="34">
        <v>9091</v>
      </c>
      <c r="AC1730" s="30" t="s">
        <v>1891</v>
      </c>
      <c r="AD1730" s="35"/>
      <c r="AE1730" s="35"/>
      <c r="AF1730" s="35">
        <v>77</v>
      </c>
      <c r="AG1730" s="35">
        <v>77</v>
      </c>
    </row>
    <row r="1731" spans="28:33">
      <c r="AB1731" s="34">
        <v>9092</v>
      </c>
      <c r="AC1731" s="30" t="s">
        <v>2418</v>
      </c>
      <c r="AD1731" s="35">
        <v>4</v>
      </c>
      <c r="AE1731" s="35"/>
      <c r="AF1731" s="35"/>
      <c r="AG1731" s="35">
        <v>4</v>
      </c>
    </row>
    <row r="1732" spans="28:33">
      <c r="AB1732" s="34">
        <v>9093</v>
      </c>
      <c r="AC1732" s="30" t="s">
        <v>1291</v>
      </c>
      <c r="AD1732" s="35">
        <v>7</v>
      </c>
      <c r="AE1732" s="35"/>
      <c r="AF1732" s="35"/>
      <c r="AG1732" s="35">
        <v>7</v>
      </c>
    </row>
    <row r="1733" spans="28:33">
      <c r="AB1733" s="34">
        <v>9094</v>
      </c>
      <c r="AC1733" s="30" t="s">
        <v>546</v>
      </c>
      <c r="AD1733" s="35"/>
      <c r="AE1733" s="35">
        <v>8</v>
      </c>
      <c r="AF1733" s="35"/>
      <c r="AG1733" s="35">
        <v>8</v>
      </c>
    </row>
    <row r="1734" spans="28:33">
      <c r="AB1734" s="34">
        <v>9095</v>
      </c>
      <c r="AC1734" s="30" t="s">
        <v>2419</v>
      </c>
      <c r="AD1734" s="35">
        <v>1</v>
      </c>
      <c r="AE1734" s="35"/>
      <c r="AF1734" s="35"/>
      <c r="AG1734" s="35">
        <v>1</v>
      </c>
    </row>
    <row r="1735" spans="28:33">
      <c r="AB1735" s="34">
        <v>9097</v>
      </c>
      <c r="AC1735" s="30" t="s">
        <v>365</v>
      </c>
      <c r="AD1735" s="35">
        <v>55</v>
      </c>
      <c r="AE1735" s="35">
        <v>17</v>
      </c>
      <c r="AF1735" s="35">
        <v>25</v>
      </c>
      <c r="AG1735" s="35">
        <v>97</v>
      </c>
    </row>
    <row r="1736" spans="28:33">
      <c r="AB1736" s="34">
        <v>9098</v>
      </c>
      <c r="AC1736" s="30" t="s">
        <v>167</v>
      </c>
      <c r="AD1736" s="35">
        <v>45</v>
      </c>
      <c r="AE1736" s="35">
        <v>14</v>
      </c>
      <c r="AF1736" s="35">
        <v>31</v>
      </c>
      <c r="AG1736" s="35">
        <v>90</v>
      </c>
    </row>
    <row r="1737" spans="28:33">
      <c r="AB1737" s="34">
        <v>9099</v>
      </c>
      <c r="AC1737" s="30" t="s">
        <v>168</v>
      </c>
      <c r="AD1737" s="35">
        <v>113</v>
      </c>
      <c r="AE1737" s="35">
        <v>27</v>
      </c>
      <c r="AF1737" s="35">
        <v>63</v>
      </c>
      <c r="AG1737" s="35">
        <v>203</v>
      </c>
    </row>
    <row r="1738" spans="28:33">
      <c r="AB1738" s="34">
        <v>9100</v>
      </c>
      <c r="AC1738" s="30" t="s">
        <v>56</v>
      </c>
      <c r="AD1738" s="35">
        <v>99</v>
      </c>
      <c r="AE1738" s="35">
        <v>31</v>
      </c>
      <c r="AF1738" s="35">
        <v>68</v>
      </c>
      <c r="AG1738" s="35">
        <v>198</v>
      </c>
    </row>
    <row r="1739" spans="28:33">
      <c r="AB1739" s="34">
        <v>9117</v>
      </c>
      <c r="AC1739" s="30" t="s">
        <v>677</v>
      </c>
      <c r="AD1739" s="35"/>
      <c r="AE1739" s="35">
        <v>4</v>
      </c>
      <c r="AF1739" s="35">
        <v>1</v>
      </c>
      <c r="AG1739" s="35">
        <v>5</v>
      </c>
    </row>
    <row r="1740" spans="28:33">
      <c r="AB1740" s="34">
        <v>9118</v>
      </c>
      <c r="AC1740" s="30" t="s">
        <v>1332</v>
      </c>
      <c r="AD1740" s="35">
        <v>6</v>
      </c>
      <c r="AE1740" s="35"/>
      <c r="AF1740" s="35"/>
      <c r="AG1740" s="35">
        <v>6</v>
      </c>
    </row>
    <row r="1741" spans="28:33">
      <c r="AB1741" s="34">
        <v>9119</v>
      </c>
      <c r="AC1741" s="30" t="s">
        <v>470</v>
      </c>
      <c r="AD1741" s="35">
        <v>851</v>
      </c>
      <c r="AE1741" s="35">
        <v>185</v>
      </c>
      <c r="AF1741" s="35">
        <v>373</v>
      </c>
      <c r="AG1741" s="35">
        <v>1409</v>
      </c>
    </row>
    <row r="1742" spans="28:33">
      <c r="AB1742" s="34">
        <v>9125</v>
      </c>
      <c r="AC1742" s="30" t="s">
        <v>1892</v>
      </c>
      <c r="AD1742" s="35">
        <v>4</v>
      </c>
      <c r="AE1742" s="35"/>
      <c r="AF1742" s="35">
        <v>2</v>
      </c>
      <c r="AG1742" s="35">
        <v>6</v>
      </c>
    </row>
    <row r="1743" spans="28:33">
      <c r="AB1743" s="34">
        <v>9150</v>
      </c>
      <c r="AC1743" s="30" t="s">
        <v>1893</v>
      </c>
      <c r="AD1743" s="35">
        <v>17</v>
      </c>
      <c r="AE1743" s="35"/>
      <c r="AF1743" s="35">
        <v>1</v>
      </c>
      <c r="AG1743" s="35">
        <v>18</v>
      </c>
    </row>
    <row r="1744" spans="28:33">
      <c r="AB1744" s="34">
        <v>9153</v>
      </c>
      <c r="AC1744" s="30" t="s">
        <v>512</v>
      </c>
      <c r="AD1744" s="35">
        <v>14</v>
      </c>
      <c r="AE1744" s="35">
        <v>7</v>
      </c>
      <c r="AF1744" s="35">
        <v>9</v>
      </c>
      <c r="AG1744" s="35">
        <v>30</v>
      </c>
    </row>
    <row r="1745" spans="28:33">
      <c r="AB1745" s="34">
        <v>9156</v>
      </c>
      <c r="AC1745" s="30" t="s">
        <v>10</v>
      </c>
      <c r="AD1745" s="35">
        <v>222</v>
      </c>
      <c r="AE1745" s="35">
        <v>64</v>
      </c>
      <c r="AF1745" s="35">
        <v>61</v>
      </c>
      <c r="AG1745" s="35">
        <v>347</v>
      </c>
    </row>
    <row r="1746" spans="28:33">
      <c r="AB1746" s="34">
        <v>9157</v>
      </c>
      <c r="AC1746" s="30" t="s">
        <v>481</v>
      </c>
      <c r="AD1746" s="35">
        <v>43</v>
      </c>
      <c r="AE1746" s="35">
        <v>14</v>
      </c>
      <c r="AF1746" s="35">
        <v>11</v>
      </c>
      <c r="AG1746" s="35">
        <v>68</v>
      </c>
    </row>
    <row r="1747" spans="28:33">
      <c r="AB1747" s="34">
        <v>9179</v>
      </c>
      <c r="AC1747" s="30" t="s">
        <v>767</v>
      </c>
      <c r="AD1747" s="35">
        <v>3</v>
      </c>
      <c r="AE1747" s="35">
        <v>4</v>
      </c>
      <c r="AF1747" s="35">
        <v>2</v>
      </c>
      <c r="AG1747" s="35">
        <v>9</v>
      </c>
    </row>
    <row r="1748" spans="28:33">
      <c r="AB1748" s="34">
        <v>9184</v>
      </c>
      <c r="AC1748" s="30" t="s">
        <v>903</v>
      </c>
      <c r="AD1748" s="35">
        <v>6</v>
      </c>
      <c r="AE1748" s="35">
        <v>4</v>
      </c>
      <c r="AF1748" s="35">
        <v>6</v>
      </c>
      <c r="AG1748" s="35">
        <v>16</v>
      </c>
    </row>
    <row r="1749" spans="28:33">
      <c r="AB1749" s="34">
        <v>9188</v>
      </c>
      <c r="AC1749" s="30" t="s">
        <v>858</v>
      </c>
      <c r="AD1749" s="35"/>
      <c r="AE1749" s="35">
        <v>1</v>
      </c>
      <c r="AF1749" s="35">
        <v>1</v>
      </c>
      <c r="AG1749" s="35">
        <v>2</v>
      </c>
    </row>
    <row r="1750" spans="28:33">
      <c r="AB1750" s="34">
        <v>9191</v>
      </c>
      <c r="AC1750" s="30" t="s">
        <v>2420</v>
      </c>
      <c r="AD1750" s="35">
        <v>1</v>
      </c>
      <c r="AE1750" s="35"/>
      <c r="AF1750" s="35"/>
      <c r="AG1750" s="35">
        <v>1</v>
      </c>
    </row>
    <row r="1751" spans="28:33">
      <c r="AB1751" s="34">
        <v>9217</v>
      </c>
      <c r="AC1751" s="30" t="s">
        <v>137</v>
      </c>
      <c r="AD1751" s="35">
        <v>40</v>
      </c>
      <c r="AE1751" s="35">
        <v>9</v>
      </c>
      <c r="AF1751" s="35">
        <v>11</v>
      </c>
      <c r="AG1751" s="35">
        <v>60</v>
      </c>
    </row>
    <row r="1752" spans="28:33">
      <c r="AB1752" s="34">
        <v>9220</v>
      </c>
      <c r="AC1752" s="30" t="s">
        <v>412</v>
      </c>
      <c r="AD1752" s="35">
        <v>35</v>
      </c>
      <c r="AE1752" s="35">
        <v>1</v>
      </c>
      <c r="AF1752" s="35">
        <v>5</v>
      </c>
      <c r="AG1752" s="35">
        <v>41</v>
      </c>
    </row>
    <row r="1753" spans="28:33">
      <c r="AB1753" s="34">
        <v>9226</v>
      </c>
      <c r="AC1753" s="30" t="s">
        <v>1268</v>
      </c>
      <c r="AD1753" s="35">
        <v>2</v>
      </c>
      <c r="AE1753" s="35">
        <v>1</v>
      </c>
      <c r="AF1753" s="35"/>
      <c r="AG1753" s="35">
        <v>3</v>
      </c>
    </row>
    <row r="1754" spans="28:33">
      <c r="AB1754" s="34">
        <v>9227</v>
      </c>
      <c r="AC1754" s="30" t="s">
        <v>239</v>
      </c>
      <c r="AD1754" s="35">
        <v>107</v>
      </c>
      <c r="AE1754" s="35">
        <v>16</v>
      </c>
      <c r="AF1754" s="35">
        <v>10</v>
      </c>
      <c r="AG1754" s="35">
        <v>133</v>
      </c>
    </row>
    <row r="1755" spans="28:33">
      <c r="AB1755" s="34">
        <v>9228</v>
      </c>
      <c r="AC1755" s="30" t="s">
        <v>1027</v>
      </c>
      <c r="AD1755" s="35">
        <v>2</v>
      </c>
      <c r="AE1755" s="35">
        <v>2</v>
      </c>
      <c r="AF1755" s="35">
        <v>11</v>
      </c>
      <c r="AG1755" s="35">
        <v>15</v>
      </c>
    </row>
    <row r="1756" spans="28:33">
      <c r="AB1756" s="34">
        <v>9235</v>
      </c>
      <c r="AC1756" s="30" t="s">
        <v>2421</v>
      </c>
      <c r="AD1756" s="35">
        <v>1</v>
      </c>
      <c r="AE1756" s="35"/>
      <c r="AF1756" s="35"/>
      <c r="AG1756" s="35">
        <v>1</v>
      </c>
    </row>
    <row r="1757" spans="28:33">
      <c r="AB1757" s="34">
        <v>9239</v>
      </c>
      <c r="AC1757" s="30" t="s">
        <v>1156</v>
      </c>
      <c r="AD1757" s="35">
        <v>2</v>
      </c>
      <c r="AE1757" s="35">
        <v>1</v>
      </c>
      <c r="AF1757" s="35"/>
      <c r="AG1757" s="35">
        <v>3</v>
      </c>
    </row>
    <row r="1758" spans="28:33">
      <c r="AB1758" s="34">
        <v>9240</v>
      </c>
      <c r="AC1758" s="30" t="s">
        <v>2422</v>
      </c>
      <c r="AD1758" s="35">
        <v>1</v>
      </c>
      <c r="AE1758" s="35"/>
      <c r="AF1758" s="35"/>
      <c r="AG1758" s="35">
        <v>1</v>
      </c>
    </row>
    <row r="1759" spans="28:33">
      <c r="AB1759" s="34">
        <v>9241</v>
      </c>
      <c r="AC1759" s="30" t="s">
        <v>2423</v>
      </c>
      <c r="AD1759" s="35">
        <v>3</v>
      </c>
      <c r="AE1759" s="35"/>
      <c r="AF1759" s="35"/>
      <c r="AG1759" s="35">
        <v>3</v>
      </c>
    </row>
    <row r="1760" spans="28:33">
      <c r="AB1760" s="34">
        <v>9249</v>
      </c>
      <c r="AC1760" s="30" t="s">
        <v>2424</v>
      </c>
      <c r="AD1760" s="35">
        <v>1</v>
      </c>
      <c r="AE1760" s="35"/>
      <c r="AF1760" s="35"/>
      <c r="AG1760" s="35">
        <v>1</v>
      </c>
    </row>
    <row r="1761" spans="28:33">
      <c r="AB1761" s="34">
        <v>9253</v>
      </c>
      <c r="AC1761" s="30" t="s">
        <v>62</v>
      </c>
      <c r="AD1761" s="35">
        <v>130</v>
      </c>
      <c r="AE1761" s="35">
        <v>39</v>
      </c>
      <c r="AF1761" s="35">
        <v>93</v>
      </c>
      <c r="AG1761" s="35">
        <v>262</v>
      </c>
    </row>
    <row r="1762" spans="28:33">
      <c r="AB1762" s="34">
        <v>9254</v>
      </c>
      <c r="AC1762" s="30" t="s">
        <v>831</v>
      </c>
      <c r="AD1762" s="35">
        <v>85</v>
      </c>
      <c r="AE1762" s="35">
        <v>10</v>
      </c>
      <c r="AF1762" s="35">
        <v>25</v>
      </c>
      <c r="AG1762" s="35">
        <v>120</v>
      </c>
    </row>
    <row r="1763" spans="28:33">
      <c r="AB1763" s="34">
        <v>9256</v>
      </c>
      <c r="AC1763" s="30" t="s">
        <v>1278</v>
      </c>
      <c r="AD1763" s="35">
        <v>35</v>
      </c>
      <c r="AE1763" s="35">
        <v>2</v>
      </c>
      <c r="AF1763" s="35">
        <v>3</v>
      </c>
      <c r="AG1763" s="35">
        <v>40</v>
      </c>
    </row>
    <row r="1764" spans="28:33">
      <c r="AB1764" s="34">
        <v>9257</v>
      </c>
      <c r="AC1764" s="30" t="s">
        <v>149</v>
      </c>
      <c r="AD1764" s="35">
        <v>419</v>
      </c>
      <c r="AE1764" s="35">
        <v>81</v>
      </c>
      <c r="AF1764" s="35">
        <v>24</v>
      </c>
      <c r="AG1764" s="35">
        <v>524</v>
      </c>
    </row>
    <row r="1765" spans="28:33">
      <c r="AB1765" s="34">
        <v>9259</v>
      </c>
      <c r="AC1765" s="30" t="s">
        <v>1894</v>
      </c>
      <c r="AD1765" s="35"/>
      <c r="AE1765" s="35"/>
      <c r="AF1765" s="35">
        <v>8</v>
      </c>
      <c r="AG1765" s="35">
        <v>8</v>
      </c>
    </row>
    <row r="1766" spans="28:33">
      <c r="AB1766" s="34">
        <v>9260</v>
      </c>
      <c r="AC1766" s="30" t="s">
        <v>95</v>
      </c>
      <c r="AD1766" s="35">
        <v>464</v>
      </c>
      <c r="AE1766" s="35">
        <v>76</v>
      </c>
      <c r="AF1766" s="35">
        <v>37</v>
      </c>
      <c r="AG1766" s="35">
        <v>577</v>
      </c>
    </row>
    <row r="1767" spans="28:33">
      <c r="AB1767" s="34">
        <v>9287</v>
      </c>
      <c r="AC1767" s="30" t="s">
        <v>1183</v>
      </c>
      <c r="AD1767" s="35">
        <v>7</v>
      </c>
      <c r="AE1767" s="35">
        <v>1</v>
      </c>
      <c r="AF1767" s="35">
        <v>10</v>
      </c>
      <c r="AG1767" s="35">
        <v>18</v>
      </c>
    </row>
    <row r="1768" spans="28:33">
      <c r="AB1768" s="34">
        <v>9305</v>
      </c>
      <c r="AC1768" s="30" t="s">
        <v>2425</v>
      </c>
      <c r="AD1768" s="35">
        <v>1</v>
      </c>
      <c r="AE1768" s="35"/>
      <c r="AF1768" s="35"/>
      <c r="AG1768" s="35">
        <v>1</v>
      </c>
    </row>
    <row r="1769" spans="28:33">
      <c r="AB1769" s="34">
        <v>9308</v>
      </c>
      <c r="AC1769" s="30" t="s">
        <v>2426</v>
      </c>
      <c r="AD1769" s="35">
        <v>2</v>
      </c>
      <c r="AE1769" s="35"/>
      <c r="AF1769" s="35"/>
      <c r="AG1769" s="35">
        <v>2</v>
      </c>
    </row>
    <row r="1770" spans="28:33">
      <c r="AB1770" s="34">
        <v>9311</v>
      </c>
      <c r="AC1770" s="30" t="s">
        <v>2427</v>
      </c>
      <c r="AD1770" s="35">
        <v>3</v>
      </c>
      <c r="AE1770" s="35"/>
      <c r="AF1770" s="35"/>
      <c r="AG1770" s="35">
        <v>3</v>
      </c>
    </row>
    <row r="1771" spans="28:33">
      <c r="AB1771" s="34">
        <v>9315</v>
      </c>
      <c r="AC1771" s="30" t="s">
        <v>1051</v>
      </c>
      <c r="AD1771" s="35">
        <v>6</v>
      </c>
      <c r="AE1771" s="35">
        <v>2</v>
      </c>
      <c r="AF1771" s="35">
        <v>3</v>
      </c>
      <c r="AG1771" s="35">
        <v>11</v>
      </c>
    </row>
    <row r="1772" spans="28:33">
      <c r="AB1772" s="34">
        <v>9316</v>
      </c>
      <c r="AC1772" s="30" t="s">
        <v>1895</v>
      </c>
      <c r="AD1772" s="35">
        <v>1</v>
      </c>
      <c r="AE1772" s="35"/>
      <c r="AF1772" s="35">
        <v>12</v>
      </c>
      <c r="AG1772" s="35">
        <v>13</v>
      </c>
    </row>
    <row r="1773" spans="28:33">
      <c r="AB1773" s="34">
        <v>9317</v>
      </c>
      <c r="AC1773" s="30" t="s">
        <v>61</v>
      </c>
      <c r="AD1773" s="35">
        <v>557</v>
      </c>
      <c r="AE1773" s="35">
        <v>85</v>
      </c>
      <c r="AF1773" s="35">
        <v>114</v>
      </c>
      <c r="AG1773" s="35">
        <v>756</v>
      </c>
    </row>
    <row r="1774" spans="28:33">
      <c r="AB1774" s="34">
        <v>9324</v>
      </c>
      <c r="AC1774" s="30" t="s">
        <v>472</v>
      </c>
      <c r="AD1774" s="35">
        <v>225</v>
      </c>
      <c r="AE1774" s="35">
        <v>39</v>
      </c>
      <c r="AF1774" s="35">
        <v>58</v>
      </c>
      <c r="AG1774" s="35">
        <v>322</v>
      </c>
    </row>
    <row r="1775" spans="28:33">
      <c r="AB1775" s="34">
        <v>9328</v>
      </c>
      <c r="AC1775" s="30" t="s">
        <v>2428</v>
      </c>
      <c r="AD1775" s="35">
        <v>6</v>
      </c>
      <c r="AE1775" s="35"/>
      <c r="AF1775" s="35"/>
      <c r="AG1775" s="35">
        <v>6</v>
      </c>
    </row>
    <row r="1776" spans="28:33">
      <c r="AB1776" s="34">
        <v>9329</v>
      </c>
      <c r="AC1776" s="30" t="s">
        <v>2429</v>
      </c>
      <c r="AD1776" s="35">
        <v>6</v>
      </c>
      <c r="AE1776" s="35"/>
      <c r="AF1776" s="35"/>
      <c r="AG1776" s="35">
        <v>6</v>
      </c>
    </row>
    <row r="1777" spans="28:33">
      <c r="AB1777" s="34">
        <v>9330</v>
      </c>
      <c r="AC1777" s="30" t="s">
        <v>770</v>
      </c>
      <c r="AD1777" s="35">
        <v>30</v>
      </c>
      <c r="AE1777" s="35">
        <v>7</v>
      </c>
      <c r="AF1777" s="35">
        <v>10</v>
      </c>
      <c r="AG1777" s="35">
        <v>47</v>
      </c>
    </row>
    <row r="1778" spans="28:33">
      <c r="AB1778" s="34">
        <v>9331</v>
      </c>
      <c r="AC1778" s="30" t="s">
        <v>851</v>
      </c>
      <c r="AD1778" s="35">
        <v>16</v>
      </c>
      <c r="AE1778" s="35">
        <v>7</v>
      </c>
      <c r="AF1778" s="35">
        <v>9</v>
      </c>
      <c r="AG1778" s="35">
        <v>32</v>
      </c>
    </row>
    <row r="1779" spans="28:33">
      <c r="AB1779" s="34">
        <v>9333</v>
      </c>
      <c r="AC1779" s="30" t="s">
        <v>1237</v>
      </c>
      <c r="AD1779" s="35">
        <v>21</v>
      </c>
      <c r="AE1779" s="35">
        <v>1</v>
      </c>
      <c r="AF1779" s="35"/>
      <c r="AG1779" s="35">
        <v>22</v>
      </c>
    </row>
    <row r="1780" spans="28:33">
      <c r="AB1780" s="34">
        <v>9334</v>
      </c>
      <c r="AC1780" s="30" t="s">
        <v>46</v>
      </c>
      <c r="AD1780" s="35">
        <v>215</v>
      </c>
      <c r="AE1780" s="35">
        <v>51</v>
      </c>
      <c r="AF1780" s="35">
        <v>59</v>
      </c>
      <c r="AG1780" s="35">
        <v>325</v>
      </c>
    </row>
    <row r="1781" spans="28:33">
      <c r="AB1781" s="34">
        <v>9336</v>
      </c>
      <c r="AC1781" s="30" t="s">
        <v>768</v>
      </c>
      <c r="AD1781" s="35">
        <v>24</v>
      </c>
      <c r="AE1781" s="35">
        <v>7</v>
      </c>
      <c r="AF1781" s="35">
        <v>6</v>
      </c>
      <c r="AG1781" s="35">
        <v>37</v>
      </c>
    </row>
    <row r="1782" spans="28:33">
      <c r="AB1782" s="34">
        <v>9337</v>
      </c>
      <c r="AC1782" s="30" t="s">
        <v>216</v>
      </c>
      <c r="AD1782" s="35">
        <v>407</v>
      </c>
      <c r="AE1782" s="35">
        <v>23</v>
      </c>
      <c r="AF1782" s="35">
        <v>90</v>
      </c>
      <c r="AG1782" s="35">
        <v>520</v>
      </c>
    </row>
    <row r="1783" spans="28:33">
      <c r="AB1783" s="34">
        <v>9338</v>
      </c>
      <c r="AC1783" s="30" t="s">
        <v>807</v>
      </c>
      <c r="AD1783" s="35">
        <v>94</v>
      </c>
      <c r="AE1783" s="35">
        <v>5</v>
      </c>
      <c r="AF1783" s="35">
        <v>3</v>
      </c>
      <c r="AG1783" s="35">
        <v>102</v>
      </c>
    </row>
    <row r="1784" spans="28:33">
      <c r="AB1784" s="34">
        <v>9339</v>
      </c>
      <c r="AC1784" s="30" t="s">
        <v>566</v>
      </c>
      <c r="AD1784" s="35">
        <v>3</v>
      </c>
      <c r="AE1784" s="35">
        <v>1</v>
      </c>
      <c r="AF1784" s="35">
        <v>1</v>
      </c>
      <c r="AG1784" s="35">
        <v>5</v>
      </c>
    </row>
    <row r="1785" spans="28:33">
      <c r="AB1785" s="34">
        <v>9340</v>
      </c>
      <c r="AC1785" s="30" t="s">
        <v>405</v>
      </c>
      <c r="AD1785" s="35">
        <v>185</v>
      </c>
      <c r="AE1785" s="35">
        <v>5</v>
      </c>
      <c r="AF1785" s="35">
        <v>26</v>
      </c>
      <c r="AG1785" s="35">
        <v>216</v>
      </c>
    </row>
    <row r="1786" spans="28:33">
      <c r="AB1786" s="34">
        <v>9341</v>
      </c>
      <c r="AC1786" s="30" t="s">
        <v>1896</v>
      </c>
      <c r="AD1786" s="35">
        <v>7</v>
      </c>
      <c r="AE1786" s="35"/>
      <c r="AF1786" s="35">
        <v>3</v>
      </c>
      <c r="AG1786" s="35">
        <v>10</v>
      </c>
    </row>
    <row r="1787" spans="28:33">
      <c r="AB1787" s="34">
        <v>9343</v>
      </c>
      <c r="AC1787" s="30" t="s">
        <v>719</v>
      </c>
      <c r="AD1787" s="35">
        <v>64</v>
      </c>
      <c r="AE1787" s="35">
        <v>1</v>
      </c>
      <c r="AF1787" s="35">
        <v>4</v>
      </c>
      <c r="AG1787" s="35">
        <v>69</v>
      </c>
    </row>
    <row r="1788" spans="28:33">
      <c r="AB1788" s="34">
        <v>9344</v>
      </c>
      <c r="AC1788" s="30" t="s">
        <v>654</v>
      </c>
      <c r="AD1788" s="35">
        <v>149</v>
      </c>
      <c r="AE1788" s="35">
        <v>2</v>
      </c>
      <c r="AF1788" s="35">
        <v>3</v>
      </c>
      <c r="AG1788" s="35">
        <v>154</v>
      </c>
    </row>
    <row r="1789" spans="28:33">
      <c r="AB1789" s="34">
        <v>9345</v>
      </c>
      <c r="AC1789" s="30" t="s">
        <v>1897</v>
      </c>
      <c r="AD1789" s="35"/>
      <c r="AE1789" s="35"/>
      <c r="AF1789" s="35">
        <v>1</v>
      </c>
      <c r="AG1789" s="35">
        <v>1</v>
      </c>
    </row>
    <row r="1790" spans="28:33">
      <c r="AB1790" s="34">
        <v>9346</v>
      </c>
      <c r="AC1790" s="30" t="s">
        <v>471</v>
      </c>
      <c r="AD1790" s="35">
        <v>130</v>
      </c>
      <c r="AE1790" s="35">
        <v>9</v>
      </c>
      <c r="AF1790" s="35">
        <v>5</v>
      </c>
      <c r="AG1790" s="35">
        <v>144</v>
      </c>
    </row>
    <row r="1791" spans="28:33">
      <c r="AB1791" s="34">
        <v>9347</v>
      </c>
      <c r="AC1791" s="30" t="s">
        <v>366</v>
      </c>
      <c r="AD1791" s="35">
        <v>183</v>
      </c>
      <c r="AE1791" s="35">
        <v>18</v>
      </c>
      <c r="AF1791" s="35">
        <v>21</v>
      </c>
      <c r="AG1791" s="35">
        <v>222</v>
      </c>
    </row>
    <row r="1792" spans="28:33">
      <c r="AB1792" s="34">
        <v>9348</v>
      </c>
      <c r="AC1792" s="30" t="s">
        <v>1064</v>
      </c>
      <c r="AD1792" s="35">
        <v>21</v>
      </c>
      <c r="AE1792" s="35">
        <v>1</v>
      </c>
      <c r="AF1792" s="35">
        <v>12</v>
      </c>
      <c r="AG1792" s="35">
        <v>34</v>
      </c>
    </row>
    <row r="1793" spans="28:33">
      <c r="AB1793" s="34">
        <v>9349</v>
      </c>
      <c r="AC1793" s="30" t="s">
        <v>376</v>
      </c>
      <c r="AD1793" s="35">
        <v>92</v>
      </c>
      <c r="AE1793" s="35">
        <v>18</v>
      </c>
      <c r="AF1793" s="35">
        <v>26</v>
      </c>
      <c r="AG1793" s="35">
        <v>136</v>
      </c>
    </row>
    <row r="1794" spans="28:33">
      <c r="AB1794" s="34">
        <v>9350</v>
      </c>
      <c r="AC1794" s="30" t="s">
        <v>850</v>
      </c>
      <c r="AD1794" s="35">
        <v>3</v>
      </c>
      <c r="AE1794" s="35">
        <v>2</v>
      </c>
      <c r="AF1794" s="35">
        <v>5</v>
      </c>
      <c r="AG1794" s="35">
        <v>10</v>
      </c>
    </row>
    <row r="1795" spans="28:33">
      <c r="AB1795" s="34">
        <v>9351</v>
      </c>
      <c r="AC1795" s="30" t="s">
        <v>2430</v>
      </c>
      <c r="AD1795" s="35">
        <v>2</v>
      </c>
      <c r="AE1795" s="35"/>
      <c r="AF1795" s="35"/>
      <c r="AG1795" s="35">
        <v>2</v>
      </c>
    </row>
    <row r="1796" spans="28:33">
      <c r="AB1796" s="34">
        <v>9358</v>
      </c>
      <c r="AC1796" s="30" t="s">
        <v>582</v>
      </c>
      <c r="AD1796" s="35"/>
      <c r="AE1796" s="35">
        <v>2</v>
      </c>
      <c r="AF1796" s="35"/>
      <c r="AG1796" s="35">
        <v>2</v>
      </c>
    </row>
    <row r="1797" spans="28:33">
      <c r="AB1797" s="34">
        <v>9359</v>
      </c>
      <c r="AC1797" s="30" t="s">
        <v>2431</v>
      </c>
      <c r="AD1797" s="35">
        <v>2</v>
      </c>
      <c r="AE1797" s="35"/>
      <c r="AF1797" s="35"/>
      <c r="AG1797" s="35">
        <v>2</v>
      </c>
    </row>
    <row r="1798" spans="28:33">
      <c r="AB1798" s="34">
        <v>9361</v>
      </c>
      <c r="AC1798" s="30" t="s">
        <v>2432</v>
      </c>
      <c r="AD1798" s="35">
        <v>7</v>
      </c>
      <c r="AE1798" s="35"/>
      <c r="AF1798" s="35"/>
      <c r="AG1798" s="35">
        <v>7</v>
      </c>
    </row>
    <row r="1799" spans="28:33">
      <c r="AB1799" s="34">
        <v>9362</v>
      </c>
      <c r="AC1799" s="30" t="s">
        <v>125</v>
      </c>
      <c r="AD1799" s="35">
        <v>679</v>
      </c>
      <c r="AE1799" s="35">
        <v>70</v>
      </c>
      <c r="AF1799" s="35">
        <v>146</v>
      </c>
      <c r="AG1799" s="35">
        <v>895</v>
      </c>
    </row>
    <row r="1800" spans="28:33">
      <c r="AB1800" s="34">
        <v>9363</v>
      </c>
      <c r="AC1800" s="30" t="s">
        <v>480</v>
      </c>
      <c r="AD1800" s="35">
        <v>14</v>
      </c>
      <c r="AE1800" s="35">
        <v>5</v>
      </c>
      <c r="AF1800" s="35"/>
      <c r="AG1800" s="35">
        <v>19</v>
      </c>
    </row>
    <row r="1801" spans="28:33">
      <c r="AB1801" s="34">
        <v>9374</v>
      </c>
      <c r="AC1801" s="30" t="s">
        <v>21</v>
      </c>
      <c r="AD1801" s="35"/>
      <c r="AE1801" s="35">
        <v>15</v>
      </c>
      <c r="AF1801" s="35"/>
      <c r="AG1801" s="35">
        <v>15</v>
      </c>
    </row>
    <row r="1802" spans="28:33">
      <c r="AB1802" s="34">
        <v>9376</v>
      </c>
      <c r="AC1802" s="30" t="s">
        <v>684</v>
      </c>
      <c r="AD1802" s="35">
        <v>239</v>
      </c>
      <c r="AE1802" s="35">
        <v>24</v>
      </c>
      <c r="AF1802" s="35">
        <v>92</v>
      </c>
      <c r="AG1802" s="35">
        <v>355</v>
      </c>
    </row>
    <row r="1803" spans="28:33">
      <c r="AB1803" s="34">
        <v>9381</v>
      </c>
      <c r="AC1803" s="30" t="s">
        <v>611</v>
      </c>
      <c r="AD1803" s="35">
        <v>21</v>
      </c>
      <c r="AE1803" s="35">
        <v>7</v>
      </c>
      <c r="AF1803" s="35">
        <v>4</v>
      </c>
      <c r="AG1803" s="35">
        <v>32</v>
      </c>
    </row>
    <row r="1804" spans="28:33">
      <c r="AB1804" s="34">
        <v>9382</v>
      </c>
      <c r="AC1804" s="30" t="s">
        <v>532</v>
      </c>
      <c r="AD1804" s="35">
        <v>3</v>
      </c>
      <c r="AE1804" s="35">
        <v>3</v>
      </c>
      <c r="AF1804" s="35"/>
      <c r="AG1804" s="35">
        <v>6</v>
      </c>
    </row>
    <row r="1805" spans="28:33">
      <c r="AB1805" s="34">
        <v>9385</v>
      </c>
      <c r="AC1805" s="30" t="s">
        <v>469</v>
      </c>
      <c r="AD1805" s="35">
        <v>150</v>
      </c>
      <c r="AE1805" s="35">
        <v>14</v>
      </c>
      <c r="AF1805" s="35">
        <v>17</v>
      </c>
      <c r="AG1805" s="35">
        <v>181</v>
      </c>
    </row>
    <row r="1806" spans="28:33">
      <c r="AB1806" s="34">
        <v>9386</v>
      </c>
      <c r="AC1806" s="30" t="s">
        <v>320</v>
      </c>
      <c r="AD1806" s="35">
        <v>167</v>
      </c>
      <c r="AE1806" s="35">
        <v>29</v>
      </c>
      <c r="AF1806" s="35">
        <v>7</v>
      </c>
      <c r="AG1806" s="35">
        <v>203</v>
      </c>
    </row>
    <row r="1807" spans="28:33">
      <c r="AB1807" s="34">
        <v>9387</v>
      </c>
      <c r="AC1807" s="30" t="s">
        <v>2433</v>
      </c>
      <c r="AD1807" s="35">
        <v>172</v>
      </c>
      <c r="AE1807" s="35"/>
      <c r="AF1807" s="35"/>
      <c r="AG1807" s="35">
        <v>172</v>
      </c>
    </row>
    <row r="1808" spans="28:33">
      <c r="AB1808" s="34">
        <v>9391</v>
      </c>
      <c r="AC1808" s="30" t="s">
        <v>961</v>
      </c>
      <c r="AD1808" s="35">
        <v>91</v>
      </c>
      <c r="AE1808" s="35">
        <v>3</v>
      </c>
      <c r="AF1808" s="35">
        <v>16</v>
      </c>
      <c r="AG1808" s="35">
        <v>110</v>
      </c>
    </row>
    <row r="1809" spans="28:33">
      <c r="AB1809" s="34">
        <v>9392</v>
      </c>
      <c r="AC1809" s="30" t="s">
        <v>771</v>
      </c>
      <c r="AD1809" s="35">
        <v>6</v>
      </c>
      <c r="AE1809" s="35">
        <v>1</v>
      </c>
      <c r="AF1809" s="35"/>
      <c r="AG1809" s="35">
        <v>7</v>
      </c>
    </row>
    <row r="1810" spans="28:33">
      <c r="AB1810" s="34">
        <v>9396</v>
      </c>
      <c r="AC1810" s="30" t="s">
        <v>2434</v>
      </c>
      <c r="AD1810" s="35">
        <v>1</v>
      </c>
      <c r="AE1810" s="35"/>
      <c r="AF1810" s="35"/>
      <c r="AG1810" s="35">
        <v>1</v>
      </c>
    </row>
    <row r="1811" spans="28:33">
      <c r="AB1811" s="34">
        <v>9400</v>
      </c>
      <c r="AC1811" s="30" t="s">
        <v>2435</v>
      </c>
      <c r="AD1811" s="35">
        <v>1</v>
      </c>
      <c r="AE1811" s="35"/>
      <c r="AF1811" s="35"/>
      <c r="AG1811" s="35">
        <v>1</v>
      </c>
    </row>
    <row r="1812" spans="28:33">
      <c r="AB1812" s="34">
        <v>9411</v>
      </c>
      <c r="AC1812" s="30" t="s">
        <v>784</v>
      </c>
      <c r="AD1812" s="35"/>
      <c r="AE1812" s="35">
        <v>1</v>
      </c>
      <c r="AF1812" s="35"/>
      <c r="AG1812" s="35">
        <v>1</v>
      </c>
    </row>
    <row r="1813" spans="28:33">
      <c r="AB1813" s="34">
        <v>9416</v>
      </c>
      <c r="AC1813" s="30" t="s">
        <v>2436</v>
      </c>
      <c r="AD1813" s="35">
        <v>4</v>
      </c>
      <c r="AE1813" s="35"/>
      <c r="AF1813" s="35"/>
      <c r="AG1813" s="35">
        <v>4</v>
      </c>
    </row>
    <row r="1814" spans="28:33">
      <c r="AB1814" s="34">
        <v>9417</v>
      </c>
      <c r="AC1814" s="30" t="s">
        <v>2437</v>
      </c>
      <c r="AD1814" s="35">
        <v>2</v>
      </c>
      <c r="AE1814" s="35"/>
      <c r="AF1814" s="35"/>
      <c r="AG1814" s="35">
        <v>2</v>
      </c>
    </row>
    <row r="1815" spans="28:33">
      <c r="AB1815" s="34">
        <v>9418</v>
      </c>
      <c r="AC1815" s="30" t="s">
        <v>2438</v>
      </c>
      <c r="AD1815" s="35">
        <v>3</v>
      </c>
      <c r="AE1815" s="35"/>
      <c r="AF1815" s="35"/>
      <c r="AG1815" s="35">
        <v>3</v>
      </c>
    </row>
    <row r="1816" spans="28:33">
      <c r="AB1816" s="34">
        <v>9419</v>
      </c>
      <c r="AC1816" s="30" t="s">
        <v>2439</v>
      </c>
      <c r="AD1816" s="35">
        <v>2</v>
      </c>
      <c r="AE1816" s="35"/>
      <c r="AF1816" s="35"/>
      <c r="AG1816" s="35">
        <v>2</v>
      </c>
    </row>
    <row r="1817" spans="28:33">
      <c r="AB1817" s="34">
        <v>9427</v>
      </c>
      <c r="AC1817" s="30" t="s">
        <v>941</v>
      </c>
      <c r="AD1817" s="35"/>
      <c r="AE1817" s="35">
        <v>2</v>
      </c>
      <c r="AF1817" s="35"/>
      <c r="AG1817" s="35">
        <v>2</v>
      </c>
    </row>
    <row r="1818" spans="28:33">
      <c r="AB1818" s="34">
        <v>9430</v>
      </c>
      <c r="AC1818" s="30" t="s">
        <v>884</v>
      </c>
      <c r="AD1818" s="35">
        <v>84</v>
      </c>
      <c r="AE1818" s="35">
        <v>2</v>
      </c>
      <c r="AF1818" s="35">
        <v>15</v>
      </c>
      <c r="AG1818" s="35">
        <v>101</v>
      </c>
    </row>
    <row r="1819" spans="28:33">
      <c r="AB1819" s="34">
        <v>9431</v>
      </c>
      <c r="AC1819" s="30" t="s">
        <v>621</v>
      </c>
      <c r="AD1819" s="35">
        <v>40</v>
      </c>
      <c r="AE1819" s="35">
        <v>10</v>
      </c>
      <c r="AF1819" s="35">
        <v>29</v>
      </c>
      <c r="AG1819" s="35">
        <v>79</v>
      </c>
    </row>
    <row r="1820" spans="28:33">
      <c r="AB1820" s="34">
        <v>9433</v>
      </c>
      <c r="AC1820" s="30" t="s">
        <v>1045</v>
      </c>
      <c r="AD1820" s="35">
        <v>51</v>
      </c>
      <c r="AE1820" s="35">
        <v>1</v>
      </c>
      <c r="AF1820" s="35"/>
      <c r="AG1820" s="35">
        <v>52</v>
      </c>
    </row>
    <row r="1821" spans="28:33">
      <c r="AB1821" s="34">
        <v>9435</v>
      </c>
      <c r="AC1821" s="30" t="s">
        <v>1200</v>
      </c>
      <c r="AD1821" s="35">
        <v>9</v>
      </c>
      <c r="AE1821" s="35">
        <v>1</v>
      </c>
      <c r="AF1821" s="35"/>
      <c r="AG1821" s="35">
        <v>10</v>
      </c>
    </row>
    <row r="1822" spans="28:33">
      <c r="AB1822" s="34">
        <v>9437</v>
      </c>
      <c r="AC1822" s="30" t="s">
        <v>86</v>
      </c>
      <c r="AD1822" s="35"/>
      <c r="AE1822" s="35">
        <v>6</v>
      </c>
      <c r="AF1822" s="35"/>
      <c r="AG1822" s="35">
        <v>6</v>
      </c>
    </row>
    <row r="1823" spans="28:33">
      <c r="AB1823" s="34">
        <v>9438</v>
      </c>
      <c r="AC1823" s="30" t="s">
        <v>2440</v>
      </c>
      <c r="AD1823" s="35">
        <v>3</v>
      </c>
      <c r="AE1823" s="35"/>
      <c r="AF1823" s="35"/>
      <c r="AG1823" s="35">
        <v>3</v>
      </c>
    </row>
    <row r="1824" spans="28:33">
      <c r="AB1824" s="34">
        <v>9439</v>
      </c>
      <c r="AC1824" s="30" t="s">
        <v>409</v>
      </c>
      <c r="AD1824" s="35">
        <v>59</v>
      </c>
      <c r="AE1824" s="35">
        <v>12</v>
      </c>
      <c r="AF1824" s="35">
        <v>36</v>
      </c>
      <c r="AG1824" s="35">
        <v>107</v>
      </c>
    </row>
    <row r="1825" spans="28:33">
      <c r="AB1825" s="34">
        <v>9440</v>
      </c>
      <c r="AC1825" s="30" t="s">
        <v>966</v>
      </c>
      <c r="AD1825" s="35">
        <v>10</v>
      </c>
      <c r="AE1825" s="35">
        <v>1</v>
      </c>
      <c r="AF1825" s="35">
        <v>2</v>
      </c>
      <c r="AG1825" s="35">
        <v>13</v>
      </c>
    </row>
    <row r="1826" spans="28:33">
      <c r="AB1826" s="34">
        <v>9445</v>
      </c>
      <c r="AC1826" s="30" t="s">
        <v>2441</v>
      </c>
      <c r="AD1826" s="35">
        <v>4</v>
      </c>
      <c r="AE1826" s="35"/>
      <c r="AF1826" s="35"/>
      <c r="AG1826" s="35">
        <v>4</v>
      </c>
    </row>
    <row r="1827" spans="28:33">
      <c r="AB1827" s="34">
        <v>9446</v>
      </c>
      <c r="AC1827" s="30" t="s">
        <v>2442</v>
      </c>
      <c r="AD1827" s="35">
        <v>2</v>
      </c>
      <c r="AE1827" s="35"/>
      <c r="AF1827" s="35"/>
      <c r="AG1827" s="35">
        <v>2</v>
      </c>
    </row>
    <row r="1828" spans="28:33">
      <c r="AB1828" s="34">
        <v>9452</v>
      </c>
      <c r="AC1828" s="30" t="s">
        <v>2443</v>
      </c>
      <c r="AD1828" s="35">
        <v>2</v>
      </c>
      <c r="AE1828" s="35"/>
      <c r="AF1828" s="35"/>
      <c r="AG1828" s="35">
        <v>2</v>
      </c>
    </row>
    <row r="1829" spans="28:33">
      <c r="AB1829" s="34">
        <v>9459</v>
      </c>
      <c r="AC1829" s="30" t="s">
        <v>483</v>
      </c>
      <c r="AD1829" s="35">
        <v>12</v>
      </c>
      <c r="AE1829" s="35">
        <v>1</v>
      </c>
      <c r="AF1829" s="35"/>
      <c r="AG1829" s="35">
        <v>13</v>
      </c>
    </row>
    <row r="1830" spans="28:33">
      <c r="AB1830" s="34">
        <v>9460</v>
      </c>
      <c r="AC1830" s="30" t="s">
        <v>2444</v>
      </c>
      <c r="AD1830" s="35">
        <v>2</v>
      </c>
      <c r="AE1830" s="35"/>
      <c r="AF1830" s="35"/>
      <c r="AG1830" s="35">
        <v>2</v>
      </c>
    </row>
    <row r="1831" spans="28:33">
      <c r="AB1831" s="34">
        <v>9462</v>
      </c>
      <c r="AC1831" s="30" t="s">
        <v>1151</v>
      </c>
      <c r="AD1831" s="35">
        <v>2</v>
      </c>
      <c r="AE1831" s="35">
        <v>1</v>
      </c>
      <c r="AF1831" s="35"/>
      <c r="AG1831" s="35">
        <v>3</v>
      </c>
    </row>
    <row r="1832" spans="28:33">
      <c r="AB1832" s="34">
        <v>9467</v>
      </c>
      <c r="AC1832" s="30" t="s">
        <v>750</v>
      </c>
      <c r="AD1832" s="35">
        <v>40</v>
      </c>
      <c r="AE1832" s="35">
        <v>7</v>
      </c>
      <c r="AF1832" s="35">
        <v>12</v>
      </c>
      <c r="AG1832" s="35">
        <v>59</v>
      </c>
    </row>
    <row r="1833" spans="28:33">
      <c r="AB1833" s="34">
        <v>9469</v>
      </c>
      <c r="AC1833" s="30" t="s">
        <v>1898</v>
      </c>
      <c r="AD1833" s="35">
        <v>117</v>
      </c>
      <c r="AE1833" s="35"/>
      <c r="AF1833" s="35">
        <v>47</v>
      </c>
      <c r="AG1833" s="35">
        <v>164</v>
      </c>
    </row>
    <row r="1834" spans="28:33">
      <c r="AB1834" s="34">
        <v>9472</v>
      </c>
      <c r="AC1834" s="30" t="s">
        <v>277</v>
      </c>
      <c r="AD1834" s="35"/>
      <c r="AE1834" s="35">
        <v>2</v>
      </c>
      <c r="AF1834" s="35"/>
      <c r="AG1834" s="35">
        <v>2</v>
      </c>
    </row>
    <row r="1835" spans="28:33">
      <c r="AB1835" s="34">
        <v>9473</v>
      </c>
      <c r="AC1835" s="30" t="s">
        <v>362</v>
      </c>
      <c r="AD1835" s="35"/>
      <c r="AE1835" s="35">
        <v>3</v>
      </c>
      <c r="AF1835" s="35"/>
      <c r="AG1835" s="35">
        <v>3</v>
      </c>
    </row>
    <row r="1836" spans="28:33">
      <c r="AB1836" s="34">
        <v>9475</v>
      </c>
      <c r="AC1836" s="30" t="s">
        <v>327</v>
      </c>
      <c r="AD1836" s="35"/>
      <c r="AE1836" s="35">
        <v>3</v>
      </c>
      <c r="AF1836" s="35"/>
      <c r="AG1836" s="35">
        <v>3</v>
      </c>
    </row>
    <row r="1837" spans="28:33">
      <c r="AB1837" s="34">
        <v>9476</v>
      </c>
      <c r="AC1837" s="30" t="s">
        <v>2445</v>
      </c>
      <c r="AD1837" s="35">
        <v>1</v>
      </c>
      <c r="AE1837" s="35"/>
      <c r="AF1837" s="35"/>
      <c r="AG1837" s="35">
        <v>1</v>
      </c>
    </row>
    <row r="1838" spans="28:33">
      <c r="AB1838" s="34">
        <v>9485</v>
      </c>
      <c r="AC1838" s="30" t="s">
        <v>2446</v>
      </c>
      <c r="AD1838" s="35">
        <v>2</v>
      </c>
      <c r="AE1838" s="35"/>
      <c r="AF1838" s="35"/>
      <c r="AG1838" s="35">
        <v>2</v>
      </c>
    </row>
    <row r="1839" spans="28:33">
      <c r="AB1839" s="34">
        <v>9488</v>
      </c>
      <c r="AC1839" s="30" t="s">
        <v>659</v>
      </c>
      <c r="AD1839" s="35">
        <v>16</v>
      </c>
      <c r="AE1839" s="35">
        <v>3</v>
      </c>
      <c r="AF1839" s="35">
        <v>4</v>
      </c>
      <c r="AG1839" s="35">
        <v>23</v>
      </c>
    </row>
    <row r="1840" spans="28:33">
      <c r="AB1840" s="34">
        <v>9490</v>
      </c>
      <c r="AC1840" s="30" t="s">
        <v>651</v>
      </c>
      <c r="AD1840" s="35">
        <v>80</v>
      </c>
      <c r="AE1840" s="35">
        <v>2</v>
      </c>
      <c r="AF1840" s="35">
        <v>3</v>
      </c>
      <c r="AG1840" s="35">
        <v>85</v>
      </c>
    </row>
    <row r="1841" spans="28:33">
      <c r="AB1841" s="34">
        <v>9491</v>
      </c>
      <c r="AC1841" s="30" t="s">
        <v>790</v>
      </c>
      <c r="AD1841" s="35">
        <v>153</v>
      </c>
      <c r="AE1841" s="35">
        <v>4</v>
      </c>
      <c r="AF1841" s="35">
        <v>3</v>
      </c>
      <c r="AG1841" s="35">
        <v>160</v>
      </c>
    </row>
    <row r="1842" spans="28:33">
      <c r="AB1842" s="34">
        <v>9493</v>
      </c>
      <c r="AC1842" s="30" t="s">
        <v>144</v>
      </c>
      <c r="AD1842" s="35">
        <v>24</v>
      </c>
      <c r="AE1842" s="35">
        <v>15</v>
      </c>
      <c r="AF1842" s="35">
        <v>21</v>
      </c>
      <c r="AG1842" s="35">
        <v>60</v>
      </c>
    </row>
    <row r="1843" spans="28:33">
      <c r="AB1843" s="34">
        <v>9499</v>
      </c>
      <c r="AC1843" s="30" t="s">
        <v>1899</v>
      </c>
      <c r="AD1843" s="35"/>
      <c r="AE1843" s="35"/>
      <c r="AF1843" s="35">
        <v>5</v>
      </c>
      <c r="AG1843" s="35">
        <v>5</v>
      </c>
    </row>
    <row r="1844" spans="28:33">
      <c r="AB1844" s="34">
        <v>9500</v>
      </c>
      <c r="AC1844" s="30" t="s">
        <v>432</v>
      </c>
      <c r="AD1844" s="35">
        <v>158</v>
      </c>
      <c r="AE1844" s="35">
        <v>42</v>
      </c>
      <c r="AF1844" s="35">
        <v>14</v>
      </c>
      <c r="AG1844" s="35">
        <v>214</v>
      </c>
    </row>
    <row r="1845" spans="28:33">
      <c r="AB1845" s="34">
        <v>9504</v>
      </c>
      <c r="AC1845" s="30" t="s">
        <v>5</v>
      </c>
      <c r="AD1845" s="35">
        <v>16</v>
      </c>
      <c r="AE1845" s="35">
        <v>6</v>
      </c>
      <c r="AF1845" s="35"/>
      <c r="AG1845" s="35">
        <v>22</v>
      </c>
    </row>
    <row r="1846" spans="28:33">
      <c r="AB1846" s="34">
        <v>9507</v>
      </c>
      <c r="AC1846" s="30" t="s">
        <v>2447</v>
      </c>
      <c r="AD1846" s="35">
        <v>1</v>
      </c>
      <c r="AE1846" s="35"/>
      <c r="AF1846" s="35"/>
      <c r="AG1846" s="35">
        <v>1</v>
      </c>
    </row>
    <row r="1847" spans="28:33">
      <c r="AB1847" s="34">
        <v>9511</v>
      </c>
      <c r="AC1847" s="30" t="s">
        <v>1900</v>
      </c>
      <c r="AD1847" s="35">
        <v>1</v>
      </c>
      <c r="AE1847" s="35"/>
      <c r="AF1847" s="35">
        <v>5</v>
      </c>
      <c r="AG1847" s="35">
        <v>6</v>
      </c>
    </row>
    <row r="1848" spans="28:33">
      <c r="AB1848" s="34">
        <v>9512</v>
      </c>
      <c r="AC1848" s="30" t="s">
        <v>594</v>
      </c>
      <c r="AD1848" s="35">
        <v>7</v>
      </c>
      <c r="AE1848" s="35">
        <v>2</v>
      </c>
      <c r="AF1848" s="35">
        <v>3</v>
      </c>
      <c r="AG1848" s="35">
        <v>12</v>
      </c>
    </row>
    <row r="1849" spans="28:33">
      <c r="AB1849" s="34">
        <v>9513</v>
      </c>
      <c r="AC1849" s="30" t="s">
        <v>653</v>
      </c>
      <c r="AD1849" s="35">
        <v>13</v>
      </c>
      <c r="AE1849" s="35">
        <v>2</v>
      </c>
      <c r="AF1849" s="35">
        <v>3</v>
      </c>
      <c r="AG1849" s="35">
        <v>18</v>
      </c>
    </row>
    <row r="1850" spans="28:33">
      <c r="AB1850" s="34">
        <v>9514</v>
      </c>
      <c r="AC1850" s="30" t="s">
        <v>542</v>
      </c>
      <c r="AD1850" s="35">
        <v>11</v>
      </c>
      <c r="AE1850" s="35">
        <v>2</v>
      </c>
      <c r="AF1850" s="35">
        <v>1</v>
      </c>
      <c r="AG1850" s="35">
        <v>14</v>
      </c>
    </row>
    <row r="1851" spans="28:33">
      <c r="AB1851" s="34">
        <v>9515</v>
      </c>
      <c r="AC1851" s="30" t="s">
        <v>2448</v>
      </c>
      <c r="AD1851" s="35">
        <v>1</v>
      </c>
      <c r="AE1851" s="35"/>
      <c r="AF1851" s="35"/>
      <c r="AG1851" s="35">
        <v>1</v>
      </c>
    </row>
    <row r="1852" spans="28:33">
      <c r="AB1852" s="34">
        <v>9518</v>
      </c>
      <c r="AC1852" s="30" t="s">
        <v>1901</v>
      </c>
      <c r="AD1852" s="35">
        <v>26</v>
      </c>
      <c r="AE1852" s="35"/>
      <c r="AF1852" s="35">
        <v>6</v>
      </c>
      <c r="AG1852" s="35">
        <v>32</v>
      </c>
    </row>
    <row r="1853" spans="28:33">
      <c r="AB1853" s="34">
        <v>9519</v>
      </c>
      <c r="AC1853" s="30" t="s">
        <v>467</v>
      </c>
      <c r="AD1853" s="35">
        <v>9</v>
      </c>
      <c r="AE1853" s="35">
        <v>8</v>
      </c>
      <c r="AF1853" s="35">
        <v>4</v>
      </c>
      <c r="AG1853" s="35">
        <v>21</v>
      </c>
    </row>
    <row r="1854" spans="28:33">
      <c r="AB1854" s="34">
        <v>9521</v>
      </c>
      <c r="AC1854" s="30" t="s">
        <v>1287</v>
      </c>
      <c r="AD1854" s="35">
        <v>20</v>
      </c>
      <c r="AE1854" s="35"/>
      <c r="AF1854" s="35">
        <v>5</v>
      </c>
      <c r="AG1854" s="35">
        <v>25</v>
      </c>
    </row>
    <row r="1855" spans="28:33">
      <c r="AB1855" s="34">
        <v>9522</v>
      </c>
      <c r="AC1855" s="30" t="s">
        <v>1120</v>
      </c>
      <c r="AD1855" s="35">
        <v>2</v>
      </c>
      <c r="AE1855" s="35">
        <v>1</v>
      </c>
      <c r="AF1855" s="35"/>
      <c r="AG1855" s="35">
        <v>3</v>
      </c>
    </row>
    <row r="1856" spans="28:33">
      <c r="AB1856" s="34">
        <v>9523</v>
      </c>
      <c r="AC1856" s="30" t="s">
        <v>947</v>
      </c>
      <c r="AD1856" s="35">
        <v>41</v>
      </c>
      <c r="AE1856" s="35">
        <v>6</v>
      </c>
      <c r="AF1856" s="35">
        <v>1</v>
      </c>
      <c r="AG1856" s="35">
        <v>48</v>
      </c>
    </row>
    <row r="1857" spans="28:33">
      <c r="AB1857" s="34">
        <v>9524</v>
      </c>
      <c r="AC1857" s="30" t="s">
        <v>2449</v>
      </c>
      <c r="AD1857" s="35">
        <v>17</v>
      </c>
      <c r="AE1857" s="35"/>
      <c r="AF1857" s="35"/>
      <c r="AG1857" s="35">
        <v>17</v>
      </c>
    </row>
    <row r="1858" spans="28:33">
      <c r="AB1858" s="34">
        <v>9525</v>
      </c>
      <c r="AC1858" s="30" t="s">
        <v>348</v>
      </c>
      <c r="AD1858" s="35">
        <v>22</v>
      </c>
      <c r="AE1858" s="35">
        <v>6</v>
      </c>
      <c r="AF1858" s="35">
        <v>6</v>
      </c>
      <c r="AG1858" s="35">
        <v>34</v>
      </c>
    </row>
    <row r="1859" spans="28:33">
      <c r="AB1859" s="34">
        <v>9544</v>
      </c>
      <c r="AC1859" s="30" t="s">
        <v>2450</v>
      </c>
      <c r="AD1859" s="35">
        <v>38</v>
      </c>
      <c r="AE1859" s="35"/>
      <c r="AF1859" s="35"/>
      <c r="AG1859" s="35">
        <v>38</v>
      </c>
    </row>
    <row r="1860" spans="28:33">
      <c r="AB1860" s="34">
        <v>9545</v>
      </c>
      <c r="AC1860" s="30" t="s">
        <v>1105</v>
      </c>
      <c r="AD1860" s="35">
        <v>73</v>
      </c>
      <c r="AE1860" s="35">
        <v>1</v>
      </c>
      <c r="AF1860" s="35"/>
      <c r="AG1860" s="35">
        <v>74</v>
      </c>
    </row>
    <row r="1861" spans="28:33">
      <c r="AB1861" s="34">
        <v>9559</v>
      </c>
      <c r="AC1861" s="30" t="s">
        <v>1161</v>
      </c>
      <c r="AD1861" s="35"/>
      <c r="AE1861" s="35">
        <v>2</v>
      </c>
      <c r="AF1861" s="35"/>
      <c r="AG1861" s="35">
        <v>2</v>
      </c>
    </row>
    <row r="1862" spans="28:33">
      <c r="AB1862" s="34">
        <v>9572</v>
      </c>
      <c r="AC1862" s="30" t="s">
        <v>134</v>
      </c>
      <c r="AD1862" s="35">
        <v>3</v>
      </c>
      <c r="AE1862" s="35">
        <v>2</v>
      </c>
      <c r="AF1862" s="35"/>
      <c r="AG1862" s="35">
        <v>5</v>
      </c>
    </row>
    <row r="1863" spans="28:33">
      <c r="AB1863" s="34">
        <v>9574</v>
      </c>
      <c r="AC1863" s="30" t="s">
        <v>2451</v>
      </c>
      <c r="AD1863" s="35">
        <v>1</v>
      </c>
      <c r="AE1863" s="35"/>
      <c r="AF1863" s="35"/>
      <c r="AG1863" s="35">
        <v>1</v>
      </c>
    </row>
    <row r="1864" spans="28:33">
      <c r="AB1864" s="34">
        <v>9577</v>
      </c>
      <c r="AC1864" s="30" t="s">
        <v>680</v>
      </c>
      <c r="AD1864" s="35">
        <v>7</v>
      </c>
      <c r="AE1864" s="35">
        <v>1</v>
      </c>
      <c r="AF1864" s="35"/>
      <c r="AG1864" s="35">
        <v>8</v>
      </c>
    </row>
    <row r="1865" spans="28:33">
      <c r="AB1865" s="34">
        <v>9579</v>
      </c>
      <c r="AC1865" s="30" t="s">
        <v>1902</v>
      </c>
      <c r="AD1865" s="35"/>
      <c r="AE1865" s="35"/>
      <c r="AF1865" s="35">
        <v>5</v>
      </c>
      <c r="AG1865" s="35">
        <v>5</v>
      </c>
    </row>
    <row r="1866" spans="28:33">
      <c r="AB1866" s="34">
        <v>9582</v>
      </c>
      <c r="AC1866" s="30" t="s">
        <v>1903</v>
      </c>
      <c r="AD1866" s="35"/>
      <c r="AE1866" s="35"/>
      <c r="AF1866" s="35">
        <v>5</v>
      </c>
      <c r="AG1866" s="35">
        <v>5</v>
      </c>
    </row>
    <row r="1867" spans="28:33">
      <c r="AB1867" s="34">
        <v>9583</v>
      </c>
      <c r="AC1867" s="30" t="s">
        <v>1276</v>
      </c>
      <c r="AD1867" s="35">
        <v>12</v>
      </c>
      <c r="AE1867" s="35">
        <v>1</v>
      </c>
      <c r="AF1867" s="35">
        <v>4</v>
      </c>
      <c r="AG1867" s="35">
        <v>17</v>
      </c>
    </row>
    <row r="1868" spans="28:33">
      <c r="AB1868" s="34">
        <v>9587</v>
      </c>
      <c r="AC1868" s="30" t="s">
        <v>940</v>
      </c>
      <c r="AD1868" s="35">
        <v>19</v>
      </c>
      <c r="AE1868" s="35">
        <v>3</v>
      </c>
      <c r="AF1868" s="35">
        <v>5</v>
      </c>
      <c r="AG1868" s="35">
        <v>27</v>
      </c>
    </row>
    <row r="1869" spans="28:33">
      <c r="AB1869" s="34">
        <v>9588</v>
      </c>
      <c r="AC1869" s="30" t="s">
        <v>703</v>
      </c>
      <c r="AD1869" s="35">
        <v>27</v>
      </c>
      <c r="AE1869" s="35">
        <v>4</v>
      </c>
      <c r="AF1869" s="35">
        <v>4</v>
      </c>
      <c r="AG1869" s="35">
        <v>35</v>
      </c>
    </row>
    <row r="1870" spans="28:33">
      <c r="AB1870" s="34">
        <v>9589</v>
      </c>
      <c r="AC1870" s="30" t="s">
        <v>1138</v>
      </c>
      <c r="AD1870" s="35">
        <v>17</v>
      </c>
      <c r="AE1870" s="35">
        <v>2</v>
      </c>
      <c r="AF1870" s="35">
        <v>18</v>
      </c>
      <c r="AG1870" s="35">
        <v>37</v>
      </c>
    </row>
    <row r="1871" spans="28:33">
      <c r="AB1871" s="34">
        <v>9595</v>
      </c>
      <c r="AC1871" s="30" t="s">
        <v>109</v>
      </c>
      <c r="AD1871" s="35">
        <v>37</v>
      </c>
      <c r="AE1871" s="35">
        <v>6</v>
      </c>
      <c r="AF1871" s="35">
        <v>11</v>
      </c>
      <c r="AG1871" s="35">
        <v>54</v>
      </c>
    </row>
    <row r="1872" spans="28:33">
      <c r="AB1872" s="34">
        <v>9596</v>
      </c>
      <c r="AC1872" s="30" t="s">
        <v>195</v>
      </c>
      <c r="AD1872" s="35">
        <v>38</v>
      </c>
      <c r="AE1872" s="35">
        <v>29</v>
      </c>
      <c r="AF1872" s="35">
        <v>28</v>
      </c>
      <c r="AG1872" s="35">
        <v>95</v>
      </c>
    </row>
    <row r="1873" spans="28:33">
      <c r="AB1873" s="34">
        <v>9597</v>
      </c>
      <c r="AC1873" s="30" t="s">
        <v>1904</v>
      </c>
      <c r="AD1873" s="35">
        <v>3</v>
      </c>
      <c r="AE1873" s="35"/>
      <c r="AF1873" s="35">
        <v>1</v>
      </c>
      <c r="AG1873" s="35">
        <v>4</v>
      </c>
    </row>
    <row r="1874" spans="28:33">
      <c r="AB1874" s="34">
        <v>9598</v>
      </c>
      <c r="AC1874" s="30" t="s">
        <v>413</v>
      </c>
      <c r="AD1874" s="35">
        <v>407</v>
      </c>
      <c r="AE1874" s="35">
        <v>62</v>
      </c>
      <c r="AF1874" s="35">
        <v>128</v>
      </c>
      <c r="AG1874" s="35">
        <v>597</v>
      </c>
    </row>
    <row r="1875" spans="28:33">
      <c r="AB1875" s="34">
        <v>9599</v>
      </c>
      <c r="AC1875" s="30" t="s">
        <v>1905</v>
      </c>
      <c r="AD1875" s="35">
        <v>24</v>
      </c>
      <c r="AE1875" s="35"/>
      <c r="AF1875" s="35">
        <v>8</v>
      </c>
      <c r="AG1875" s="35">
        <v>32</v>
      </c>
    </row>
    <row r="1876" spans="28:33">
      <c r="AB1876" s="34">
        <v>9600</v>
      </c>
      <c r="AC1876" s="30" t="s">
        <v>88</v>
      </c>
      <c r="AD1876" s="35">
        <v>88</v>
      </c>
      <c r="AE1876" s="35">
        <v>30</v>
      </c>
      <c r="AF1876" s="35">
        <v>51</v>
      </c>
      <c r="AG1876" s="35">
        <v>169</v>
      </c>
    </row>
    <row r="1877" spans="28:33">
      <c r="AB1877" s="34">
        <v>9602</v>
      </c>
      <c r="AC1877" s="30" t="s">
        <v>2452</v>
      </c>
      <c r="AD1877" s="35">
        <v>24</v>
      </c>
      <c r="AE1877" s="35"/>
      <c r="AF1877" s="35"/>
      <c r="AG1877" s="35">
        <v>24</v>
      </c>
    </row>
    <row r="1878" spans="28:33">
      <c r="AB1878" s="34">
        <v>9603</v>
      </c>
      <c r="AC1878" s="30" t="s">
        <v>747</v>
      </c>
      <c r="AD1878" s="35"/>
      <c r="AE1878" s="35">
        <v>1</v>
      </c>
      <c r="AF1878" s="35"/>
      <c r="AG1878" s="35">
        <v>1</v>
      </c>
    </row>
    <row r="1879" spans="28:33">
      <c r="AB1879" s="34">
        <v>9611</v>
      </c>
      <c r="AC1879" s="30" t="s">
        <v>2453</v>
      </c>
      <c r="AD1879" s="35">
        <v>53</v>
      </c>
      <c r="AE1879" s="35"/>
      <c r="AF1879" s="35"/>
      <c r="AG1879" s="35">
        <v>53</v>
      </c>
    </row>
    <row r="1880" spans="28:33">
      <c r="AB1880" s="34">
        <v>9613</v>
      </c>
      <c r="AC1880" s="30" t="s">
        <v>1906</v>
      </c>
      <c r="AD1880" s="35">
        <v>2</v>
      </c>
      <c r="AE1880" s="35"/>
      <c r="AF1880" s="35">
        <v>1</v>
      </c>
      <c r="AG1880" s="35">
        <v>3</v>
      </c>
    </row>
    <row r="1881" spans="28:33">
      <c r="AB1881" s="34">
        <v>9616</v>
      </c>
      <c r="AC1881" s="30" t="s">
        <v>377</v>
      </c>
      <c r="AD1881" s="35">
        <v>513</v>
      </c>
      <c r="AE1881" s="35">
        <v>26</v>
      </c>
      <c r="AF1881" s="35">
        <v>59</v>
      </c>
      <c r="AG1881" s="35">
        <v>598</v>
      </c>
    </row>
    <row r="1882" spans="28:33">
      <c r="AB1882" s="34">
        <v>9619</v>
      </c>
      <c r="AC1882" s="30" t="s">
        <v>1266</v>
      </c>
      <c r="AD1882" s="35"/>
      <c r="AE1882" s="35">
        <v>1</v>
      </c>
      <c r="AF1882" s="35"/>
      <c r="AG1882" s="35">
        <v>1</v>
      </c>
    </row>
    <row r="1883" spans="28:33">
      <c r="AB1883" s="34">
        <v>9621</v>
      </c>
      <c r="AC1883" s="30" t="s">
        <v>305</v>
      </c>
      <c r="AD1883" s="35">
        <v>4</v>
      </c>
      <c r="AE1883" s="35">
        <v>2</v>
      </c>
      <c r="AF1883" s="35"/>
      <c r="AG1883" s="35">
        <v>6</v>
      </c>
    </row>
    <row r="1884" spans="28:33">
      <c r="AB1884" s="34">
        <v>9629</v>
      </c>
      <c r="AC1884" s="30" t="s">
        <v>983</v>
      </c>
      <c r="AD1884" s="35"/>
      <c r="AE1884" s="35">
        <v>1</v>
      </c>
      <c r="AF1884" s="35"/>
      <c r="AG1884" s="35">
        <v>1</v>
      </c>
    </row>
    <row r="1885" spans="28:33">
      <c r="AB1885" s="34">
        <v>9630</v>
      </c>
      <c r="AC1885" s="30" t="s">
        <v>103</v>
      </c>
      <c r="AD1885" s="35">
        <v>15</v>
      </c>
      <c r="AE1885" s="35">
        <v>3</v>
      </c>
      <c r="AF1885" s="35">
        <v>11</v>
      </c>
      <c r="AG1885" s="35">
        <v>29</v>
      </c>
    </row>
    <row r="1886" spans="28:33">
      <c r="AB1886" s="34">
        <v>9631</v>
      </c>
      <c r="AC1886" s="30" t="s">
        <v>795</v>
      </c>
      <c r="AD1886" s="35">
        <v>23</v>
      </c>
      <c r="AE1886" s="35">
        <v>1</v>
      </c>
      <c r="AF1886" s="35">
        <v>1</v>
      </c>
      <c r="AG1886" s="35">
        <v>25</v>
      </c>
    </row>
    <row r="1887" spans="28:33">
      <c r="AB1887" s="34">
        <v>9633</v>
      </c>
      <c r="AC1887" s="30" t="s">
        <v>879</v>
      </c>
      <c r="AD1887" s="35">
        <v>8</v>
      </c>
      <c r="AE1887" s="35">
        <v>1</v>
      </c>
      <c r="AF1887" s="35">
        <v>2</v>
      </c>
      <c r="AG1887" s="35">
        <v>11</v>
      </c>
    </row>
    <row r="1888" spans="28:33">
      <c r="AB1888" s="34">
        <v>9647</v>
      </c>
      <c r="AC1888" s="30" t="s">
        <v>936</v>
      </c>
      <c r="AD1888" s="35">
        <v>223</v>
      </c>
      <c r="AE1888" s="35">
        <v>22</v>
      </c>
      <c r="AF1888" s="35">
        <v>70</v>
      </c>
      <c r="AG1888" s="35">
        <v>315</v>
      </c>
    </row>
    <row r="1889" spans="28:33">
      <c r="AB1889" s="34">
        <v>9648</v>
      </c>
      <c r="AC1889" s="30" t="s">
        <v>1907</v>
      </c>
      <c r="AD1889" s="35">
        <v>30</v>
      </c>
      <c r="AE1889" s="35"/>
      <c r="AF1889" s="35">
        <v>22</v>
      </c>
      <c r="AG1889" s="35">
        <v>52</v>
      </c>
    </row>
    <row r="1890" spans="28:33">
      <c r="AB1890" s="34">
        <v>9649</v>
      </c>
      <c r="AC1890" s="30" t="s">
        <v>1908</v>
      </c>
      <c r="AD1890" s="35">
        <v>2</v>
      </c>
      <c r="AE1890" s="35"/>
      <c r="AF1890" s="35">
        <v>1</v>
      </c>
      <c r="AG1890" s="35">
        <v>3</v>
      </c>
    </row>
    <row r="1891" spans="28:33">
      <c r="AB1891" s="34">
        <v>9651</v>
      </c>
      <c r="AC1891" s="30" t="s">
        <v>1909</v>
      </c>
      <c r="AD1891" s="35">
        <v>1</v>
      </c>
      <c r="AE1891" s="35"/>
      <c r="AF1891" s="35">
        <v>1</v>
      </c>
      <c r="AG1891" s="35">
        <v>2</v>
      </c>
    </row>
    <row r="1892" spans="28:33">
      <c r="AB1892" s="34">
        <v>9652</v>
      </c>
      <c r="AC1892" s="30" t="s">
        <v>979</v>
      </c>
      <c r="AD1892" s="35">
        <v>1</v>
      </c>
      <c r="AE1892" s="35">
        <v>5</v>
      </c>
      <c r="AF1892" s="35"/>
      <c r="AG1892" s="35">
        <v>6</v>
      </c>
    </row>
    <row r="1893" spans="28:33">
      <c r="AB1893" s="34">
        <v>9653</v>
      </c>
      <c r="AC1893" s="30" t="s">
        <v>461</v>
      </c>
      <c r="AD1893" s="35">
        <v>1</v>
      </c>
      <c r="AE1893" s="35">
        <v>5</v>
      </c>
      <c r="AF1893" s="35"/>
      <c r="AG1893" s="35">
        <v>6</v>
      </c>
    </row>
    <row r="1894" spans="28:33">
      <c r="AB1894" s="34">
        <v>9654</v>
      </c>
      <c r="AC1894" s="30" t="s">
        <v>1910</v>
      </c>
      <c r="AD1894" s="35"/>
      <c r="AE1894" s="35"/>
      <c r="AF1894" s="35">
        <v>1</v>
      </c>
      <c r="AG1894" s="35">
        <v>1</v>
      </c>
    </row>
    <row r="1895" spans="28:33">
      <c r="AB1895" s="34">
        <v>9658</v>
      </c>
      <c r="AC1895" s="30" t="s">
        <v>1280</v>
      </c>
      <c r="AD1895" s="35">
        <v>35</v>
      </c>
      <c r="AE1895" s="35">
        <v>1</v>
      </c>
      <c r="AF1895" s="35">
        <v>6</v>
      </c>
      <c r="AG1895" s="35">
        <v>42</v>
      </c>
    </row>
    <row r="1896" spans="28:33">
      <c r="AB1896" s="34">
        <v>9659</v>
      </c>
      <c r="AC1896" s="30" t="s">
        <v>1911</v>
      </c>
      <c r="AD1896" s="35">
        <v>5</v>
      </c>
      <c r="AE1896" s="35"/>
      <c r="AF1896" s="35">
        <v>2</v>
      </c>
      <c r="AG1896" s="35">
        <v>7</v>
      </c>
    </row>
    <row r="1897" spans="28:33">
      <c r="AB1897" s="34">
        <v>9661</v>
      </c>
      <c r="AC1897" s="30" t="s">
        <v>1218</v>
      </c>
      <c r="AD1897" s="35">
        <v>66</v>
      </c>
      <c r="AE1897" s="35">
        <v>24</v>
      </c>
      <c r="AF1897" s="35"/>
      <c r="AG1897" s="35">
        <v>90</v>
      </c>
    </row>
    <row r="1898" spans="28:33">
      <c r="AB1898" s="34">
        <v>9666</v>
      </c>
      <c r="AC1898" s="30" t="s">
        <v>1142</v>
      </c>
      <c r="AD1898" s="35">
        <v>28</v>
      </c>
      <c r="AE1898" s="35">
        <v>1</v>
      </c>
      <c r="AF1898" s="35">
        <v>4</v>
      </c>
      <c r="AG1898" s="35">
        <v>33</v>
      </c>
    </row>
    <row r="1899" spans="28:33">
      <c r="AB1899" s="34">
        <v>9667</v>
      </c>
      <c r="AC1899" s="30" t="s">
        <v>1098</v>
      </c>
      <c r="AD1899" s="35">
        <v>26</v>
      </c>
      <c r="AE1899" s="35">
        <v>1</v>
      </c>
      <c r="AF1899" s="35">
        <v>4</v>
      </c>
      <c r="AG1899" s="35">
        <v>31</v>
      </c>
    </row>
    <row r="1900" spans="28:33">
      <c r="AB1900" s="34">
        <v>9670</v>
      </c>
      <c r="AC1900" s="30" t="s">
        <v>668</v>
      </c>
      <c r="AD1900" s="35">
        <v>12</v>
      </c>
      <c r="AE1900" s="35">
        <v>2</v>
      </c>
      <c r="AF1900" s="35">
        <v>1</v>
      </c>
      <c r="AG1900" s="35">
        <v>15</v>
      </c>
    </row>
    <row r="1901" spans="28:33">
      <c r="AB1901" s="34">
        <v>9673</v>
      </c>
      <c r="AC1901" s="30" t="s">
        <v>464</v>
      </c>
      <c r="AD1901" s="35">
        <v>76</v>
      </c>
      <c r="AE1901" s="35">
        <v>10</v>
      </c>
      <c r="AF1901" s="35">
        <v>17</v>
      </c>
      <c r="AG1901" s="35">
        <v>103</v>
      </c>
    </row>
    <row r="1902" spans="28:33">
      <c r="AB1902" s="34">
        <v>9690</v>
      </c>
      <c r="AC1902" s="30" t="s">
        <v>774</v>
      </c>
      <c r="AD1902" s="35">
        <v>4</v>
      </c>
      <c r="AE1902" s="35">
        <v>2</v>
      </c>
      <c r="AF1902" s="35"/>
      <c r="AG1902" s="35">
        <v>6</v>
      </c>
    </row>
    <row r="1903" spans="28:33">
      <c r="AB1903" s="34">
        <v>9693</v>
      </c>
      <c r="AC1903" s="30" t="s">
        <v>832</v>
      </c>
      <c r="AD1903" s="35"/>
      <c r="AE1903" s="35">
        <v>2</v>
      </c>
      <c r="AF1903" s="35"/>
      <c r="AG1903" s="35">
        <v>2</v>
      </c>
    </row>
    <row r="1904" spans="28:33">
      <c r="AB1904" s="34">
        <v>9697</v>
      </c>
      <c r="AC1904" s="30" t="s">
        <v>2454</v>
      </c>
      <c r="AD1904" s="35">
        <v>1</v>
      </c>
      <c r="AE1904" s="35"/>
      <c r="AF1904" s="35"/>
      <c r="AG1904" s="35">
        <v>1</v>
      </c>
    </row>
    <row r="1905" spans="28:33">
      <c r="AB1905" s="34">
        <v>9704</v>
      </c>
      <c r="AC1905" s="30" t="s">
        <v>80</v>
      </c>
      <c r="AD1905" s="35">
        <v>99</v>
      </c>
      <c r="AE1905" s="35">
        <v>56</v>
      </c>
      <c r="AF1905" s="35">
        <v>123</v>
      </c>
      <c r="AG1905" s="35">
        <v>278</v>
      </c>
    </row>
    <row r="1906" spans="28:33">
      <c r="AB1906" s="34">
        <v>9708</v>
      </c>
      <c r="AC1906" s="30" t="s">
        <v>2455</v>
      </c>
      <c r="AD1906" s="35">
        <v>1</v>
      </c>
      <c r="AE1906" s="35"/>
      <c r="AF1906" s="35"/>
      <c r="AG1906" s="35">
        <v>1</v>
      </c>
    </row>
    <row r="1907" spans="28:33">
      <c r="AB1907" s="34">
        <v>9711</v>
      </c>
      <c r="AC1907" s="30" t="s">
        <v>1912</v>
      </c>
      <c r="AD1907" s="35">
        <v>1</v>
      </c>
      <c r="AE1907" s="35"/>
      <c r="AF1907" s="35">
        <v>1</v>
      </c>
      <c r="AG1907" s="35">
        <v>2</v>
      </c>
    </row>
    <row r="1908" spans="28:33">
      <c r="AB1908" s="34">
        <v>9712</v>
      </c>
      <c r="AC1908" s="30" t="s">
        <v>609</v>
      </c>
      <c r="AD1908" s="35"/>
      <c r="AE1908" s="35">
        <v>1</v>
      </c>
      <c r="AF1908" s="35"/>
      <c r="AG1908" s="35">
        <v>1</v>
      </c>
    </row>
    <row r="1909" spans="28:33">
      <c r="AB1909" s="34">
        <v>9721</v>
      </c>
      <c r="AC1909" s="30" t="s">
        <v>2456</v>
      </c>
      <c r="AD1909" s="35">
        <v>1</v>
      </c>
      <c r="AE1909" s="35"/>
      <c r="AF1909" s="35"/>
      <c r="AG1909" s="35">
        <v>1</v>
      </c>
    </row>
    <row r="1910" spans="28:33">
      <c r="AB1910" s="34">
        <v>9722</v>
      </c>
      <c r="AC1910" s="30" t="s">
        <v>1143</v>
      </c>
      <c r="AD1910" s="35">
        <v>1</v>
      </c>
      <c r="AE1910" s="35">
        <v>1</v>
      </c>
      <c r="AF1910" s="35"/>
      <c r="AG1910" s="35">
        <v>2</v>
      </c>
    </row>
    <row r="1911" spans="28:33">
      <c r="AB1911" s="34">
        <v>9723</v>
      </c>
      <c r="AC1911" s="30" t="s">
        <v>2457</v>
      </c>
      <c r="AD1911" s="35">
        <v>4</v>
      </c>
      <c r="AE1911" s="35"/>
      <c r="AF1911" s="35"/>
      <c r="AG1911" s="35">
        <v>4</v>
      </c>
    </row>
    <row r="1912" spans="28:33">
      <c r="AB1912" s="34">
        <v>9725</v>
      </c>
      <c r="AC1912" s="30" t="s">
        <v>2458</v>
      </c>
      <c r="AD1912" s="35">
        <v>1</v>
      </c>
      <c r="AE1912" s="35"/>
      <c r="AF1912" s="35"/>
      <c r="AG1912" s="35">
        <v>1</v>
      </c>
    </row>
    <row r="1913" spans="28:33">
      <c r="AB1913" s="34">
        <v>9726</v>
      </c>
      <c r="AC1913" s="30" t="s">
        <v>102</v>
      </c>
      <c r="AD1913" s="35"/>
      <c r="AE1913" s="35">
        <v>1</v>
      </c>
      <c r="AF1913" s="35"/>
      <c r="AG1913" s="35">
        <v>1</v>
      </c>
    </row>
    <row r="1914" spans="28:33">
      <c r="AB1914" s="34">
        <v>9729</v>
      </c>
      <c r="AC1914" s="30" t="s">
        <v>1913</v>
      </c>
      <c r="AD1914" s="35"/>
      <c r="AE1914" s="35"/>
      <c r="AF1914" s="35">
        <v>3</v>
      </c>
      <c r="AG1914" s="35">
        <v>3</v>
      </c>
    </row>
    <row r="1915" spans="28:33">
      <c r="AB1915" s="34">
        <v>9730</v>
      </c>
      <c r="AC1915" s="30" t="s">
        <v>613</v>
      </c>
      <c r="AD1915" s="35">
        <v>4</v>
      </c>
      <c r="AE1915" s="35">
        <v>2</v>
      </c>
      <c r="AF1915" s="35">
        <v>2</v>
      </c>
      <c r="AG1915" s="35">
        <v>8</v>
      </c>
    </row>
    <row r="1916" spans="28:33">
      <c r="AB1916" s="34">
        <v>9732</v>
      </c>
      <c r="AC1916" s="30" t="s">
        <v>645</v>
      </c>
      <c r="AD1916" s="35">
        <v>14</v>
      </c>
      <c r="AE1916" s="35">
        <v>12</v>
      </c>
      <c r="AF1916" s="35">
        <v>12</v>
      </c>
      <c r="AG1916" s="35">
        <v>38</v>
      </c>
    </row>
    <row r="1917" spans="28:33">
      <c r="AB1917" s="34">
        <v>9733</v>
      </c>
      <c r="AC1917" s="30" t="s">
        <v>115</v>
      </c>
      <c r="AD1917" s="35">
        <v>239</v>
      </c>
      <c r="AE1917" s="35">
        <v>49</v>
      </c>
      <c r="AF1917" s="35">
        <v>79</v>
      </c>
      <c r="AG1917" s="35">
        <v>367</v>
      </c>
    </row>
    <row r="1918" spans="28:33">
      <c r="AB1918" s="34">
        <v>9734</v>
      </c>
      <c r="AC1918" s="30" t="s">
        <v>394</v>
      </c>
      <c r="AD1918" s="35">
        <v>429</v>
      </c>
      <c r="AE1918" s="35">
        <v>35</v>
      </c>
      <c r="AF1918" s="35">
        <v>103</v>
      </c>
      <c r="AG1918" s="35">
        <v>567</v>
      </c>
    </row>
    <row r="1919" spans="28:33">
      <c r="AB1919" s="34">
        <v>9735</v>
      </c>
      <c r="AC1919" s="30" t="s">
        <v>1246</v>
      </c>
      <c r="AD1919" s="35">
        <v>5</v>
      </c>
      <c r="AE1919" s="35">
        <v>1</v>
      </c>
      <c r="AF1919" s="35"/>
      <c r="AG1919" s="35">
        <v>6</v>
      </c>
    </row>
    <row r="1920" spans="28:33">
      <c r="AB1920" s="34">
        <v>9737</v>
      </c>
      <c r="AC1920" s="30" t="s">
        <v>2459</v>
      </c>
      <c r="AD1920" s="35">
        <v>28</v>
      </c>
      <c r="AE1920" s="35"/>
      <c r="AF1920" s="35"/>
      <c r="AG1920" s="35">
        <v>28</v>
      </c>
    </row>
    <row r="1921" spans="28:33">
      <c r="AB1921" s="34">
        <v>9738</v>
      </c>
      <c r="AC1921" s="30" t="s">
        <v>567</v>
      </c>
      <c r="AD1921" s="35">
        <v>72</v>
      </c>
      <c r="AE1921" s="35">
        <v>8</v>
      </c>
      <c r="AF1921" s="35">
        <v>31</v>
      </c>
      <c r="AG1921" s="35">
        <v>111</v>
      </c>
    </row>
    <row r="1922" spans="28:33">
      <c r="AB1922" s="34">
        <v>9742</v>
      </c>
      <c r="AC1922" s="30" t="s">
        <v>2460</v>
      </c>
      <c r="AD1922" s="35">
        <v>3</v>
      </c>
      <c r="AE1922" s="35"/>
      <c r="AF1922" s="35"/>
      <c r="AG1922" s="35">
        <v>3</v>
      </c>
    </row>
    <row r="1923" spans="28:33">
      <c r="AB1923" s="34">
        <v>9744</v>
      </c>
      <c r="AC1923" s="30" t="s">
        <v>1198</v>
      </c>
      <c r="AD1923" s="35"/>
      <c r="AE1923" s="35">
        <v>1</v>
      </c>
      <c r="AF1923" s="35"/>
      <c r="AG1923" s="35">
        <v>1</v>
      </c>
    </row>
    <row r="1924" spans="28:33">
      <c r="AB1924" s="34">
        <v>9747</v>
      </c>
      <c r="AC1924" s="30" t="s">
        <v>2461</v>
      </c>
      <c r="AD1924" s="35">
        <v>1</v>
      </c>
      <c r="AE1924" s="35"/>
      <c r="AF1924" s="35"/>
      <c r="AG1924" s="35">
        <v>1</v>
      </c>
    </row>
    <row r="1925" spans="28:33">
      <c r="AB1925" s="34">
        <v>9750</v>
      </c>
      <c r="AC1925" s="30" t="s">
        <v>2462</v>
      </c>
      <c r="AD1925" s="35">
        <v>1</v>
      </c>
      <c r="AE1925" s="35"/>
      <c r="AF1925" s="35"/>
      <c r="AG1925" s="35">
        <v>1</v>
      </c>
    </row>
    <row r="1926" spans="28:33">
      <c r="AB1926" s="34">
        <v>9752</v>
      </c>
      <c r="AC1926" s="30" t="s">
        <v>298</v>
      </c>
      <c r="AD1926" s="35">
        <v>1</v>
      </c>
      <c r="AE1926" s="35">
        <v>3</v>
      </c>
      <c r="AF1926" s="35"/>
      <c r="AG1926" s="35">
        <v>4</v>
      </c>
    </row>
    <row r="1927" spans="28:33">
      <c r="AB1927" s="34">
        <v>9753</v>
      </c>
      <c r="AC1927" s="30" t="s">
        <v>2463</v>
      </c>
      <c r="AD1927" s="35">
        <v>1</v>
      </c>
      <c r="AE1927" s="35"/>
      <c r="AF1927" s="35"/>
      <c r="AG1927" s="35">
        <v>1</v>
      </c>
    </row>
    <row r="1928" spans="28:33">
      <c r="AB1928" s="34">
        <v>9754</v>
      </c>
      <c r="AC1928" s="30" t="s">
        <v>2464</v>
      </c>
      <c r="AD1928" s="35">
        <v>2</v>
      </c>
      <c r="AE1928" s="35"/>
      <c r="AF1928" s="35"/>
      <c r="AG1928" s="35">
        <v>2</v>
      </c>
    </row>
    <row r="1929" spans="28:33">
      <c r="AB1929" s="34">
        <v>9755</v>
      </c>
      <c r="AC1929" s="30" t="s">
        <v>1262</v>
      </c>
      <c r="AD1929" s="35">
        <v>48</v>
      </c>
      <c r="AE1929" s="35">
        <v>20</v>
      </c>
      <c r="AF1929" s="35">
        <v>35</v>
      </c>
      <c r="AG1929" s="35">
        <v>103</v>
      </c>
    </row>
    <row r="1930" spans="28:33">
      <c r="AB1930" s="34">
        <v>9756</v>
      </c>
      <c r="AC1930" s="30" t="s">
        <v>811</v>
      </c>
      <c r="AD1930" s="35">
        <v>104</v>
      </c>
      <c r="AE1930" s="35">
        <v>13</v>
      </c>
      <c r="AF1930" s="35">
        <v>19</v>
      </c>
      <c r="AG1930" s="35">
        <v>136</v>
      </c>
    </row>
    <row r="1931" spans="28:33">
      <c r="AB1931" s="34">
        <v>9757</v>
      </c>
      <c r="AC1931" s="30" t="s">
        <v>666</v>
      </c>
      <c r="AD1931" s="35">
        <v>13</v>
      </c>
      <c r="AE1931" s="35">
        <v>2</v>
      </c>
      <c r="AF1931" s="35">
        <v>5</v>
      </c>
      <c r="AG1931" s="35">
        <v>20</v>
      </c>
    </row>
    <row r="1932" spans="28:33">
      <c r="AB1932" s="34">
        <v>9760</v>
      </c>
      <c r="AC1932" s="30" t="s">
        <v>2465</v>
      </c>
      <c r="AD1932" s="35">
        <v>1</v>
      </c>
      <c r="AE1932" s="35"/>
      <c r="AF1932" s="35"/>
      <c r="AG1932" s="35">
        <v>1</v>
      </c>
    </row>
    <row r="1933" spans="28:33">
      <c r="AB1933" s="34">
        <v>9765</v>
      </c>
      <c r="AC1933" s="30" t="s">
        <v>1343</v>
      </c>
      <c r="AD1933" s="35">
        <v>4</v>
      </c>
      <c r="AE1933" s="35"/>
      <c r="AF1933" s="35">
        <v>2</v>
      </c>
      <c r="AG1933" s="35">
        <v>6</v>
      </c>
    </row>
    <row r="1934" spans="28:33">
      <c r="AB1934" s="34">
        <v>9766</v>
      </c>
      <c r="AC1934" s="30" t="s">
        <v>486</v>
      </c>
      <c r="AD1934" s="35">
        <v>6</v>
      </c>
      <c r="AE1934" s="35">
        <v>1</v>
      </c>
      <c r="AF1934" s="35"/>
      <c r="AG1934" s="35">
        <v>7</v>
      </c>
    </row>
    <row r="1935" spans="28:33">
      <c r="AB1935" s="34">
        <v>9767</v>
      </c>
      <c r="AC1935" s="30" t="s">
        <v>419</v>
      </c>
      <c r="AD1935" s="35">
        <v>30</v>
      </c>
      <c r="AE1935" s="35">
        <v>4</v>
      </c>
      <c r="AF1935" s="35">
        <v>4</v>
      </c>
      <c r="AG1935" s="35">
        <v>38</v>
      </c>
    </row>
    <row r="1936" spans="28:33">
      <c r="AB1936" s="34">
        <v>9768</v>
      </c>
      <c r="AC1936" s="30" t="s">
        <v>214</v>
      </c>
      <c r="AD1936" s="35">
        <v>42</v>
      </c>
      <c r="AE1936" s="35">
        <v>29</v>
      </c>
      <c r="AF1936" s="35">
        <v>36</v>
      </c>
      <c r="AG1936" s="35">
        <v>107</v>
      </c>
    </row>
    <row r="1937" spans="28:33">
      <c r="AB1937" s="34">
        <v>9775</v>
      </c>
      <c r="AC1937" s="30" t="s">
        <v>1914</v>
      </c>
      <c r="AD1937" s="35">
        <v>1</v>
      </c>
      <c r="AE1937" s="35"/>
      <c r="AF1937" s="35">
        <v>4</v>
      </c>
      <c r="AG1937" s="35">
        <v>5</v>
      </c>
    </row>
    <row r="1938" spans="28:33">
      <c r="AB1938" s="34">
        <v>9777</v>
      </c>
      <c r="AC1938" s="30" t="s">
        <v>1915</v>
      </c>
      <c r="AD1938" s="35">
        <v>8</v>
      </c>
      <c r="AE1938" s="35"/>
      <c r="AF1938" s="35">
        <v>1</v>
      </c>
      <c r="AG1938" s="35">
        <v>9</v>
      </c>
    </row>
    <row r="1939" spans="28:33">
      <c r="AB1939" s="34">
        <v>9778</v>
      </c>
      <c r="AC1939" s="30" t="s">
        <v>880</v>
      </c>
      <c r="AD1939" s="35"/>
      <c r="AE1939" s="35">
        <v>1</v>
      </c>
      <c r="AF1939" s="35"/>
      <c r="AG1939" s="35">
        <v>1</v>
      </c>
    </row>
    <row r="1940" spans="28:33">
      <c r="AB1940" s="34">
        <v>9781</v>
      </c>
      <c r="AC1940" s="30" t="s">
        <v>692</v>
      </c>
      <c r="AD1940" s="35">
        <v>1</v>
      </c>
      <c r="AE1940" s="35">
        <v>2</v>
      </c>
      <c r="AF1940" s="35"/>
      <c r="AG1940" s="35">
        <v>3</v>
      </c>
    </row>
    <row r="1941" spans="28:33">
      <c r="AB1941" s="34">
        <v>9784</v>
      </c>
      <c r="AC1941" s="30" t="s">
        <v>1209</v>
      </c>
      <c r="AD1941" s="35">
        <v>21</v>
      </c>
      <c r="AE1941" s="35">
        <v>12</v>
      </c>
      <c r="AF1941" s="35">
        <v>1</v>
      </c>
      <c r="AG1941" s="35">
        <v>34</v>
      </c>
    </row>
    <row r="1942" spans="28:33">
      <c r="AB1942" s="34">
        <v>9785</v>
      </c>
      <c r="AC1942" s="30" t="s">
        <v>2466</v>
      </c>
      <c r="AD1942" s="35">
        <v>1</v>
      </c>
      <c r="AE1942" s="35"/>
      <c r="AF1942" s="35"/>
      <c r="AG1942" s="35">
        <v>1</v>
      </c>
    </row>
    <row r="1943" spans="28:33">
      <c r="AB1943" s="34">
        <v>9787</v>
      </c>
      <c r="AC1943" s="30" t="s">
        <v>2467</v>
      </c>
      <c r="AD1943" s="35">
        <v>2</v>
      </c>
      <c r="AE1943" s="35"/>
      <c r="AF1943" s="35"/>
      <c r="AG1943" s="35">
        <v>2</v>
      </c>
    </row>
    <row r="1944" spans="28:33">
      <c r="AB1944" s="34">
        <v>9788</v>
      </c>
      <c r="AC1944" s="30" t="s">
        <v>987</v>
      </c>
      <c r="AD1944" s="35">
        <v>2</v>
      </c>
      <c r="AE1944" s="35">
        <v>1</v>
      </c>
      <c r="AF1944" s="35"/>
      <c r="AG1944" s="35">
        <v>3</v>
      </c>
    </row>
    <row r="1945" spans="28:33">
      <c r="AB1945" s="34">
        <v>9792</v>
      </c>
      <c r="AC1945" s="30" t="s">
        <v>981</v>
      </c>
      <c r="AD1945" s="35">
        <v>1</v>
      </c>
      <c r="AE1945" s="35">
        <v>1</v>
      </c>
      <c r="AF1945" s="35"/>
      <c r="AG1945" s="35">
        <v>2</v>
      </c>
    </row>
    <row r="1946" spans="28:33">
      <c r="AB1946" s="34">
        <v>9795</v>
      </c>
      <c r="AC1946" s="30" t="s">
        <v>212</v>
      </c>
      <c r="AD1946" s="35">
        <v>64</v>
      </c>
      <c r="AE1946" s="35">
        <v>10</v>
      </c>
      <c r="AF1946" s="35"/>
      <c r="AG1946" s="35">
        <v>74</v>
      </c>
    </row>
    <row r="1947" spans="28:33">
      <c r="AB1947" s="34">
        <v>9797</v>
      </c>
      <c r="AC1947" s="30" t="s">
        <v>2468</v>
      </c>
      <c r="AD1947" s="35">
        <v>1</v>
      </c>
      <c r="AE1947" s="35"/>
      <c r="AF1947" s="35"/>
      <c r="AG1947" s="35">
        <v>1</v>
      </c>
    </row>
    <row r="1948" spans="28:33">
      <c r="AB1948" s="34">
        <v>9798</v>
      </c>
      <c r="AC1948" s="30" t="s">
        <v>331</v>
      </c>
      <c r="AD1948" s="35">
        <v>1</v>
      </c>
      <c r="AE1948" s="35">
        <v>1</v>
      </c>
      <c r="AF1948" s="35"/>
      <c r="AG1948" s="35">
        <v>2</v>
      </c>
    </row>
    <row r="1949" spans="28:33">
      <c r="AB1949" s="34">
        <v>9799</v>
      </c>
      <c r="AC1949" s="30" t="s">
        <v>328</v>
      </c>
      <c r="AD1949" s="35">
        <v>5</v>
      </c>
      <c r="AE1949" s="35">
        <v>1</v>
      </c>
      <c r="AF1949" s="35"/>
      <c r="AG1949" s="35">
        <v>6</v>
      </c>
    </row>
    <row r="1950" spans="28:33">
      <c r="AB1950" s="34">
        <v>9800</v>
      </c>
      <c r="AC1950" s="30" t="s">
        <v>2469</v>
      </c>
      <c r="AD1950" s="35">
        <v>3</v>
      </c>
      <c r="AE1950" s="35"/>
      <c r="AF1950" s="35"/>
      <c r="AG1950" s="35">
        <v>3</v>
      </c>
    </row>
    <row r="1951" spans="28:33">
      <c r="AB1951" s="34">
        <v>9802</v>
      </c>
      <c r="AC1951" s="30" t="s">
        <v>106</v>
      </c>
      <c r="AD1951" s="35">
        <v>3</v>
      </c>
      <c r="AE1951" s="35">
        <v>1</v>
      </c>
      <c r="AF1951" s="35"/>
      <c r="AG1951" s="35">
        <v>4</v>
      </c>
    </row>
    <row r="1952" spans="28:33">
      <c r="AB1952" s="34">
        <v>9803</v>
      </c>
      <c r="AC1952" s="30" t="s">
        <v>2470</v>
      </c>
      <c r="AD1952" s="35">
        <v>1</v>
      </c>
      <c r="AE1952" s="35"/>
      <c r="AF1952" s="35"/>
      <c r="AG1952" s="35">
        <v>1</v>
      </c>
    </row>
    <row r="1953" spans="28:33">
      <c r="AB1953" s="34">
        <v>9804</v>
      </c>
      <c r="AC1953" s="30" t="s">
        <v>2471</v>
      </c>
      <c r="AD1953" s="35">
        <v>3</v>
      </c>
      <c r="AE1953" s="35"/>
      <c r="AF1953" s="35"/>
      <c r="AG1953" s="35">
        <v>3</v>
      </c>
    </row>
    <row r="1954" spans="28:33">
      <c r="AB1954" s="34">
        <v>9806</v>
      </c>
      <c r="AC1954" s="30" t="s">
        <v>2472</v>
      </c>
      <c r="AD1954" s="35">
        <v>3</v>
      </c>
      <c r="AE1954" s="35"/>
      <c r="AF1954" s="35"/>
      <c r="AG1954" s="35">
        <v>3</v>
      </c>
    </row>
    <row r="1955" spans="28:33">
      <c r="AB1955" s="34">
        <v>9807</v>
      </c>
      <c r="AC1955" s="30" t="s">
        <v>1147</v>
      </c>
      <c r="AD1955" s="35"/>
      <c r="AE1955" s="35">
        <v>1</v>
      </c>
      <c r="AF1955" s="35"/>
      <c r="AG1955" s="35">
        <v>1</v>
      </c>
    </row>
    <row r="1956" spans="28:33">
      <c r="AB1956" s="34">
        <v>9808</v>
      </c>
      <c r="AC1956" s="30" t="s">
        <v>1916</v>
      </c>
      <c r="AD1956" s="35">
        <v>2</v>
      </c>
      <c r="AE1956" s="35"/>
      <c r="AF1956" s="35">
        <v>4</v>
      </c>
      <c r="AG1956" s="35">
        <v>6</v>
      </c>
    </row>
    <row r="1957" spans="28:33">
      <c r="AB1957" s="34">
        <v>9809</v>
      </c>
      <c r="AC1957" s="30" t="s">
        <v>775</v>
      </c>
      <c r="AD1957" s="35"/>
      <c r="AE1957" s="35">
        <v>1</v>
      </c>
      <c r="AF1957" s="35">
        <v>1</v>
      </c>
      <c r="AG1957" s="35">
        <v>2</v>
      </c>
    </row>
    <row r="1958" spans="28:33">
      <c r="AB1958" s="34">
        <v>9811</v>
      </c>
      <c r="AC1958" s="30" t="s">
        <v>691</v>
      </c>
      <c r="AD1958" s="35">
        <v>2</v>
      </c>
      <c r="AE1958" s="35">
        <v>2</v>
      </c>
      <c r="AF1958" s="35"/>
      <c r="AG1958" s="35">
        <v>4</v>
      </c>
    </row>
    <row r="1959" spans="28:33">
      <c r="AB1959" s="34">
        <v>9813</v>
      </c>
      <c r="AC1959" s="30" t="s">
        <v>708</v>
      </c>
      <c r="AD1959" s="35"/>
      <c r="AE1959" s="35">
        <v>1</v>
      </c>
      <c r="AF1959" s="35"/>
      <c r="AG1959" s="35">
        <v>1</v>
      </c>
    </row>
    <row r="1960" spans="28:33">
      <c r="AB1960" s="34">
        <v>9815</v>
      </c>
      <c r="AC1960" s="30" t="s">
        <v>1917</v>
      </c>
      <c r="AD1960" s="35"/>
      <c r="AE1960" s="35"/>
      <c r="AF1960" s="35">
        <v>1</v>
      </c>
      <c r="AG1960" s="35">
        <v>1</v>
      </c>
    </row>
    <row r="1961" spans="28:33">
      <c r="AB1961" s="34">
        <v>9818</v>
      </c>
      <c r="AC1961" s="30" t="s">
        <v>1918</v>
      </c>
      <c r="AD1961" s="35">
        <v>2</v>
      </c>
      <c r="AE1961" s="35"/>
      <c r="AF1961" s="35">
        <v>1</v>
      </c>
      <c r="AG1961" s="35">
        <v>3</v>
      </c>
    </row>
    <row r="1962" spans="28:33">
      <c r="AB1962" s="34">
        <v>9819</v>
      </c>
      <c r="AC1962" s="30" t="s">
        <v>2473</v>
      </c>
      <c r="AD1962" s="35">
        <v>3</v>
      </c>
      <c r="AE1962" s="35"/>
      <c r="AF1962" s="35"/>
      <c r="AG1962" s="35">
        <v>3</v>
      </c>
    </row>
    <row r="1963" spans="28:33">
      <c r="AB1963" s="34">
        <v>9824</v>
      </c>
      <c r="AC1963" s="30" t="s">
        <v>2474</v>
      </c>
      <c r="AD1963" s="35">
        <v>1</v>
      </c>
      <c r="AE1963" s="35"/>
      <c r="AF1963" s="35"/>
      <c r="AG1963" s="35">
        <v>1</v>
      </c>
    </row>
    <row r="1964" spans="28:33">
      <c r="AB1964" s="34">
        <v>9825</v>
      </c>
      <c r="AC1964" s="30" t="s">
        <v>1919</v>
      </c>
      <c r="AD1964" s="35">
        <v>19</v>
      </c>
      <c r="AE1964" s="35"/>
      <c r="AF1964" s="35">
        <v>1</v>
      </c>
      <c r="AG1964" s="35">
        <v>20</v>
      </c>
    </row>
    <row r="1965" spans="28:33">
      <c r="AB1965" s="34">
        <v>9827</v>
      </c>
      <c r="AC1965" s="30" t="s">
        <v>269</v>
      </c>
      <c r="AD1965" s="35">
        <v>2</v>
      </c>
      <c r="AE1965" s="35">
        <v>17</v>
      </c>
      <c r="AF1965" s="35">
        <v>7</v>
      </c>
      <c r="AG1965" s="35">
        <v>26</v>
      </c>
    </row>
    <row r="1966" spans="28:33">
      <c r="AB1966" s="34">
        <v>9828</v>
      </c>
      <c r="AC1966" s="30" t="s">
        <v>317</v>
      </c>
      <c r="AD1966" s="35">
        <v>102</v>
      </c>
      <c r="AE1966" s="35">
        <v>92</v>
      </c>
      <c r="AF1966" s="35">
        <v>155</v>
      </c>
      <c r="AG1966" s="35">
        <v>349</v>
      </c>
    </row>
    <row r="1967" spans="28:33">
      <c r="AB1967" s="34">
        <v>9829</v>
      </c>
      <c r="AC1967" s="30" t="s">
        <v>1920</v>
      </c>
      <c r="AD1967" s="35"/>
      <c r="AE1967" s="35"/>
      <c r="AF1967" s="35">
        <v>8</v>
      </c>
      <c r="AG1967" s="35">
        <v>8</v>
      </c>
    </row>
    <row r="1968" spans="28:33">
      <c r="AB1968" s="34">
        <v>9830</v>
      </c>
      <c r="AC1968" s="30" t="s">
        <v>1921</v>
      </c>
      <c r="AD1968" s="35"/>
      <c r="AE1968" s="35"/>
      <c r="AF1968" s="35">
        <v>1</v>
      </c>
      <c r="AG1968" s="35">
        <v>1</v>
      </c>
    </row>
    <row r="1969" spans="28:33">
      <c r="AB1969" s="34">
        <v>9831</v>
      </c>
      <c r="AC1969" s="30" t="s">
        <v>697</v>
      </c>
      <c r="AD1969" s="35">
        <v>50</v>
      </c>
      <c r="AE1969" s="35">
        <v>14</v>
      </c>
      <c r="AF1969" s="35">
        <v>48</v>
      </c>
      <c r="AG1969" s="35">
        <v>112</v>
      </c>
    </row>
    <row r="1970" spans="28:33">
      <c r="AB1970" s="34">
        <v>9834</v>
      </c>
      <c r="AC1970" s="30" t="s">
        <v>2475</v>
      </c>
      <c r="AD1970" s="35">
        <v>29</v>
      </c>
      <c r="AE1970" s="35"/>
      <c r="AF1970" s="35"/>
      <c r="AG1970" s="35">
        <v>29</v>
      </c>
    </row>
    <row r="1971" spans="28:33">
      <c r="AB1971" s="34">
        <v>9835</v>
      </c>
      <c r="AC1971" s="30" t="s">
        <v>175</v>
      </c>
      <c r="AD1971" s="35">
        <v>45</v>
      </c>
      <c r="AE1971" s="35">
        <v>9</v>
      </c>
      <c r="AF1971" s="35">
        <v>9</v>
      </c>
      <c r="AG1971" s="35">
        <v>63</v>
      </c>
    </row>
    <row r="1972" spans="28:33">
      <c r="AB1972" s="34">
        <v>9836</v>
      </c>
      <c r="AC1972" s="30" t="s">
        <v>870</v>
      </c>
      <c r="AD1972" s="35">
        <v>8</v>
      </c>
      <c r="AE1972" s="35">
        <v>1</v>
      </c>
      <c r="AF1972" s="35"/>
      <c r="AG1972" s="35">
        <v>9</v>
      </c>
    </row>
    <row r="1973" spans="28:33">
      <c r="AB1973" s="34">
        <v>9837</v>
      </c>
      <c r="AC1973" s="30" t="s">
        <v>2476</v>
      </c>
      <c r="AD1973" s="35">
        <v>2</v>
      </c>
      <c r="AE1973" s="35"/>
      <c r="AF1973" s="35"/>
      <c r="AG1973" s="35">
        <v>2</v>
      </c>
    </row>
    <row r="1974" spans="28:33">
      <c r="AB1974" s="34">
        <v>9838</v>
      </c>
      <c r="AC1974" s="30" t="s">
        <v>2477</v>
      </c>
      <c r="AD1974" s="35">
        <v>7</v>
      </c>
      <c r="AE1974" s="35"/>
      <c r="AF1974" s="35"/>
      <c r="AG1974" s="35">
        <v>7</v>
      </c>
    </row>
    <row r="1975" spans="28:33">
      <c r="AB1975" s="34">
        <v>9840</v>
      </c>
      <c r="AC1975" s="30" t="s">
        <v>2478</v>
      </c>
      <c r="AD1975" s="35">
        <v>2</v>
      </c>
      <c r="AE1975" s="35"/>
      <c r="AF1975" s="35"/>
      <c r="AG1975" s="35">
        <v>2</v>
      </c>
    </row>
    <row r="1976" spans="28:33">
      <c r="AB1976" s="34">
        <v>9841</v>
      </c>
      <c r="AC1976" s="30" t="s">
        <v>344</v>
      </c>
      <c r="AD1976" s="35">
        <v>1</v>
      </c>
      <c r="AE1976" s="35">
        <v>2</v>
      </c>
      <c r="AF1976" s="35"/>
      <c r="AG1976" s="35">
        <v>3</v>
      </c>
    </row>
    <row r="1977" spans="28:33">
      <c r="AB1977" s="34">
        <v>9842</v>
      </c>
      <c r="AC1977" s="30" t="s">
        <v>2479</v>
      </c>
      <c r="AD1977" s="35">
        <v>1</v>
      </c>
      <c r="AE1977" s="35"/>
      <c r="AF1977" s="35"/>
      <c r="AG1977" s="35">
        <v>1</v>
      </c>
    </row>
    <row r="1978" spans="28:33">
      <c r="AB1978" s="34">
        <v>9844</v>
      </c>
      <c r="AC1978" s="30" t="s">
        <v>2480</v>
      </c>
      <c r="AD1978" s="35">
        <v>1</v>
      </c>
      <c r="AE1978" s="35"/>
      <c r="AF1978" s="35"/>
      <c r="AG1978" s="35">
        <v>1</v>
      </c>
    </row>
    <row r="1979" spans="28:33">
      <c r="AB1979" s="34">
        <v>9850</v>
      </c>
      <c r="AC1979" s="30" t="s">
        <v>805</v>
      </c>
      <c r="AD1979" s="35">
        <v>1</v>
      </c>
      <c r="AE1979" s="35">
        <v>1</v>
      </c>
      <c r="AF1979" s="35"/>
      <c r="AG1979" s="35">
        <v>2</v>
      </c>
    </row>
    <row r="1980" spans="28:33">
      <c r="AB1980" s="34">
        <v>9854</v>
      </c>
      <c r="AC1980" s="30" t="s">
        <v>1164</v>
      </c>
      <c r="AD1980" s="35">
        <v>3</v>
      </c>
      <c r="AE1980" s="35">
        <v>1</v>
      </c>
      <c r="AF1980" s="35"/>
      <c r="AG1980" s="35">
        <v>4</v>
      </c>
    </row>
    <row r="1981" spans="28:33">
      <c r="AB1981" s="34">
        <v>9855</v>
      </c>
      <c r="AC1981" s="30" t="s">
        <v>178</v>
      </c>
      <c r="AD1981" s="35">
        <v>46</v>
      </c>
      <c r="AE1981" s="35">
        <v>7</v>
      </c>
      <c r="AF1981" s="35"/>
      <c r="AG1981" s="35">
        <v>53</v>
      </c>
    </row>
    <row r="1982" spans="28:33">
      <c r="AB1982" s="34">
        <v>9857</v>
      </c>
      <c r="AC1982" s="30" t="s">
        <v>1922</v>
      </c>
      <c r="AD1982" s="35">
        <v>7</v>
      </c>
      <c r="AE1982" s="35"/>
      <c r="AF1982" s="35">
        <v>1</v>
      </c>
      <c r="AG1982" s="35">
        <v>8</v>
      </c>
    </row>
    <row r="1983" spans="28:33">
      <c r="AB1983" s="34">
        <v>9860</v>
      </c>
      <c r="AC1983" s="30" t="s">
        <v>2481</v>
      </c>
      <c r="AD1983" s="35">
        <v>2</v>
      </c>
      <c r="AE1983" s="35"/>
      <c r="AF1983" s="35"/>
      <c r="AG1983" s="35">
        <v>2</v>
      </c>
    </row>
    <row r="1984" spans="28:33">
      <c r="AB1984" s="34">
        <v>9863</v>
      </c>
      <c r="AC1984" s="30" t="s">
        <v>274</v>
      </c>
      <c r="AD1984" s="35">
        <v>77</v>
      </c>
      <c r="AE1984" s="35">
        <v>18</v>
      </c>
      <c r="AF1984" s="35">
        <v>27</v>
      </c>
      <c r="AG1984" s="35">
        <v>122</v>
      </c>
    </row>
    <row r="1985" spans="28:33">
      <c r="AB1985" s="34">
        <v>9867</v>
      </c>
      <c r="AC1985" s="30" t="s">
        <v>1923</v>
      </c>
      <c r="AD1985" s="35">
        <v>4</v>
      </c>
      <c r="AE1985" s="35"/>
      <c r="AF1985" s="35">
        <v>1</v>
      </c>
      <c r="AG1985" s="35">
        <v>5</v>
      </c>
    </row>
    <row r="1986" spans="28:33">
      <c r="AB1986" s="34">
        <v>9868</v>
      </c>
      <c r="AC1986" s="30" t="s">
        <v>1924</v>
      </c>
      <c r="AD1986" s="35">
        <v>7</v>
      </c>
      <c r="AE1986" s="35"/>
      <c r="AF1986" s="35">
        <v>1</v>
      </c>
      <c r="AG1986" s="35">
        <v>8</v>
      </c>
    </row>
    <row r="1987" spans="28:33">
      <c r="AB1987" s="34">
        <v>9869</v>
      </c>
      <c r="AC1987" s="30" t="s">
        <v>1925</v>
      </c>
      <c r="AD1987" s="35">
        <v>5</v>
      </c>
      <c r="AE1987" s="35"/>
      <c r="AF1987" s="35">
        <v>9</v>
      </c>
      <c r="AG1987" s="35">
        <v>14</v>
      </c>
    </row>
    <row r="1988" spans="28:33">
      <c r="AB1988" s="34">
        <v>9871</v>
      </c>
      <c r="AC1988" s="30" t="s">
        <v>380</v>
      </c>
      <c r="AD1988" s="35">
        <v>55</v>
      </c>
      <c r="AE1988" s="35">
        <v>9</v>
      </c>
      <c r="AF1988" s="35">
        <v>8</v>
      </c>
      <c r="AG1988" s="35">
        <v>72</v>
      </c>
    </row>
    <row r="1989" spans="28:33">
      <c r="AB1989" s="34">
        <v>9872</v>
      </c>
      <c r="AC1989" s="30" t="s">
        <v>1926</v>
      </c>
      <c r="AD1989" s="35">
        <v>3</v>
      </c>
      <c r="AE1989" s="35"/>
      <c r="AF1989" s="35">
        <v>3</v>
      </c>
      <c r="AG1989" s="35">
        <v>6</v>
      </c>
    </row>
    <row r="1990" spans="28:33">
      <c r="AB1990" s="34">
        <v>9874</v>
      </c>
      <c r="AC1990" s="30" t="s">
        <v>2482</v>
      </c>
      <c r="AD1990" s="35">
        <v>5</v>
      </c>
      <c r="AE1990" s="35"/>
      <c r="AF1990" s="35"/>
      <c r="AG1990" s="35">
        <v>5</v>
      </c>
    </row>
    <row r="1991" spans="28:33">
      <c r="AB1991" s="34">
        <v>9875</v>
      </c>
      <c r="AC1991" s="30" t="s">
        <v>2483</v>
      </c>
      <c r="AD1991" s="35">
        <v>1</v>
      </c>
      <c r="AE1991" s="35"/>
      <c r="AF1991" s="35"/>
      <c r="AG1991" s="35">
        <v>1</v>
      </c>
    </row>
    <row r="1992" spans="28:33">
      <c r="AB1992" s="34">
        <v>9885</v>
      </c>
      <c r="AC1992" s="30" t="s">
        <v>2484</v>
      </c>
      <c r="AD1992" s="35">
        <v>3</v>
      </c>
      <c r="AE1992" s="35"/>
      <c r="AF1992" s="35"/>
      <c r="AG1992" s="35">
        <v>3</v>
      </c>
    </row>
    <row r="1993" spans="28:33">
      <c r="AB1993" s="34">
        <v>9886</v>
      </c>
      <c r="AC1993" s="30" t="s">
        <v>2485</v>
      </c>
      <c r="AD1993" s="35">
        <v>4</v>
      </c>
      <c r="AE1993" s="35"/>
      <c r="AF1993" s="35"/>
      <c r="AG1993" s="35">
        <v>4</v>
      </c>
    </row>
    <row r="1994" spans="28:33">
      <c r="AB1994" s="34">
        <v>9888</v>
      </c>
      <c r="AC1994" s="30" t="s">
        <v>2486</v>
      </c>
      <c r="AD1994" s="35">
        <v>1</v>
      </c>
      <c r="AE1994" s="35"/>
      <c r="AF1994" s="35"/>
      <c r="AG1994" s="35">
        <v>1</v>
      </c>
    </row>
    <row r="1995" spans="28:33">
      <c r="AB1995" s="34">
        <v>9894</v>
      </c>
      <c r="AC1995" s="30" t="s">
        <v>1927</v>
      </c>
      <c r="AD1995" s="35">
        <v>3</v>
      </c>
      <c r="AE1995" s="35"/>
      <c r="AF1995" s="35">
        <v>3</v>
      </c>
      <c r="AG1995" s="35">
        <v>6</v>
      </c>
    </row>
    <row r="1996" spans="28:33">
      <c r="AB1996" s="34">
        <v>9896</v>
      </c>
      <c r="AC1996" s="30" t="s">
        <v>1117</v>
      </c>
      <c r="AD1996" s="35">
        <v>4</v>
      </c>
      <c r="AE1996" s="35">
        <v>4</v>
      </c>
      <c r="AF1996" s="35"/>
      <c r="AG1996" s="35">
        <v>8</v>
      </c>
    </row>
    <row r="1997" spans="28:33">
      <c r="AB1997" s="34">
        <v>9901</v>
      </c>
      <c r="AC1997" s="30" t="s">
        <v>553</v>
      </c>
      <c r="AD1997" s="35"/>
      <c r="AE1997" s="35">
        <v>1</v>
      </c>
      <c r="AF1997" s="35"/>
      <c r="AG1997" s="35">
        <v>1</v>
      </c>
    </row>
    <row r="1998" spans="28:33">
      <c r="AB1998" s="34">
        <v>9902</v>
      </c>
      <c r="AC1998" s="30" t="s">
        <v>2487</v>
      </c>
      <c r="AD1998" s="35">
        <v>1</v>
      </c>
      <c r="AE1998" s="35"/>
      <c r="AF1998" s="35"/>
      <c r="AG1998" s="35">
        <v>1</v>
      </c>
    </row>
    <row r="1999" spans="28:33">
      <c r="AB1999" s="34">
        <v>9905</v>
      </c>
      <c r="AC1999" s="30" t="s">
        <v>1928</v>
      </c>
      <c r="AD1999" s="35">
        <v>4</v>
      </c>
      <c r="AE1999" s="35"/>
      <c r="AF1999" s="35">
        <v>1</v>
      </c>
      <c r="AG1999" s="35">
        <v>5</v>
      </c>
    </row>
    <row r="2000" spans="28:33">
      <c r="AB2000" s="34">
        <v>9906</v>
      </c>
      <c r="AC2000" s="30" t="s">
        <v>422</v>
      </c>
      <c r="AD2000" s="35">
        <v>2</v>
      </c>
      <c r="AE2000" s="35">
        <v>5</v>
      </c>
      <c r="AF2000" s="35"/>
      <c r="AG2000" s="35">
        <v>7</v>
      </c>
    </row>
    <row r="2001" spans="28:33">
      <c r="AB2001" s="34">
        <v>9907</v>
      </c>
      <c r="AC2001" s="30" t="s">
        <v>658</v>
      </c>
      <c r="AD2001" s="35">
        <v>5</v>
      </c>
      <c r="AE2001" s="35">
        <v>3</v>
      </c>
      <c r="AF2001" s="35"/>
      <c r="AG2001" s="35">
        <v>8</v>
      </c>
    </row>
    <row r="2002" spans="28:33">
      <c r="AB2002" s="34">
        <v>9908</v>
      </c>
      <c r="AC2002" s="30" t="s">
        <v>235</v>
      </c>
      <c r="AD2002" s="35"/>
      <c r="AE2002" s="35">
        <v>1</v>
      </c>
      <c r="AF2002" s="35"/>
      <c r="AG2002" s="35">
        <v>1</v>
      </c>
    </row>
    <row r="2003" spans="28:33">
      <c r="AB2003" s="34">
        <v>9909</v>
      </c>
      <c r="AC2003" s="30" t="s">
        <v>2488</v>
      </c>
      <c r="AD2003" s="35">
        <v>20</v>
      </c>
      <c r="AE2003" s="35"/>
      <c r="AF2003" s="35"/>
      <c r="AG2003" s="35">
        <v>20</v>
      </c>
    </row>
    <row r="2004" spans="28:33">
      <c r="AB2004" s="34">
        <v>9910</v>
      </c>
      <c r="AC2004" s="30" t="s">
        <v>128</v>
      </c>
      <c r="AD2004" s="35"/>
      <c r="AE2004" s="35">
        <v>5</v>
      </c>
      <c r="AF2004" s="35"/>
      <c r="AG2004" s="35">
        <v>5</v>
      </c>
    </row>
    <row r="2005" spans="28:33">
      <c r="AB2005" s="34">
        <v>9913</v>
      </c>
      <c r="AC2005" s="30" t="s">
        <v>872</v>
      </c>
      <c r="AD2005" s="35"/>
      <c r="AE2005" s="35">
        <v>1</v>
      </c>
      <c r="AF2005" s="35"/>
      <c r="AG2005" s="35">
        <v>1</v>
      </c>
    </row>
    <row r="2006" spans="28:33">
      <c r="AB2006" s="34">
        <v>9914</v>
      </c>
      <c r="AC2006" s="30" t="s">
        <v>702</v>
      </c>
      <c r="AD2006" s="35">
        <v>13</v>
      </c>
      <c r="AE2006" s="35">
        <v>4</v>
      </c>
      <c r="AF2006" s="35"/>
      <c r="AG2006" s="35">
        <v>17</v>
      </c>
    </row>
    <row r="2007" spans="28:33">
      <c r="AB2007" s="34">
        <v>9925</v>
      </c>
      <c r="AC2007" s="30" t="s">
        <v>169</v>
      </c>
      <c r="AD2007" s="35">
        <v>110</v>
      </c>
      <c r="AE2007" s="35">
        <v>56</v>
      </c>
      <c r="AF2007" s="35">
        <v>52</v>
      </c>
      <c r="AG2007" s="35">
        <v>218</v>
      </c>
    </row>
    <row r="2008" spans="28:33">
      <c r="AB2008" s="34">
        <v>9926</v>
      </c>
      <c r="AC2008" s="30" t="s">
        <v>204</v>
      </c>
      <c r="AD2008" s="35">
        <v>8</v>
      </c>
      <c r="AE2008" s="35">
        <v>5</v>
      </c>
      <c r="AF2008" s="35"/>
      <c r="AG2008" s="35">
        <v>13</v>
      </c>
    </row>
    <row r="2009" spans="28:33">
      <c r="AB2009" s="34">
        <v>9927</v>
      </c>
      <c r="AC2009" s="30" t="s">
        <v>1196</v>
      </c>
      <c r="AD2009" s="35"/>
      <c r="AE2009" s="35">
        <v>1</v>
      </c>
      <c r="AF2009" s="35"/>
      <c r="AG2009" s="35">
        <v>1</v>
      </c>
    </row>
    <row r="2010" spans="28:33">
      <c r="AB2010" s="34">
        <v>9928</v>
      </c>
      <c r="AC2010" s="30" t="s">
        <v>1929</v>
      </c>
      <c r="AD2010" s="35">
        <v>9</v>
      </c>
      <c r="AE2010" s="35"/>
      <c r="AF2010" s="35">
        <v>2</v>
      </c>
      <c r="AG2010" s="35">
        <v>11</v>
      </c>
    </row>
    <row r="2011" spans="28:33">
      <c r="AB2011" s="34">
        <v>9933</v>
      </c>
      <c r="AC2011" s="30" t="s">
        <v>773</v>
      </c>
      <c r="AD2011" s="35">
        <v>19</v>
      </c>
      <c r="AE2011" s="35">
        <v>3</v>
      </c>
      <c r="AF2011" s="35"/>
      <c r="AG2011" s="35">
        <v>22</v>
      </c>
    </row>
    <row r="2012" spans="28:33">
      <c r="AB2012" s="34">
        <v>9935</v>
      </c>
      <c r="AC2012" s="30" t="s">
        <v>2489</v>
      </c>
      <c r="AD2012" s="35">
        <v>3</v>
      </c>
      <c r="AE2012" s="35"/>
      <c r="AF2012" s="35"/>
      <c r="AG2012" s="35">
        <v>3</v>
      </c>
    </row>
    <row r="2013" spans="28:33">
      <c r="AB2013" s="34">
        <v>9937</v>
      </c>
      <c r="AC2013" s="30" t="s">
        <v>749</v>
      </c>
      <c r="AD2013" s="35">
        <v>1</v>
      </c>
      <c r="AE2013" s="35">
        <v>1</v>
      </c>
      <c r="AF2013" s="35">
        <v>2</v>
      </c>
      <c r="AG2013" s="35">
        <v>4</v>
      </c>
    </row>
    <row r="2014" spans="28:33">
      <c r="AB2014" s="34">
        <v>9941</v>
      </c>
      <c r="AC2014" s="30" t="s">
        <v>1930</v>
      </c>
      <c r="AD2014" s="35"/>
      <c r="AE2014" s="35"/>
      <c r="AF2014" s="35">
        <v>34</v>
      </c>
      <c r="AG2014" s="35">
        <v>34</v>
      </c>
    </row>
    <row r="2015" spans="28:33">
      <c r="AB2015" s="34">
        <v>9944</v>
      </c>
      <c r="AC2015" s="30" t="s">
        <v>628</v>
      </c>
      <c r="AD2015" s="35">
        <v>17</v>
      </c>
      <c r="AE2015" s="35">
        <v>3</v>
      </c>
      <c r="AF2015" s="35">
        <v>10</v>
      </c>
      <c r="AG2015" s="35">
        <v>30</v>
      </c>
    </row>
    <row r="2016" spans="28:33">
      <c r="AB2016" s="34">
        <v>9945</v>
      </c>
      <c r="AC2016" s="30" t="s">
        <v>2490</v>
      </c>
      <c r="AD2016" s="35">
        <v>16</v>
      </c>
      <c r="AE2016" s="35"/>
      <c r="AF2016" s="35"/>
      <c r="AG2016" s="35">
        <v>16</v>
      </c>
    </row>
    <row r="2017" spans="28:33">
      <c r="AB2017" s="34">
        <v>9951</v>
      </c>
      <c r="AC2017" s="30" t="s">
        <v>190</v>
      </c>
      <c r="AD2017" s="35"/>
      <c r="AE2017" s="35">
        <v>4</v>
      </c>
      <c r="AF2017" s="35">
        <v>10</v>
      </c>
      <c r="AG2017" s="35">
        <v>14</v>
      </c>
    </row>
    <row r="2018" spans="28:33">
      <c r="AB2018" s="34">
        <v>9953</v>
      </c>
      <c r="AC2018" s="30" t="s">
        <v>2491</v>
      </c>
      <c r="AD2018" s="35">
        <v>1</v>
      </c>
      <c r="AE2018" s="35"/>
      <c r="AF2018" s="35"/>
      <c r="AG2018" s="35">
        <v>1</v>
      </c>
    </row>
    <row r="2019" spans="28:33">
      <c r="AB2019" s="34">
        <v>9954</v>
      </c>
      <c r="AC2019" s="30" t="s">
        <v>83</v>
      </c>
      <c r="AD2019" s="35"/>
      <c r="AE2019" s="35">
        <v>7</v>
      </c>
      <c r="AF2019" s="35">
        <v>15</v>
      </c>
      <c r="AG2019" s="35">
        <v>22</v>
      </c>
    </row>
    <row r="2020" spans="28:33">
      <c r="AB2020" s="34">
        <v>9958</v>
      </c>
      <c r="AC2020" s="30" t="s">
        <v>519</v>
      </c>
      <c r="AD2020" s="35">
        <v>6</v>
      </c>
      <c r="AE2020" s="35">
        <v>3</v>
      </c>
      <c r="AF2020" s="35">
        <v>8</v>
      </c>
      <c r="AG2020" s="35">
        <v>17</v>
      </c>
    </row>
    <row r="2021" spans="28:33">
      <c r="AB2021" s="34">
        <v>9959</v>
      </c>
      <c r="AC2021" s="30" t="s">
        <v>523</v>
      </c>
      <c r="AD2021" s="35"/>
      <c r="AE2021" s="35">
        <v>4</v>
      </c>
      <c r="AF2021" s="35"/>
      <c r="AG2021" s="35">
        <v>4</v>
      </c>
    </row>
    <row r="2022" spans="28:33">
      <c r="AB2022" s="34">
        <v>9962</v>
      </c>
      <c r="AC2022" s="30" t="s">
        <v>964</v>
      </c>
      <c r="AD2022" s="35">
        <v>17</v>
      </c>
      <c r="AE2022" s="35">
        <v>1</v>
      </c>
      <c r="AF2022" s="35">
        <v>3</v>
      </c>
      <c r="AG2022" s="35">
        <v>21</v>
      </c>
    </row>
    <row r="2023" spans="28:33">
      <c r="AB2023" s="34">
        <v>9969</v>
      </c>
      <c r="AC2023" s="30" t="s">
        <v>425</v>
      </c>
      <c r="AD2023" s="35">
        <v>32</v>
      </c>
      <c r="AE2023" s="35">
        <v>5</v>
      </c>
      <c r="AF2023" s="35">
        <v>7</v>
      </c>
      <c r="AG2023" s="35">
        <v>44</v>
      </c>
    </row>
    <row r="2024" spans="28:33">
      <c r="AB2024" s="34">
        <v>9971</v>
      </c>
      <c r="AC2024" s="30" t="s">
        <v>2492</v>
      </c>
      <c r="AD2024" s="35">
        <v>4</v>
      </c>
      <c r="AE2024" s="35"/>
      <c r="AF2024" s="35"/>
      <c r="AG2024" s="35">
        <v>4</v>
      </c>
    </row>
    <row r="2025" spans="28:33">
      <c r="AB2025" s="34">
        <v>9975</v>
      </c>
      <c r="AC2025" s="30" t="s">
        <v>1023</v>
      </c>
      <c r="AD2025" s="35">
        <v>9</v>
      </c>
      <c r="AE2025" s="35">
        <v>1</v>
      </c>
      <c r="AF2025" s="35">
        <v>1</v>
      </c>
      <c r="AG2025" s="35">
        <v>11</v>
      </c>
    </row>
    <row r="2026" spans="28:33">
      <c r="AB2026" s="34">
        <v>9976</v>
      </c>
      <c r="AC2026" s="30" t="s">
        <v>1931</v>
      </c>
      <c r="AD2026" s="35">
        <v>10</v>
      </c>
      <c r="AE2026" s="35"/>
      <c r="AF2026" s="35">
        <v>1</v>
      </c>
      <c r="AG2026" s="35">
        <v>11</v>
      </c>
    </row>
    <row r="2027" spans="28:33">
      <c r="AB2027" s="34">
        <v>9977</v>
      </c>
      <c r="AC2027" s="30" t="s">
        <v>2493</v>
      </c>
      <c r="AD2027" s="35">
        <v>10</v>
      </c>
      <c r="AE2027" s="35"/>
      <c r="AF2027" s="35"/>
      <c r="AG2027" s="35">
        <v>10</v>
      </c>
    </row>
    <row r="2028" spans="28:33">
      <c r="AB2028" s="34">
        <v>9986</v>
      </c>
      <c r="AC2028" s="30" t="s">
        <v>2494</v>
      </c>
      <c r="AD2028" s="35">
        <v>1</v>
      </c>
      <c r="AE2028" s="35"/>
      <c r="AF2028" s="35"/>
      <c r="AG2028" s="35">
        <v>1</v>
      </c>
    </row>
    <row r="2029" spans="28:33">
      <c r="AB2029" s="34">
        <v>9987</v>
      </c>
      <c r="AC2029" s="30" t="s">
        <v>579</v>
      </c>
      <c r="AD2029" s="35">
        <v>28</v>
      </c>
      <c r="AE2029" s="35">
        <v>9</v>
      </c>
      <c r="AF2029" s="35">
        <v>6</v>
      </c>
      <c r="AG2029" s="35">
        <v>43</v>
      </c>
    </row>
    <row r="2030" spans="28:33">
      <c r="AB2030" s="34">
        <v>9988</v>
      </c>
      <c r="AC2030" s="30" t="s">
        <v>2495</v>
      </c>
      <c r="AD2030" s="35">
        <v>1</v>
      </c>
      <c r="AE2030" s="35"/>
      <c r="AF2030" s="35"/>
      <c r="AG2030" s="35">
        <v>1</v>
      </c>
    </row>
    <row r="2031" spans="28:33">
      <c r="AB2031" s="34">
        <v>9990</v>
      </c>
      <c r="AC2031" s="30" t="s">
        <v>584</v>
      </c>
      <c r="AD2031" s="35">
        <v>4</v>
      </c>
      <c r="AE2031" s="35">
        <v>5</v>
      </c>
      <c r="AF2031" s="35"/>
      <c r="AG2031" s="35">
        <v>9</v>
      </c>
    </row>
    <row r="2032" spans="28:33">
      <c r="AB2032" s="34">
        <v>9991</v>
      </c>
      <c r="AC2032" s="30" t="s">
        <v>248</v>
      </c>
      <c r="AD2032" s="35">
        <v>78</v>
      </c>
      <c r="AE2032" s="35">
        <v>29</v>
      </c>
      <c r="AF2032" s="35">
        <v>24</v>
      </c>
      <c r="AG2032" s="35">
        <v>131</v>
      </c>
    </row>
    <row r="2033" spans="28:33">
      <c r="AB2033" s="34">
        <v>9992</v>
      </c>
      <c r="AC2033" s="30" t="s">
        <v>1932</v>
      </c>
      <c r="AD2033" s="35"/>
      <c r="AE2033" s="35"/>
      <c r="AF2033" s="35">
        <v>2</v>
      </c>
      <c r="AG2033" s="35">
        <v>2</v>
      </c>
    </row>
    <row r="2034" spans="28:33">
      <c r="AB2034" s="34">
        <v>9993</v>
      </c>
      <c r="AC2034" s="30" t="s">
        <v>111</v>
      </c>
      <c r="AD2034" s="35">
        <v>5</v>
      </c>
      <c r="AE2034" s="35">
        <v>30</v>
      </c>
      <c r="AF2034" s="35">
        <v>30</v>
      </c>
      <c r="AG2034" s="35">
        <v>65</v>
      </c>
    </row>
    <row r="2035" spans="28:33">
      <c r="AB2035" s="34">
        <v>9995</v>
      </c>
      <c r="AC2035" s="30" t="s">
        <v>2496</v>
      </c>
      <c r="AD2035" s="35">
        <v>1</v>
      </c>
      <c r="AE2035" s="35"/>
      <c r="AF2035" s="35"/>
      <c r="AG2035" s="35">
        <v>1</v>
      </c>
    </row>
    <row r="2036" spans="28:33">
      <c r="AB2036" s="34">
        <v>9996</v>
      </c>
      <c r="AC2036" s="30" t="s">
        <v>290</v>
      </c>
      <c r="AD2036" s="35">
        <v>5</v>
      </c>
      <c r="AE2036" s="35">
        <v>2</v>
      </c>
      <c r="AF2036" s="35"/>
      <c r="AG2036" s="35">
        <v>7</v>
      </c>
    </row>
    <row r="2037" spans="28:33">
      <c r="AB2037" s="34">
        <v>9999</v>
      </c>
      <c r="AC2037" s="30" t="s">
        <v>664</v>
      </c>
      <c r="AD2037" s="35">
        <v>2</v>
      </c>
      <c r="AE2037" s="35">
        <v>1</v>
      </c>
      <c r="AF2037" s="35"/>
      <c r="AG2037" s="35">
        <v>3</v>
      </c>
    </row>
    <row r="2038" spans="28:33">
      <c r="AB2038" s="34">
        <v>10000</v>
      </c>
      <c r="AC2038" s="30" t="s">
        <v>962</v>
      </c>
      <c r="AD2038" s="35"/>
      <c r="AE2038" s="35">
        <v>3</v>
      </c>
      <c r="AF2038" s="35"/>
      <c r="AG2038" s="35">
        <v>3</v>
      </c>
    </row>
    <row r="2039" spans="28:33">
      <c r="AB2039" s="34">
        <v>10001</v>
      </c>
      <c r="AC2039" s="30" t="s">
        <v>915</v>
      </c>
      <c r="AD2039" s="35"/>
      <c r="AE2039" s="35">
        <v>1</v>
      </c>
      <c r="AF2039" s="35"/>
      <c r="AG2039" s="35">
        <v>1</v>
      </c>
    </row>
    <row r="2040" spans="28:33">
      <c r="AB2040" s="34">
        <v>10010</v>
      </c>
      <c r="AC2040" s="30" t="s">
        <v>2497</v>
      </c>
      <c r="AD2040" s="35">
        <v>1</v>
      </c>
      <c r="AE2040" s="35"/>
      <c r="AF2040" s="35"/>
      <c r="AG2040" s="35">
        <v>1</v>
      </c>
    </row>
    <row r="2041" spans="28:33">
      <c r="AB2041" s="34">
        <v>10012</v>
      </c>
      <c r="AC2041" s="30" t="s">
        <v>28</v>
      </c>
      <c r="AD2041" s="35"/>
      <c r="AE2041" s="35">
        <v>5</v>
      </c>
      <c r="AF2041" s="35"/>
      <c r="AG2041" s="35">
        <v>5</v>
      </c>
    </row>
    <row r="2042" spans="28:33">
      <c r="AB2042" s="34">
        <v>10015</v>
      </c>
      <c r="AC2042" s="30" t="s">
        <v>1060</v>
      </c>
      <c r="AD2042" s="35">
        <v>3</v>
      </c>
      <c r="AE2042" s="35">
        <v>2</v>
      </c>
      <c r="AF2042" s="35">
        <v>3</v>
      </c>
      <c r="AG2042" s="35">
        <v>8</v>
      </c>
    </row>
    <row r="2043" spans="28:33">
      <c r="AB2043" s="34">
        <v>10016</v>
      </c>
      <c r="AC2043" s="30" t="s">
        <v>1933</v>
      </c>
      <c r="AD2043" s="35"/>
      <c r="AE2043" s="35"/>
      <c r="AF2043" s="35">
        <v>3</v>
      </c>
      <c r="AG2043" s="35">
        <v>3</v>
      </c>
    </row>
    <row r="2044" spans="28:33">
      <c r="AB2044" s="34">
        <v>10017</v>
      </c>
      <c r="AC2044" s="30" t="s">
        <v>1934</v>
      </c>
      <c r="AD2044" s="35"/>
      <c r="AE2044" s="35"/>
      <c r="AF2044" s="35">
        <v>1</v>
      </c>
      <c r="AG2044" s="35">
        <v>1</v>
      </c>
    </row>
    <row r="2045" spans="28:33">
      <c r="AB2045" s="34">
        <v>10019</v>
      </c>
      <c r="AC2045" s="30" t="s">
        <v>531</v>
      </c>
      <c r="AD2045" s="35">
        <v>14</v>
      </c>
      <c r="AE2045" s="35">
        <v>1</v>
      </c>
      <c r="AF2045" s="35">
        <v>2</v>
      </c>
      <c r="AG2045" s="35">
        <v>17</v>
      </c>
    </row>
    <row r="2046" spans="28:33">
      <c r="AB2046" s="34">
        <v>10020</v>
      </c>
      <c r="AC2046" s="30" t="s">
        <v>1935</v>
      </c>
      <c r="AD2046" s="35"/>
      <c r="AE2046" s="35"/>
      <c r="AF2046" s="35">
        <v>2</v>
      </c>
      <c r="AG2046" s="35">
        <v>2</v>
      </c>
    </row>
    <row r="2047" spans="28:33">
      <c r="AB2047" s="34">
        <v>10029</v>
      </c>
      <c r="AC2047" s="30" t="s">
        <v>993</v>
      </c>
      <c r="AD2047" s="35">
        <v>11</v>
      </c>
      <c r="AE2047" s="35">
        <v>1</v>
      </c>
      <c r="AF2047" s="35">
        <v>6</v>
      </c>
      <c r="AG2047" s="35">
        <v>18</v>
      </c>
    </row>
    <row r="2048" spans="28:33">
      <c r="AB2048" s="34">
        <v>10030</v>
      </c>
      <c r="AC2048" s="30" t="s">
        <v>1026</v>
      </c>
      <c r="AD2048" s="35"/>
      <c r="AE2048" s="35">
        <v>3</v>
      </c>
      <c r="AF2048" s="35">
        <v>3</v>
      </c>
      <c r="AG2048" s="35">
        <v>6</v>
      </c>
    </row>
    <row r="2049" spans="28:33">
      <c r="AB2049" s="34">
        <v>10031</v>
      </c>
      <c r="AC2049" s="30" t="s">
        <v>420</v>
      </c>
      <c r="AD2049" s="35"/>
      <c r="AE2049" s="35">
        <v>3</v>
      </c>
      <c r="AF2049" s="35"/>
      <c r="AG2049" s="35">
        <v>3</v>
      </c>
    </row>
    <row r="2050" spans="28:33">
      <c r="AB2050" s="34">
        <v>10033</v>
      </c>
      <c r="AC2050" s="30" t="s">
        <v>2498</v>
      </c>
      <c r="AD2050" s="35">
        <v>3</v>
      </c>
      <c r="AE2050" s="35"/>
      <c r="AF2050" s="35"/>
      <c r="AG2050" s="35">
        <v>3</v>
      </c>
    </row>
    <row r="2051" spans="28:33">
      <c r="AB2051" s="34">
        <v>10034</v>
      </c>
      <c r="AC2051" s="30" t="s">
        <v>695</v>
      </c>
      <c r="AD2051" s="35">
        <v>1</v>
      </c>
      <c r="AE2051" s="35">
        <v>1</v>
      </c>
      <c r="AF2051" s="35"/>
      <c r="AG2051" s="35">
        <v>2</v>
      </c>
    </row>
    <row r="2052" spans="28:33">
      <c r="AB2052" s="34">
        <v>10036</v>
      </c>
      <c r="AC2052" s="30" t="s">
        <v>1121</v>
      </c>
      <c r="AD2052" s="35">
        <v>1</v>
      </c>
      <c r="AE2052" s="35">
        <v>1</v>
      </c>
      <c r="AF2052" s="35"/>
      <c r="AG2052" s="35">
        <v>2</v>
      </c>
    </row>
    <row r="2053" spans="28:33">
      <c r="AB2053" s="34">
        <v>10038</v>
      </c>
      <c r="AC2053" s="30" t="s">
        <v>1094</v>
      </c>
      <c r="AD2053" s="35">
        <v>4</v>
      </c>
      <c r="AE2053" s="35">
        <v>1</v>
      </c>
      <c r="AF2053" s="35">
        <v>2</v>
      </c>
      <c r="AG2053" s="35">
        <v>7</v>
      </c>
    </row>
    <row r="2054" spans="28:33">
      <c r="AB2054" s="34">
        <v>10039</v>
      </c>
      <c r="AC2054" s="30" t="s">
        <v>105</v>
      </c>
      <c r="AD2054" s="35">
        <v>7</v>
      </c>
      <c r="AE2054" s="35">
        <v>3</v>
      </c>
      <c r="AF2054" s="35">
        <v>2</v>
      </c>
      <c r="AG2054" s="35">
        <v>12</v>
      </c>
    </row>
    <row r="2055" spans="28:33">
      <c r="AB2055" s="34">
        <v>10040</v>
      </c>
      <c r="AC2055" s="30" t="s">
        <v>1248</v>
      </c>
      <c r="AD2055" s="35">
        <v>13</v>
      </c>
      <c r="AE2055" s="35">
        <v>1</v>
      </c>
      <c r="AF2055" s="35"/>
      <c r="AG2055" s="35">
        <v>14</v>
      </c>
    </row>
    <row r="2056" spans="28:33">
      <c r="AB2056" s="34">
        <v>10041</v>
      </c>
      <c r="AC2056" s="30" t="s">
        <v>1244</v>
      </c>
      <c r="AD2056" s="35">
        <v>6</v>
      </c>
      <c r="AE2056" s="35">
        <v>1</v>
      </c>
      <c r="AF2056" s="35"/>
      <c r="AG2056" s="35">
        <v>7</v>
      </c>
    </row>
    <row r="2057" spans="28:33">
      <c r="AB2057" s="34">
        <v>10042</v>
      </c>
      <c r="AC2057" s="30" t="s">
        <v>1020</v>
      </c>
      <c r="AD2057" s="35">
        <v>4</v>
      </c>
      <c r="AE2057" s="35">
        <v>1</v>
      </c>
      <c r="AF2057" s="35">
        <v>1</v>
      </c>
      <c r="AG2057" s="35">
        <v>6</v>
      </c>
    </row>
    <row r="2058" spans="28:33">
      <c r="AB2058" s="34">
        <v>10043</v>
      </c>
      <c r="AC2058" s="30" t="s">
        <v>1936</v>
      </c>
      <c r="AD2058" s="35">
        <v>7</v>
      </c>
      <c r="AE2058" s="35"/>
      <c r="AF2058" s="35">
        <v>1</v>
      </c>
      <c r="AG2058" s="35">
        <v>8</v>
      </c>
    </row>
    <row r="2059" spans="28:33">
      <c r="AB2059" s="34">
        <v>10044</v>
      </c>
      <c r="AC2059" s="30" t="s">
        <v>1937</v>
      </c>
      <c r="AD2059" s="35">
        <v>5</v>
      </c>
      <c r="AE2059" s="35"/>
      <c r="AF2059" s="35">
        <v>1</v>
      </c>
      <c r="AG2059" s="35">
        <v>6</v>
      </c>
    </row>
    <row r="2060" spans="28:33">
      <c r="AB2060" s="34">
        <v>10045</v>
      </c>
      <c r="AC2060" s="30" t="s">
        <v>2499</v>
      </c>
      <c r="AD2060" s="35">
        <v>8</v>
      </c>
      <c r="AE2060" s="35"/>
      <c r="AF2060" s="35"/>
      <c r="AG2060" s="35">
        <v>8</v>
      </c>
    </row>
    <row r="2061" spans="28:33">
      <c r="AB2061" s="34">
        <v>10046</v>
      </c>
      <c r="AC2061" s="30" t="s">
        <v>912</v>
      </c>
      <c r="AD2061" s="35">
        <v>2</v>
      </c>
      <c r="AE2061" s="35">
        <v>1</v>
      </c>
      <c r="AF2061" s="35">
        <v>1</v>
      </c>
      <c r="AG2061" s="35">
        <v>4</v>
      </c>
    </row>
    <row r="2062" spans="28:33">
      <c r="AB2062" s="34">
        <v>10047</v>
      </c>
      <c r="AC2062" s="30" t="s">
        <v>1274</v>
      </c>
      <c r="AD2062" s="35">
        <v>3</v>
      </c>
      <c r="AE2062" s="35">
        <v>2</v>
      </c>
      <c r="AF2062" s="35">
        <v>1</v>
      </c>
      <c r="AG2062" s="35">
        <v>6</v>
      </c>
    </row>
    <row r="2063" spans="28:33">
      <c r="AB2063" s="34">
        <v>10048</v>
      </c>
      <c r="AC2063" s="30" t="s">
        <v>2500</v>
      </c>
      <c r="AD2063" s="35">
        <v>9</v>
      </c>
      <c r="AE2063" s="35"/>
      <c r="AF2063" s="35"/>
      <c r="AG2063" s="35">
        <v>9</v>
      </c>
    </row>
    <row r="2064" spans="28:33">
      <c r="AB2064" s="34">
        <v>10049</v>
      </c>
      <c r="AC2064" s="30" t="s">
        <v>1938</v>
      </c>
      <c r="AD2064" s="35">
        <v>8</v>
      </c>
      <c r="AE2064" s="35"/>
      <c r="AF2064" s="35">
        <v>4</v>
      </c>
      <c r="AG2064" s="35">
        <v>12</v>
      </c>
    </row>
    <row r="2065" spans="28:33">
      <c r="AB2065" s="34">
        <v>10050</v>
      </c>
      <c r="AC2065" s="30" t="s">
        <v>2501</v>
      </c>
      <c r="AD2065" s="35">
        <v>1</v>
      </c>
      <c r="AE2065" s="35"/>
      <c r="AF2065" s="35"/>
      <c r="AG2065" s="35">
        <v>1</v>
      </c>
    </row>
    <row r="2066" spans="28:33">
      <c r="AB2066" s="34">
        <v>10052</v>
      </c>
      <c r="AC2066" s="30" t="s">
        <v>2502</v>
      </c>
      <c r="AD2066" s="35">
        <v>5</v>
      </c>
      <c r="AE2066" s="35"/>
      <c r="AF2066" s="35"/>
      <c r="AG2066" s="35">
        <v>5</v>
      </c>
    </row>
    <row r="2067" spans="28:33">
      <c r="AB2067" s="34">
        <v>10053</v>
      </c>
      <c r="AC2067" s="30" t="s">
        <v>1939</v>
      </c>
      <c r="AD2067" s="35">
        <v>5</v>
      </c>
      <c r="AE2067" s="35"/>
      <c r="AF2067" s="35">
        <v>3</v>
      </c>
      <c r="AG2067" s="35">
        <v>8</v>
      </c>
    </row>
    <row r="2068" spans="28:33">
      <c r="AB2068" s="34">
        <v>10055</v>
      </c>
      <c r="AC2068" s="30" t="s">
        <v>2503</v>
      </c>
      <c r="AD2068" s="35">
        <v>5</v>
      </c>
      <c r="AE2068" s="35"/>
      <c r="AF2068" s="35"/>
      <c r="AG2068" s="35">
        <v>5</v>
      </c>
    </row>
    <row r="2069" spans="28:33">
      <c r="AB2069" s="34">
        <v>10058</v>
      </c>
      <c r="AC2069" s="30" t="s">
        <v>1940</v>
      </c>
      <c r="AD2069" s="35">
        <v>6</v>
      </c>
      <c r="AE2069" s="35"/>
      <c r="AF2069" s="35">
        <v>1</v>
      </c>
      <c r="AG2069" s="35">
        <v>7</v>
      </c>
    </row>
    <row r="2070" spans="28:33">
      <c r="AB2070" s="34">
        <v>10059</v>
      </c>
      <c r="AC2070" s="30" t="s">
        <v>2504</v>
      </c>
      <c r="AD2070" s="35">
        <v>7</v>
      </c>
      <c r="AE2070" s="35"/>
      <c r="AF2070" s="35"/>
      <c r="AG2070" s="35">
        <v>7</v>
      </c>
    </row>
    <row r="2071" spans="28:33">
      <c r="AB2071" s="34">
        <v>10060</v>
      </c>
      <c r="AC2071" s="30" t="s">
        <v>2505</v>
      </c>
      <c r="AD2071" s="35">
        <v>4</v>
      </c>
      <c r="AE2071" s="35"/>
      <c r="AF2071" s="35"/>
      <c r="AG2071" s="35">
        <v>4</v>
      </c>
    </row>
    <row r="2072" spans="28:33">
      <c r="AB2072" s="34">
        <v>10061</v>
      </c>
      <c r="AC2072" s="30" t="s">
        <v>76</v>
      </c>
      <c r="AD2072" s="35">
        <v>6204</v>
      </c>
      <c r="AE2072" s="35">
        <v>2217</v>
      </c>
      <c r="AF2072" s="35">
        <v>2117</v>
      </c>
      <c r="AG2072" s="35">
        <v>10538</v>
      </c>
    </row>
    <row r="2073" spans="28:33">
      <c r="AB2073" s="34">
        <v>10062</v>
      </c>
      <c r="AC2073" s="30" t="s">
        <v>51</v>
      </c>
      <c r="AD2073" s="35">
        <v>680</v>
      </c>
      <c r="AE2073" s="35">
        <v>148</v>
      </c>
      <c r="AF2073" s="35">
        <v>179</v>
      </c>
      <c r="AG2073" s="35">
        <v>1007</v>
      </c>
    </row>
    <row r="2074" spans="28:33">
      <c r="AB2074" s="34">
        <v>10066</v>
      </c>
      <c r="AC2074" s="30" t="s">
        <v>231</v>
      </c>
      <c r="AD2074" s="35">
        <v>79</v>
      </c>
      <c r="AE2074" s="35">
        <v>21</v>
      </c>
      <c r="AF2074" s="35">
        <v>9</v>
      </c>
      <c r="AG2074" s="35">
        <v>109</v>
      </c>
    </row>
    <row r="2075" spans="28:33">
      <c r="AB2075" s="34">
        <v>10067</v>
      </c>
      <c r="AC2075" s="30" t="s">
        <v>755</v>
      </c>
      <c r="AD2075" s="35">
        <v>19</v>
      </c>
      <c r="AE2075" s="35">
        <v>12</v>
      </c>
      <c r="AF2075" s="35"/>
      <c r="AG2075" s="35">
        <v>31</v>
      </c>
    </row>
    <row r="2076" spans="28:33">
      <c r="AB2076" s="34">
        <v>10068</v>
      </c>
      <c r="AC2076" s="30" t="s">
        <v>73</v>
      </c>
      <c r="AD2076" s="35">
        <v>49</v>
      </c>
      <c r="AE2076" s="35">
        <v>6</v>
      </c>
      <c r="AF2076" s="35">
        <v>14</v>
      </c>
      <c r="AG2076" s="35">
        <v>69</v>
      </c>
    </row>
    <row r="2077" spans="28:33">
      <c r="AB2077" s="34">
        <v>10069</v>
      </c>
      <c r="AC2077" s="30" t="s">
        <v>1941</v>
      </c>
      <c r="AD2077" s="35">
        <v>66</v>
      </c>
      <c r="AE2077" s="35"/>
      <c r="AF2077" s="35">
        <v>11</v>
      </c>
      <c r="AG2077" s="35">
        <v>77</v>
      </c>
    </row>
    <row r="2078" spans="28:33">
      <c r="AB2078" s="34">
        <v>10070</v>
      </c>
      <c r="AC2078" s="30" t="s">
        <v>2506</v>
      </c>
      <c r="AD2078" s="35">
        <v>2</v>
      </c>
      <c r="AE2078" s="35"/>
      <c r="AF2078" s="35"/>
      <c r="AG2078" s="35">
        <v>2</v>
      </c>
    </row>
    <row r="2079" spans="28:33">
      <c r="AB2079" s="34">
        <v>10081</v>
      </c>
      <c r="AC2079" s="30" t="s">
        <v>133</v>
      </c>
      <c r="AD2079" s="35">
        <v>179</v>
      </c>
      <c r="AE2079" s="35">
        <v>33</v>
      </c>
      <c r="AF2079" s="35">
        <v>114</v>
      </c>
      <c r="AG2079" s="35">
        <v>326</v>
      </c>
    </row>
    <row r="2080" spans="28:33">
      <c r="AB2080" s="34">
        <v>10085</v>
      </c>
      <c r="AC2080" s="30" t="s">
        <v>172</v>
      </c>
      <c r="AD2080" s="35">
        <v>245</v>
      </c>
      <c r="AE2080" s="35">
        <v>90</v>
      </c>
      <c r="AF2080" s="35">
        <v>184</v>
      </c>
      <c r="AG2080" s="35">
        <v>519</v>
      </c>
    </row>
    <row r="2081" spans="28:33">
      <c r="AB2081" s="34">
        <v>10086</v>
      </c>
      <c r="AC2081" s="30" t="s">
        <v>296</v>
      </c>
      <c r="AD2081" s="35">
        <v>97</v>
      </c>
      <c r="AE2081" s="35">
        <v>18</v>
      </c>
      <c r="AF2081" s="35">
        <v>84</v>
      </c>
      <c r="AG2081" s="35">
        <v>199</v>
      </c>
    </row>
    <row r="2082" spans="28:33">
      <c r="AB2082" s="34">
        <v>10087</v>
      </c>
      <c r="AC2082" s="30" t="s">
        <v>24</v>
      </c>
      <c r="AD2082" s="35">
        <v>86</v>
      </c>
      <c r="AE2082" s="35">
        <v>77</v>
      </c>
      <c r="AF2082" s="35">
        <v>95</v>
      </c>
      <c r="AG2082" s="35">
        <v>258</v>
      </c>
    </row>
    <row r="2083" spans="28:33">
      <c r="AB2083" s="34">
        <v>10088</v>
      </c>
      <c r="AC2083" s="30" t="s">
        <v>2507</v>
      </c>
      <c r="AD2083" s="35">
        <v>2</v>
      </c>
      <c r="AE2083" s="35"/>
      <c r="AF2083" s="35"/>
      <c r="AG2083" s="35">
        <v>2</v>
      </c>
    </row>
    <row r="2084" spans="28:33">
      <c r="AB2084" s="34">
        <v>10089</v>
      </c>
      <c r="AC2084" s="30" t="s">
        <v>2508</v>
      </c>
      <c r="AD2084" s="35">
        <v>3</v>
      </c>
      <c r="AE2084" s="35"/>
      <c r="AF2084" s="35"/>
      <c r="AG2084" s="35">
        <v>3</v>
      </c>
    </row>
    <row r="2085" spans="28:33">
      <c r="AB2085" s="34">
        <v>10090</v>
      </c>
      <c r="AC2085" s="30" t="s">
        <v>140</v>
      </c>
      <c r="AD2085" s="35"/>
      <c r="AE2085" s="35">
        <v>1</v>
      </c>
      <c r="AF2085" s="35"/>
      <c r="AG2085" s="35">
        <v>1</v>
      </c>
    </row>
    <row r="2086" spans="28:33">
      <c r="AB2086" s="34">
        <v>10093</v>
      </c>
      <c r="AC2086" s="30" t="s">
        <v>1942</v>
      </c>
      <c r="AD2086" s="35">
        <v>15</v>
      </c>
      <c r="AE2086" s="35"/>
      <c r="AF2086" s="35">
        <v>17</v>
      </c>
      <c r="AG2086" s="35">
        <v>32</v>
      </c>
    </row>
    <row r="2087" spans="28:33">
      <c r="AB2087" s="34">
        <v>10094</v>
      </c>
      <c r="AC2087" s="30" t="s">
        <v>1943</v>
      </c>
      <c r="AD2087" s="35"/>
      <c r="AE2087" s="35"/>
      <c r="AF2087" s="35">
        <v>1</v>
      </c>
      <c r="AG2087" s="35">
        <v>1</v>
      </c>
    </row>
    <row r="2088" spans="28:33">
      <c r="AB2088" s="34">
        <v>10095</v>
      </c>
      <c r="AC2088" s="30" t="s">
        <v>2509</v>
      </c>
      <c r="AD2088" s="35">
        <v>1</v>
      </c>
      <c r="AE2088" s="35"/>
      <c r="AF2088" s="35"/>
      <c r="AG2088" s="35">
        <v>1</v>
      </c>
    </row>
    <row r="2089" spans="28:33">
      <c r="AB2089" s="34">
        <v>10096</v>
      </c>
      <c r="AC2089" s="30" t="s">
        <v>1944</v>
      </c>
      <c r="AD2089" s="35">
        <v>1</v>
      </c>
      <c r="AE2089" s="35"/>
      <c r="AF2089" s="35">
        <v>1</v>
      </c>
      <c r="AG2089" s="35">
        <v>2</v>
      </c>
    </row>
    <row r="2090" spans="28:33">
      <c r="AB2090" s="34">
        <v>10103</v>
      </c>
      <c r="AC2090" s="30" t="s">
        <v>2510</v>
      </c>
      <c r="AD2090" s="35">
        <v>1</v>
      </c>
      <c r="AE2090" s="35"/>
      <c r="AF2090" s="35"/>
      <c r="AG2090" s="35">
        <v>1</v>
      </c>
    </row>
    <row r="2091" spans="28:33">
      <c r="AB2091" s="34">
        <v>10106</v>
      </c>
      <c r="AC2091" s="30" t="s">
        <v>2511</v>
      </c>
      <c r="AD2091" s="35">
        <v>1</v>
      </c>
      <c r="AE2091" s="35"/>
      <c r="AF2091" s="35"/>
      <c r="AG2091" s="35">
        <v>1</v>
      </c>
    </row>
    <row r="2092" spans="28:33">
      <c r="AB2092" s="34">
        <v>10108</v>
      </c>
      <c r="AC2092" s="30" t="s">
        <v>2512</v>
      </c>
      <c r="AD2092" s="35">
        <v>1</v>
      </c>
      <c r="AE2092" s="35"/>
      <c r="AF2092" s="35"/>
      <c r="AG2092" s="35">
        <v>1</v>
      </c>
    </row>
    <row r="2093" spans="28:33">
      <c r="AB2093" s="34">
        <v>10110</v>
      </c>
      <c r="AC2093" s="30" t="s">
        <v>2513</v>
      </c>
      <c r="AD2093" s="35">
        <v>2</v>
      </c>
      <c r="AE2093" s="35"/>
      <c r="AF2093" s="35"/>
      <c r="AG2093" s="35">
        <v>2</v>
      </c>
    </row>
    <row r="2094" spans="28:33">
      <c r="AB2094" s="34">
        <v>10111</v>
      </c>
      <c r="AC2094" s="30" t="s">
        <v>922</v>
      </c>
      <c r="AD2094" s="35">
        <v>3</v>
      </c>
      <c r="AE2094" s="35">
        <v>1</v>
      </c>
      <c r="AF2094" s="35"/>
      <c r="AG2094" s="35">
        <v>4</v>
      </c>
    </row>
    <row r="2095" spans="28:33">
      <c r="AB2095" s="34">
        <v>10113</v>
      </c>
      <c r="AC2095" s="30" t="s">
        <v>2514</v>
      </c>
      <c r="AD2095" s="35">
        <v>1</v>
      </c>
      <c r="AE2095" s="35"/>
      <c r="AF2095" s="35"/>
      <c r="AG2095" s="35">
        <v>1</v>
      </c>
    </row>
    <row r="2096" spans="28:33">
      <c r="AB2096" s="34">
        <v>10114</v>
      </c>
      <c r="AC2096" s="30" t="s">
        <v>2515</v>
      </c>
      <c r="AD2096" s="35">
        <v>2</v>
      </c>
      <c r="AE2096" s="35"/>
      <c r="AF2096" s="35"/>
      <c r="AG2096" s="35">
        <v>2</v>
      </c>
    </row>
    <row r="2097" spans="28:33">
      <c r="AB2097" s="34">
        <v>10115</v>
      </c>
      <c r="AC2097" s="30" t="s">
        <v>2516</v>
      </c>
      <c r="AD2097" s="35">
        <v>1</v>
      </c>
      <c r="AE2097" s="35"/>
      <c r="AF2097" s="35"/>
      <c r="AG2097" s="35">
        <v>1</v>
      </c>
    </row>
    <row r="2098" spans="28:33">
      <c r="AB2098" s="34">
        <v>10119</v>
      </c>
      <c r="AC2098" s="30" t="s">
        <v>2517</v>
      </c>
      <c r="AD2098" s="35">
        <v>2</v>
      </c>
      <c r="AE2098" s="35"/>
      <c r="AF2098" s="35"/>
      <c r="AG2098" s="35">
        <v>2</v>
      </c>
    </row>
    <row r="2099" spans="28:33">
      <c r="AB2099" s="34">
        <v>10129</v>
      </c>
      <c r="AC2099" s="30" t="s">
        <v>2518</v>
      </c>
      <c r="AD2099" s="35">
        <v>2</v>
      </c>
      <c r="AE2099" s="35"/>
      <c r="AF2099" s="35"/>
      <c r="AG2099" s="35">
        <v>2</v>
      </c>
    </row>
    <row r="2100" spans="28:33">
      <c r="AB2100" s="34">
        <v>10132</v>
      </c>
      <c r="AC2100" s="30" t="s">
        <v>1945</v>
      </c>
      <c r="AD2100" s="35">
        <v>1</v>
      </c>
      <c r="AE2100" s="35"/>
      <c r="AF2100" s="35">
        <v>1</v>
      </c>
      <c r="AG2100" s="35">
        <v>2</v>
      </c>
    </row>
    <row r="2101" spans="28:33">
      <c r="AB2101" s="34">
        <v>10139</v>
      </c>
      <c r="AC2101" s="30" t="s">
        <v>224</v>
      </c>
      <c r="AD2101" s="35">
        <v>29</v>
      </c>
      <c r="AE2101" s="35">
        <v>13</v>
      </c>
      <c r="AF2101" s="35">
        <v>15</v>
      </c>
      <c r="AG2101" s="35">
        <v>57</v>
      </c>
    </row>
    <row r="2102" spans="28:33">
      <c r="AB2102" s="34">
        <v>10140</v>
      </c>
      <c r="AC2102" s="30" t="s">
        <v>262</v>
      </c>
      <c r="AD2102" s="35">
        <v>222</v>
      </c>
      <c r="AE2102" s="35">
        <v>66</v>
      </c>
      <c r="AF2102" s="35">
        <v>47</v>
      </c>
      <c r="AG2102" s="35">
        <v>335</v>
      </c>
    </row>
    <row r="2103" spans="28:33">
      <c r="AB2103" s="34">
        <v>10141</v>
      </c>
      <c r="AC2103" s="30" t="s">
        <v>955</v>
      </c>
      <c r="AD2103" s="35">
        <v>67</v>
      </c>
      <c r="AE2103" s="35">
        <v>7</v>
      </c>
      <c r="AF2103" s="35">
        <v>12</v>
      </c>
      <c r="AG2103" s="35">
        <v>86</v>
      </c>
    </row>
    <row r="2104" spans="28:33">
      <c r="AB2104" s="34">
        <v>10142</v>
      </c>
      <c r="AC2104" s="30" t="s">
        <v>2519</v>
      </c>
      <c r="AD2104" s="35">
        <v>6</v>
      </c>
      <c r="AE2104" s="35"/>
      <c r="AF2104" s="35"/>
      <c r="AG2104" s="35">
        <v>6</v>
      </c>
    </row>
    <row r="2105" spans="28:33">
      <c r="AB2105" s="34">
        <v>10143</v>
      </c>
      <c r="AC2105" s="30" t="s">
        <v>759</v>
      </c>
      <c r="AD2105" s="35">
        <v>9</v>
      </c>
      <c r="AE2105" s="35">
        <v>6</v>
      </c>
      <c r="AF2105" s="35">
        <v>15</v>
      </c>
      <c r="AG2105" s="35">
        <v>30</v>
      </c>
    </row>
    <row r="2106" spans="28:33">
      <c r="AB2106" s="34">
        <v>10144</v>
      </c>
      <c r="AC2106" s="30" t="s">
        <v>1946</v>
      </c>
      <c r="AD2106" s="35">
        <v>13</v>
      </c>
      <c r="AE2106" s="35"/>
      <c r="AF2106" s="35">
        <v>4</v>
      </c>
      <c r="AG2106" s="35">
        <v>17</v>
      </c>
    </row>
    <row r="2107" spans="28:33">
      <c r="AB2107" s="34">
        <v>10145</v>
      </c>
      <c r="AC2107" s="30" t="s">
        <v>1947</v>
      </c>
      <c r="AD2107" s="35"/>
      <c r="AE2107" s="35"/>
      <c r="AF2107" s="35">
        <v>4</v>
      </c>
      <c r="AG2107" s="35">
        <v>4</v>
      </c>
    </row>
    <row r="2108" spans="28:33">
      <c r="AB2108" s="34">
        <v>10152</v>
      </c>
      <c r="AC2108" s="30" t="s">
        <v>1948</v>
      </c>
      <c r="AD2108" s="35"/>
      <c r="AE2108" s="35"/>
      <c r="AF2108" s="35">
        <v>3</v>
      </c>
      <c r="AG2108" s="35">
        <v>3</v>
      </c>
    </row>
    <row r="2109" spans="28:33">
      <c r="AB2109" s="34">
        <v>10158</v>
      </c>
      <c r="AC2109" s="30" t="s">
        <v>2520</v>
      </c>
      <c r="AD2109" s="35">
        <v>2</v>
      </c>
      <c r="AE2109" s="35"/>
      <c r="AF2109" s="35"/>
      <c r="AG2109" s="35">
        <v>2</v>
      </c>
    </row>
    <row r="2110" spans="28:33">
      <c r="AB2110" s="34">
        <v>10159</v>
      </c>
      <c r="AC2110" s="30" t="s">
        <v>2521</v>
      </c>
      <c r="AD2110" s="35">
        <v>1</v>
      </c>
      <c r="AE2110" s="35"/>
      <c r="AF2110" s="35"/>
      <c r="AG2110" s="35">
        <v>1</v>
      </c>
    </row>
    <row r="2111" spans="28:33">
      <c r="AB2111" s="34">
        <v>10161</v>
      </c>
      <c r="AC2111" s="30" t="s">
        <v>2522</v>
      </c>
      <c r="AD2111" s="35">
        <v>1</v>
      </c>
      <c r="AE2111" s="35"/>
      <c r="AF2111" s="35"/>
      <c r="AG2111" s="35">
        <v>1</v>
      </c>
    </row>
    <row r="2112" spans="28:33">
      <c r="AB2112" s="34">
        <v>10163</v>
      </c>
      <c r="AC2112" s="30" t="s">
        <v>249</v>
      </c>
      <c r="AD2112" s="35">
        <v>13</v>
      </c>
      <c r="AE2112" s="35">
        <v>4</v>
      </c>
      <c r="AF2112" s="35"/>
      <c r="AG2112" s="35">
        <v>17</v>
      </c>
    </row>
    <row r="2113" spans="28:33">
      <c r="AB2113" s="34">
        <v>10164</v>
      </c>
      <c r="AC2113" s="30" t="s">
        <v>2523</v>
      </c>
      <c r="AD2113" s="35">
        <v>10</v>
      </c>
      <c r="AE2113" s="35"/>
      <c r="AF2113" s="35"/>
      <c r="AG2113" s="35">
        <v>10</v>
      </c>
    </row>
    <row r="2114" spans="28:33">
      <c r="AB2114" s="34">
        <v>10166</v>
      </c>
      <c r="AC2114" s="30" t="s">
        <v>758</v>
      </c>
      <c r="AD2114" s="35"/>
      <c r="AE2114" s="35">
        <v>5</v>
      </c>
      <c r="AF2114" s="35"/>
      <c r="AG2114" s="35">
        <v>5</v>
      </c>
    </row>
    <row r="2115" spans="28:33">
      <c r="AB2115" s="34">
        <v>10167</v>
      </c>
      <c r="AC2115" s="30" t="s">
        <v>839</v>
      </c>
      <c r="AD2115" s="35">
        <v>37</v>
      </c>
      <c r="AE2115" s="35">
        <v>6</v>
      </c>
      <c r="AF2115" s="35">
        <v>12</v>
      </c>
      <c r="AG2115" s="35">
        <v>55</v>
      </c>
    </row>
    <row r="2116" spans="28:33">
      <c r="AB2116" s="34">
        <v>10171</v>
      </c>
      <c r="AC2116" s="30" t="s">
        <v>928</v>
      </c>
      <c r="AD2116" s="35">
        <v>18</v>
      </c>
      <c r="AE2116" s="35">
        <v>3</v>
      </c>
      <c r="AF2116" s="35">
        <v>6</v>
      </c>
      <c r="AG2116" s="35">
        <v>27</v>
      </c>
    </row>
    <row r="2117" spans="28:33">
      <c r="AB2117" s="34">
        <v>10173</v>
      </c>
      <c r="AC2117" s="30" t="s">
        <v>458</v>
      </c>
      <c r="AD2117" s="35"/>
      <c r="AE2117" s="35">
        <v>7</v>
      </c>
      <c r="AF2117" s="35"/>
      <c r="AG2117" s="35">
        <v>7</v>
      </c>
    </row>
    <row r="2118" spans="28:33">
      <c r="AB2118" s="34">
        <v>10175</v>
      </c>
      <c r="AC2118" s="30" t="s">
        <v>1157</v>
      </c>
      <c r="AD2118" s="35">
        <v>1</v>
      </c>
      <c r="AE2118" s="35">
        <v>1</v>
      </c>
      <c r="AF2118" s="35"/>
      <c r="AG2118" s="35">
        <v>2</v>
      </c>
    </row>
    <row r="2119" spans="28:33">
      <c r="AB2119" s="34">
        <v>10176</v>
      </c>
      <c r="AC2119" s="30" t="s">
        <v>732</v>
      </c>
      <c r="AD2119" s="35">
        <v>1</v>
      </c>
      <c r="AE2119" s="35">
        <v>8</v>
      </c>
      <c r="AF2119" s="35"/>
      <c r="AG2119" s="35">
        <v>9</v>
      </c>
    </row>
    <row r="2120" spans="28:33">
      <c r="AB2120" s="34">
        <v>10177</v>
      </c>
      <c r="AC2120" s="30" t="s">
        <v>2524</v>
      </c>
      <c r="AD2120" s="35">
        <v>12</v>
      </c>
      <c r="AE2120" s="35"/>
      <c r="AF2120" s="35"/>
      <c r="AG2120" s="35">
        <v>12</v>
      </c>
    </row>
    <row r="2121" spans="28:33">
      <c r="AB2121" s="34">
        <v>10179</v>
      </c>
      <c r="AC2121" s="30" t="s">
        <v>2525</v>
      </c>
      <c r="AD2121" s="35">
        <v>2</v>
      </c>
      <c r="AE2121" s="35"/>
      <c r="AF2121" s="35"/>
      <c r="AG2121" s="35">
        <v>2</v>
      </c>
    </row>
    <row r="2122" spans="28:33">
      <c r="AB2122" s="34">
        <v>10181</v>
      </c>
      <c r="AC2122" s="30" t="s">
        <v>2526</v>
      </c>
      <c r="AD2122" s="35">
        <v>2</v>
      </c>
      <c r="AE2122" s="35"/>
      <c r="AF2122" s="35"/>
      <c r="AG2122" s="35">
        <v>2</v>
      </c>
    </row>
    <row r="2123" spans="28:33">
      <c r="AB2123" s="34">
        <v>10182</v>
      </c>
      <c r="AC2123" s="30" t="s">
        <v>1949</v>
      </c>
      <c r="AD2123" s="35">
        <v>14</v>
      </c>
      <c r="AE2123" s="35"/>
      <c r="AF2123" s="35">
        <v>1</v>
      </c>
      <c r="AG2123" s="35">
        <v>15</v>
      </c>
    </row>
    <row r="2124" spans="28:33">
      <c r="AB2124" s="34">
        <v>10184</v>
      </c>
      <c r="AC2124" s="30" t="s">
        <v>230</v>
      </c>
      <c r="AD2124" s="35">
        <v>11</v>
      </c>
      <c r="AE2124" s="35">
        <v>6</v>
      </c>
      <c r="AF2124" s="35"/>
      <c r="AG2124" s="35">
        <v>17</v>
      </c>
    </row>
    <row r="2125" spans="28:33">
      <c r="AB2125" s="34">
        <v>10185</v>
      </c>
      <c r="AC2125" s="30" t="s">
        <v>2527</v>
      </c>
      <c r="AD2125" s="35">
        <v>3</v>
      </c>
      <c r="AE2125" s="35"/>
      <c r="AF2125" s="35"/>
      <c r="AG2125" s="35">
        <v>3</v>
      </c>
    </row>
    <row r="2126" spans="28:33">
      <c r="AB2126" s="34">
        <v>10187</v>
      </c>
      <c r="AC2126" s="30" t="s">
        <v>2528</v>
      </c>
      <c r="AD2126" s="35">
        <v>2</v>
      </c>
      <c r="AE2126" s="35"/>
      <c r="AF2126" s="35"/>
      <c r="AG2126" s="35">
        <v>2</v>
      </c>
    </row>
    <row r="2127" spans="28:33">
      <c r="AB2127" s="34">
        <v>10188</v>
      </c>
      <c r="AC2127" s="30" t="s">
        <v>1950</v>
      </c>
      <c r="AD2127" s="35"/>
      <c r="AE2127" s="35"/>
      <c r="AF2127" s="35">
        <v>269</v>
      </c>
      <c r="AG2127" s="35">
        <v>269</v>
      </c>
    </row>
    <row r="2128" spans="28:33">
      <c r="AB2128" s="34">
        <v>10189</v>
      </c>
      <c r="AC2128" s="30" t="s">
        <v>2529</v>
      </c>
      <c r="AD2128" s="35">
        <v>1</v>
      </c>
      <c r="AE2128" s="35"/>
      <c r="AF2128" s="35"/>
      <c r="AG2128" s="35">
        <v>1</v>
      </c>
    </row>
    <row r="2129" spans="28:33">
      <c r="AB2129" s="34">
        <v>10190</v>
      </c>
      <c r="AC2129" s="30" t="s">
        <v>352</v>
      </c>
      <c r="AD2129" s="35">
        <v>97</v>
      </c>
      <c r="AE2129" s="35">
        <v>10</v>
      </c>
      <c r="AF2129" s="35">
        <v>116</v>
      </c>
      <c r="AG2129" s="35">
        <v>223</v>
      </c>
    </row>
    <row r="2130" spans="28:33">
      <c r="AB2130" s="34">
        <v>10191</v>
      </c>
      <c r="AC2130" s="30" t="s">
        <v>826</v>
      </c>
      <c r="AD2130" s="35"/>
      <c r="AE2130" s="35">
        <v>3</v>
      </c>
      <c r="AF2130" s="35">
        <v>3</v>
      </c>
      <c r="AG2130" s="35">
        <v>6</v>
      </c>
    </row>
    <row r="2131" spans="28:33">
      <c r="AB2131" s="34">
        <v>10192</v>
      </c>
      <c r="AC2131" s="30" t="s">
        <v>1035</v>
      </c>
      <c r="AD2131" s="35">
        <v>2</v>
      </c>
      <c r="AE2131" s="35">
        <v>1</v>
      </c>
      <c r="AF2131" s="35">
        <v>4</v>
      </c>
      <c r="AG2131" s="35">
        <v>7</v>
      </c>
    </row>
    <row r="2132" spans="28:33">
      <c r="AB2132" s="34">
        <v>10193</v>
      </c>
      <c r="AC2132" s="30" t="s">
        <v>2530</v>
      </c>
      <c r="AD2132" s="35">
        <v>2</v>
      </c>
      <c r="AE2132" s="35"/>
      <c r="AF2132" s="35"/>
      <c r="AG2132" s="35">
        <v>2</v>
      </c>
    </row>
    <row r="2133" spans="28:33">
      <c r="AB2133" s="34">
        <v>10195</v>
      </c>
      <c r="AC2133" s="30" t="s">
        <v>2531</v>
      </c>
      <c r="AD2133" s="35">
        <v>1</v>
      </c>
      <c r="AE2133" s="35"/>
      <c r="AF2133" s="35"/>
      <c r="AG2133" s="35">
        <v>1</v>
      </c>
    </row>
    <row r="2134" spans="28:33">
      <c r="AB2134" s="34">
        <v>10196</v>
      </c>
      <c r="AC2134" s="30" t="s">
        <v>991</v>
      </c>
      <c r="AD2134" s="35">
        <v>54</v>
      </c>
      <c r="AE2134" s="35">
        <v>13</v>
      </c>
      <c r="AF2134" s="35"/>
      <c r="AG2134" s="35">
        <v>67</v>
      </c>
    </row>
    <row r="2135" spans="28:33">
      <c r="AB2135" s="34">
        <v>10197</v>
      </c>
      <c r="AC2135" s="30" t="s">
        <v>823</v>
      </c>
      <c r="AD2135" s="35">
        <v>12</v>
      </c>
      <c r="AE2135" s="35">
        <v>3</v>
      </c>
      <c r="AF2135" s="35">
        <v>17</v>
      </c>
      <c r="AG2135" s="35">
        <v>32</v>
      </c>
    </row>
    <row r="2136" spans="28:33">
      <c r="AB2136" s="34">
        <v>10200</v>
      </c>
      <c r="AC2136" s="30" t="s">
        <v>514</v>
      </c>
      <c r="AD2136" s="35">
        <v>8</v>
      </c>
      <c r="AE2136" s="35">
        <v>2</v>
      </c>
      <c r="AF2136" s="35">
        <v>3</v>
      </c>
      <c r="AG2136" s="35">
        <v>13</v>
      </c>
    </row>
    <row r="2137" spans="28:33">
      <c r="AB2137" s="34">
        <v>10202</v>
      </c>
      <c r="AC2137" s="30" t="s">
        <v>189</v>
      </c>
      <c r="AD2137" s="35">
        <v>20</v>
      </c>
      <c r="AE2137" s="35">
        <v>12</v>
      </c>
      <c r="AF2137" s="35"/>
      <c r="AG2137" s="35">
        <v>32</v>
      </c>
    </row>
    <row r="2138" spans="28:33">
      <c r="AB2138" s="34">
        <v>10203</v>
      </c>
      <c r="AC2138" s="30" t="s">
        <v>619</v>
      </c>
      <c r="AD2138" s="35">
        <v>28</v>
      </c>
      <c r="AE2138" s="35">
        <v>3</v>
      </c>
      <c r="AF2138" s="35"/>
      <c r="AG2138" s="35">
        <v>31</v>
      </c>
    </row>
    <row r="2139" spans="28:33">
      <c r="AB2139" s="34">
        <v>10204</v>
      </c>
      <c r="AC2139" s="30" t="s">
        <v>949</v>
      </c>
      <c r="AD2139" s="35">
        <v>19</v>
      </c>
      <c r="AE2139" s="35">
        <v>1</v>
      </c>
      <c r="AF2139" s="35"/>
      <c r="AG2139" s="35">
        <v>20</v>
      </c>
    </row>
    <row r="2140" spans="28:33">
      <c r="AB2140" s="34">
        <v>10205</v>
      </c>
      <c r="AC2140" s="30" t="s">
        <v>608</v>
      </c>
      <c r="AD2140" s="35">
        <v>15</v>
      </c>
      <c r="AE2140" s="35">
        <v>8</v>
      </c>
      <c r="AF2140" s="35"/>
      <c r="AG2140" s="35">
        <v>23</v>
      </c>
    </row>
    <row r="2141" spans="28:33">
      <c r="AB2141" s="34">
        <v>10206</v>
      </c>
      <c r="AC2141" s="30" t="s">
        <v>561</v>
      </c>
      <c r="AD2141" s="35">
        <v>3</v>
      </c>
      <c r="AE2141" s="35">
        <v>2</v>
      </c>
      <c r="AF2141" s="35"/>
      <c r="AG2141" s="35">
        <v>5</v>
      </c>
    </row>
    <row r="2142" spans="28:33">
      <c r="AB2142" s="34">
        <v>10207</v>
      </c>
      <c r="AC2142" s="30" t="s">
        <v>1197</v>
      </c>
      <c r="AD2142" s="35">
        <v>4</v>
      </c>
      <c r="AE2142" s="35">
        <v>1</v>
      </c>
      <c r="AF2142" s="35">
        <v>1</v>
      </c>
      <c r="AG2142" s="35">
        <v>6</v>
      </c>
    </row>
    <row r="2143" spans="28:33">
      <c r="AB2143" s="34">
        <v>10208</v>
      </c>
      <c r="AC2143" s="30" t="s">
        <v>1238</v>
      </c>
      <c r="AD2143" s="35">
        <v>18</v>
      </c>
      <c r="AE2143" s="35">
        <v>1</v>
      </c>
      <c r="AF2143" s="35">
        <v>1</v>
      </c>
      <c r="AG2143" s="35">
        <v>20</v>
      </c>
    </row>
    <row r="2144" spans="28:33">
      <c r="AB2144" s="34">
        <v>10209</v>
      </c>
      <c r="AC2144" s="30" t="s">
        <v>1951</v>
      </c>
      <c r="AD2144" s="35">
        <v>16</v>
      </c>
      <c r="AE2144" s="35"/>
      <c r="AF2144" s="35">
        <v>1</v>
      </c>
      <c r="AG2144" s="35">
        <v>17</v>
      </c>
    </row>
    <row r="2145" spans="28:33">
      <c r="AB2145" s="34">
        <v>10210</v>
      </c>
      <c r="AC2145" s="30" t="s">
        <v>2532</v>
      </c>
      <c r="AD2145" s="35">
        <v>19</v>
      </c>
      <c r="AE2145" s="35"/>
      <c r="AF2145" s="35"/>
      <c r="AG2145" s="35">
        <v>19</v>
      </c>
    </row>
    <row r="2146" spans="28:33">
      <c r="AB2146" s="34">
        <v>10212</v>
      </c>
      <c r="AC2146" s="30" t="s">
        <v>1952</v>
      </c>
      <c r="AD2146" s="35">
        <v>8</v>
      </c>
      <c r="AE2146" s="35"/>
      <c r="AF2146" s="35">
        <v>2</v>
      </c>
      <c r="AG2146" s="35">
        <v>10</v>
      </c>
    </row>
    <row r="2147" spans="28:33">
      <c r="AB2147" s="34">
        <v>10213</v>
      </c>
      <c r="AC2147" s="30" t="s">
        <v>2533</v>
      </c>
      <c r="AD2147" s="35">
        <v>7</v>
      </c>
      <c r="AE2147" s="35"/>
      <c r="AF2147" s="35"/>
      <c r="AG2147" s="35">
        <v>7</v>
      </c>
    </row>
    <row r="2148" spans="28:33">
      <c r="AB2148" s="34">
        <v>10214</v>
      </c>
      <c r="AC2148" s="30" t="s">
        <v>570</v>
      </c>
      <c r="AD2148" s="35"/>
      <c r="AE2148" s="35">
        <v>3</v>
      </c>
      <c r="AF2148" s="35"/>
      <c r="AG2148" s="35">
        <v>3</v>
      </c>
    </row>
    <row r="2149" spans="28:33">
      <c r="AB2149" s="34">
        <v>10216</v>
      </c>
      <c r="AC2149" s="30" t="s">
        <v>1153</v>
      </c>
      <c r="AD2149" s="35"/>
      <c r="AE2149" s="35">
        <v>4</v>
      </c>
      <c r="AF2149" s="35"/>
      <c r="AG2149" s="35">
        <v>4</v>
      </c>
    </row>
    <row r="2150" spans="28:33">
      <c r="AB2150" s="34">
        <v>10217</v>
      </c>
      <c r="AC2150" s="30" t="s">
        <v>641</v>
      </c>
      <c r="AD2150" s="35">
        <v>29</v>
      </c>
      <c r="AE2150" s="35">
        <v>3</v>
      </c>
      <c r="AF2150" s="35"/>
      <c r="AG2150" s="35">
        <v>32</v>
      </c>
    </row>
    <row r="2151" spans="28:33">
      <c r="AB2151" s="34">
        <v>10218</v>
      </c>
      <c r="AC2151" s="30" t="s">
        <v>1176</v>
      </c>
      <c r="AD2151" s="35">
        <v>1</v>
      </c>
      <c r="AE2151" s="35">
        <v>4</v>
      </c>
      <c r="AF2151" s="35">
        <v>3</v>
      </c>
      <c r="AG2151" s="35">
        <v>8</v>
      </c>
    </row>
    <row r="2152" spans="28:33">
      <c r="AB2152" s="34">
        <v>10225</v>
      </c>
      <c r="AC2152" s="30" t="s">
        <v>1330</v>
      </c>
      <c r="AD2152" s="35">
        <v>6</v>
      </c>
      <c r="AE2152" s="35"/>
      <c r="AF2152" s="35"/>
      <c r="AG2152" s="35">
        <v>6</v>
      </c>
    </row>
    <row r="2153" spans="28:33">
      <c r="AB2153" s="34">
        <v>10226</v>
      </c>
      <c r="AC2153" s="30" t="s">
        <v>513</v>
      </c>
      <c r="AD2153" s="35"/>
      <c r="AE2153" s="35">
        <v>1</v>
      </c>
      <c r="AF2153" s="35"/>
      <c r="AG2153" s="35">
        <v>1</v>
      </c>
    </row>
    <row r="2154" spans="28:33">
      <c r="AB2154" s="34">
        <v>10227</v>
      </c>
      <c r="AC2154" s="30" t="s">
        <v>1953</v>
      </c>
      <c r="AD2154" s="35"/>
      <c r="AE2154" s="35"/>
      <c r="AF2154" s="35">
        <v>3</v>
      </c>
      <c r="AG2154" s="35">
        <v>3</v>
      </c>
    </row>
    <row r="2155" spans="28:33">
      <c r="AB2155" s="34">
        <v>10228</v>
      </c>
      <c r="AC2155" s="30" t="s">
        <v>396</v>
      </c>
      <c r="AD2155" s="35"/>
      <c r="AE2155" s="35">
        <v>3</v>
      </c>
      <c r="AF2155" s="35"/>
      <c r="AG2155" s="35">
        <v>3</v>
      </c>
    </row>
    <row r="2156" spans="28:33">
      <c r="AB2156" s="34">
        <v>10229</v>
      </c>
      <c r="AC2156" s="30" t="s">
        <v>351</v>
      </c>
      <c r="AD2156" s="35">
        <v>118</v>
      </c>
      <c r="AE2156" s="35">
        <v>54</v>
      </c>
      <c r="AF2156" s="35">
        <v>72</v>
      </c>
      <c r="AG2156" s="35">
        <v>244</v>
      </c>
    </row>
    <row r="2157" spans="28:33">
      <c r="AB2157" s="34">
        <v>10231</v>
      </c>
      <c r="AC2157" s="30" t="s">
        <v>1108</v>
      </c>
      <c r="AD2157" s="35">
        <v>2</v>
      </c>
      <c r="AE2157" s="35">
        <v>3</v>
      </c>
      <c r="AF2157" s="35">
        <v>1</v>
      </c>
      <c r="AG2157" s="35">
        <v>6</v>
      </c>
    </row>
    <row r="2158" spans="28:33">
      <c r="AB2158" s="34">
        <v>10232</v>
      </c>
      <c r="AC2158" s="30" t="s">
        <v>1113</v>
      </c>
      <c r="AD2158" s="35">
        <v>47</v>
      </c>
      <c r="AE2158" s="35">
        <v>2</v>
      </c>
      <c r="AF2158" s="35">
        <v>15</v>
      </c>
      <c r="AG2158" s="35">
        <v>64</v>
      </c>
    </row>
    <row r="2159" spans="28:33">
      <c r="AB2159" s="34">
        <v>10233</v>
      </c>
      <c r="AC2159" s="30" t="s">
        <v>2534</v>
      </c>
      <c r="AD2159" s="35">
        <v>6</v>
      </c>
      <c r="AE2159" s="35"/>
      <c r="AF2159" s="35"/>
      <c r="AG2159" s="35">
        <v>6</v>
      </c>
    </row>
    <row r="2160" spans="28:33">
      <c r="AB2160" s="34">
        <v>10236</v>
      </c>
      <c r="AC2160" s="30" t="s">
        <v>1954</v>
      </c>
      <c r="AD2160" s="35"/>
      <c r="AE2160" s="35"/>
      <c r="AF2160" s="35">
        <v>1</v>
      </c>
      <c r="AG2160" s="35">
        <v>1</v>
      </c>
    </row>
    <row r="2161" spans="28:33">
      <c r="AB2161" s="34">
        <v>10238</v>
      </c>
      <c r="AC2161" s="30" t="s">
        <v>1955</v>
      </c>
      <c r="AD2161" s="35"/>
      <c r="AE2161" s="35"/>
      <c r="AF2161" s="35">
        <v>2</v>
      </c>
      <c r="AG2161" s="35">
        <v>2</v>
      </c>
    </row>
    <row r="2162" spans="28:33">
      <c r="AB2162" s="34">
        <v>10239</v>
      </c>
      <c r="AC2162" s="30" t="s">
        <v>465</v>
      </c>
      <c r="AD2162" s="35">
        <v>45</v>
      </c>
      <c r="AE2162" s="35">
        <v>24</v>
      </c>
      <c r="AF2162" s="35">
        <v>49</v>
      </c>
      <c r="AG2162" s="35">
        <v>118</v>
      </c>
    </row>
    <row r="2163" spans="28:33">
      <c r="AB2163" s="34">
        <v>10240</v>
      </c>
      <c r="AC2163" s="30" t="s">
        <v>847</v>
      </c>
      <c r="AD2163" s="35">
        <v>26</v>
      </c>
      <c r="AE2163" s="35">
        <v>1</v>
      </c>
      <c r="AF2163" s="35"/>
      <c r="AG2163" s="35">
        <v>27</v>
      </c>
    </row>
    <row r="2164" spans="28:33">
      <c r="AB2164" s="34">
        <v>10243</v>
      </c>
      <c r="AC2164" s="30" t="s">
        <v>1192</v>
      </c>
      <c r="AD2164" s="35">
        <v>39</v>
      </c>
      <c r="AE2164" s="35">
        <v>1</v>
      </c>
      <c r="AF2164" s="35">
        <v>9</v>
      </c>
      <c r="AG2164" s="35">
        <v>49</v>
      </c>
    </row>
    <row r="2165" spans="28:33">
      <c r="AB2165" s="34">
        <v>10245</v>
      </c>
      <c r="AC2165" s="30" t="s">
        <v>2535</v>
      </c>
      <c r="AD2165" s="35">
        <v>2</v>
      </c>
      <c r="AE2165" s="35"/>
      <c r="AF2165" s="35"/>
      <c r="AG2165" s="35">
        <v>2</v>
      </c>
    </row>
    <row r="2166" spans="28:33">
      <c r="AB2166" s="34">
        <v>10246</v>
      </c>
      <c r="AC2166" s="30" t="s">
        <v>1956</v>
      </c>
      <c r="AD2166" s="35"/>
      <c r="AE2166" s="35"/>
      <c r="AF2166" s="35">
        <v>1</v>
      </c>
      <c r="AG2166" s="35">
        <v>1</v>
      </c>
    </row>
    <row r="2167" spans="28:33">
      <c r="AB2167" s="34">
        <v>10248</v>
      </c>
      <c r="AC2167" s="30" t="s">
        <v>1957</v>
      </c>
      <c r="AD2167" s="35"/>
      <c r="AE2167" s="35"/>
      <c r="AF2167" s="35">
        <v>1</v>
      </c>
      <c r="AG2167" s="35">
        <v>1</v>
      </c>
    </row>
    <row r="2168" spans="28:33">
      <c r="AB2168" s="34">
        <v>10252</v>
      </c>
      <c r="AC2168" s="30" t="s">
        <v>939</v>
      </c>
      <c r="AD2168" s="35">
        <v>95</v>
      </c>
      <c r="AE2168" s="35">
        <v>12</v>
      </c>
      <c r="AF2168" s="35">
        <v>20</v>
      </c>
      <c r="AG2168" s="35">
        <v>127</v>
      </c>
    </row>
    <row r="2169" spans="28:33">
      <c r="AB2169" s="34">
        <v>10253</v>
      </c>
      <c r="AC2169" s="30" t="s">
        <v>958</v>
      </c>
      <c r="AD2169" s="35">
        <v>111</v>
      </c>
      <c r="AE2169" s="35">
        <v>16</v>
      </c>
      <c r="AF2169" s="35">
        <v>14</v>
      </c>
      <c r="AG2169" s="35">
        <v>141</v>
      </c>
    </row>
    <row r="2170" spans="28:33">
      <c r="AB2170" s="34">
        <v>10254</v>
      </c>
      <c r="AC2170" s="30" t="s">
        <v>1958</v>
      </c>
      <c r="AD2170" s="35"/>
      <c r="AE2170" s="35"/>
      <c r="AF2170" s="35">
        <v>5</v>
      </c>
      <c r="AG2170" s="35">
        <v>5</v>
      </c>
    </row>
    <row r="2171" spans="28:33">
      <c r="AB2171" s="34">
        <v>10255</v>
      </c>
      <c r="AC2171" s="30" t="s">
        <v>496</v>
      </c>
      <c r="AD2171" s="35">
        <v>1</v>
      </c>
      <c r="AE2171" s="35">
        <v>1</v>
      </c>
      <c r="AF2171" s="35"/>
      <c r="AG2171" s="35">
        <v>2</v>
      </c>
    </row>
    <row r="2172" spans="28:33">
      <c r="AB2172" s="34">
        <v>10256</v>
      </c>
      <c r="AC2172" s="30" t="s">
        <v>2536</v>
      </c>
      <c r="AD2172" s="35">
        <v>4</v>
      </c>
      <c r="AE2172" s="35"/>
      <c r="AF2172" s="35"/>
      <c r="AG2172" s="35">
        <v>4</v>
      </c>
    </row>
    <row r="2173" spans="28:33">
      <c r="AB2173" s="34">
        <v>10257</v>
      </c>
      <c r="AC2173" s="30" t="s">
        <v>741</v>
      </c>
      <c r="AD2173" s="35">
        <v>33</v>
      </c>
      <c r="AE2173" s="35">
        <v>3</v>
      </c>
      <c r="AF2173" s="35">
        <v>6</v>
      </c>
      <c r="AG2173" s="35">
        <v>42</v>
      </c>
    </row>
    <row r="2174" spans="28:33">
      <c r="AB2174" s="34">
        <v>10260</v>
      </c>
      <c r="AC2174" s="30" t="s">
        <v>2537</v>
      </c>
      <c r="AD2174" s="35">
        <v>2</v>
      </c>
      <c r="AE2174" s="35"/>
      <c r="AF2174" s="35"/>
      <c r="AG2174" s="35">
        <v>2</v>
      </c>
    </row>
    <row r="2175" spans="28:33">
      <c r="AB2175" s="34">
        <v>10267</v>
      </c>
      <c r="AC2175" s="30" t="s">
        <v>1959</v>
      </c>
      <c r="AD2175" s="35">
        <v>6</v>
      </c>
      <c r="AE2175" s="35"/>
      <c r="AF2175" s="35">
        <v>1</v>
      </c>
      <c r="AG2175" s="35">
        <v>7</v>
      </c>
    </row>
    <row r="2176" spans="28:33">
      <c r="AB2176" s="34">
        <v>10268</v>
      </c>
      <c r="AC2176" s="30" t="s">
        <v>2538</v>
      </c>
      <c r="AD2176" s="35">
        <v>1</v>
      </c>
      <c r="AE2176" s="35"/>
      <c r="AF2176" s="35"/>
      <c r="AG2176" s="35">
        <v>1</v>
      </c>
    </row>
    <row r="2177" spans="28:33">
      <c r="AB2177" s="34">
        <v>10270</v>
      </c>
      <c r="AC2177" s="30" t="s">
        <v>260</v>
      </c>
      <c r="AD2177" s="35"/>
      <c r="AE2177" s="35">
        <v>12</v>
      </c>
      <c r="AF2177" s="35">
        <v>8</v>
      </c>
      <c r="AG2177" s="35">
        <v>20</v>
      </c>
    </row>
    <row r="2178" spans="28:33">
      <c r="AB2178" s="34">
        <v>10277</v>
      </c>
      <c r="AC2178" s="30" t="s">
        <v>1048</v>
      </c>
      <c r="AD2178" s="35">
        <v>1</v>
      </c>
      <c r="AE2178" s="35">
        <v>1</v>
      </c>
      <c r="AF2178" s="35">
        <v>4</v>
      </c>
      <c r="AG2178" s="35">
        <v>6</v>
      </c>
    </row>
    <row r="2179" spans="28:33">
      <c r="AB2179" s="34">
        <v>10278</v>
      </c>
      <c r="AC2179" s="30" t="s">
        <v>154</v>
      </c>
      <c r="AD2179" s="35"/>
      <c r="AE2179" s="35">
        <v>3</v>
      </c>
      <c r="AF2179" s="35">
        <v>10</v>
      </c>
      <c r="AG2179" s="35">
        <v>13</v>
      </c>
    </row>
    <row r="2180" spans="28:33">
      <c r="AB2180" s="34">
        <v>10279</v>
      </c>
      <c r="AC2180" s="30" t="s">
        <v>99</v>
      </c>
      <c r="AD2180" s="35"/>
      <c r="AE2180" s="35">
        <v>4</v>
      </c>
      <c r="AF2180" s="35"/>
      <c r="AG2180" s="35">
        <v>4</v>
      </c>
    </row>
    <row r="2181" spans="28:33">
      <c r="AB2181" s="34">
        <v>10281</v>
      </c>
      <c r="AC2181" s="30" t="s">
        <v>1960</v>
      </c>
      <c r="AD2181" s="35">
        <v>19</v>
      </c>
      <c r="AE2181" s="35"/>
      <c r="AF2181" s="35">
        <v>1</v>
      </c>
      <c r="AG2181" s="35">
        <v>20</v>
      </c>
    </row>
    <row r="2182" spans="28:33">
      <c r="AB2182" s="34">
        <v>10282</v>
      </c>
      <c r="AC2182" s="30" t="s">
        <v>2539</v>
      </c>
      <c r="AD2182" s="35">
        <v>4</v>
      </c>
      <c r="AE2182" s="35"/>
      <c r="AF2182" s="35"/>
      <c r="AG2182" s="35">
        <v>4</v>
      </c>
    </row>
    <row r="2183" spans="28:33">
      <c r="AB2183" s="34">
        <v>10287</v>
      </c>
      <c r="AC2183" s="30" t="s">
        <v>2540</v>
      </c>
      <c r="AD2183" s="35">
        <v>3</v>
      </c>
      <c r="AE2183" s="35"/>
      <c r="AF2183" s="35"/>
      <c r="AG2183" s="35">
        <v>3</v>
      </c>
    </row>
    <row r="2184" spans="28:33">
      <c r="AB2184" s="34">
        <v>10290</v>
      </c>
      <c r="AC2184" s="30" t="s">
        <v>1961</v>
      </c>
      <c r="AD2184" s="35">
        <v>4</v>
      </c>
      <c r="AE2184" s="35"/>
      <c r="AF2184" s="35">
        <v>5</v>
      </c>
      <c r="AG2184" s="35">
        <v>9</v>
      </c>
    </row>
    <row r="2185" spans="28:33">
      <c r="AB2185" s="34">
        <v>10291</v>
      </c>
      <c r="AC2185" s="30" t="s">
        <v>2541</v>
      </c>
      <c r="AD2185" s="35">
        <v>6</v>
      </c>
      <c r="AE2185" s="35"/>
      <c r="AF2185" s="35"/>
      <c r="AG2185" s="35">
        <v>6</v>
      </c>
    </row>
    <row r="2186" spans="28:33">
      <c r="AB2186" s="34">
        <v>10292</v>
      </c>
      <c r="AC2186" s="30" t="s">
        <v>2542</v>
      </c>
      <c r="AD2186" s="35">
        <v>18</v>
      </c>
      <c r="AE2186" s="35"/>
      <c r="AF2186" s="35"/>
      <c r="AG2186" s="35">
        <v>18</v>
      </c>
    </row>
    <row r="2187" spans="28:33">
      <c r="AB2187" s="34">
        <v>10293</v>
      </c>
      <c r="AC2187" s="30" t="s">
        <v>1962</v>
      </c>
      <c r="AD2187" s="35">
        <v>4</v>
      </c>
      <c r="AE2187" s="35"/>
      <c r="AF2187" s="35">
        <v>3</v>
      </c>
      <c r="AG2187" s="35">
        <v>7</v>
      </c>
    </row>
    <row r="2188" spans="28:33">
      <c r="AB2188" s="34">
        <v>10294</v>
      </c>
      <c r="AC2188" s="30" t="s">
        <v>689</v>
      </c>
      <c r="AD2188" s="35">
        <v>35</v>
      </c>
      <c r="AE2188" s="35">
        <v>1</v>
      </c>
      <c r="AF2188" s="35">
        <v>2</v>
      </c>
      <c r="AG2188" s="35">
        <v>38</v>
      </c>
    </row>
    <row r="2189" spans="28:33">
      <c r="AB2189" s="34">
        <v>10296</v>
      </c>
      <c r="AC2189" s="30" t="s">
        <v>1963</v>
      </c>
      <c r="AD2189" s="35">
        <v>4</v>
      </c>
      <c r="AE2189" s="35"/>
      <c r="AF2189" s="35">
        <v>3</v>
      </c>
      <c r="AG2189" s="35">
        <v>7</v>
      </c>
    </row>
    <row r="2190" spans="28:33">
      <c r="AB2190" s="34">
        <v>10297</v>
      </c>
      <c r="AC2190" s="30" t="s">
        <v>1106</v>
      </c>
      <c r="AD2190" s="35">
        <v>1</v>
      </c>
      <c r="AE2190" s="35">
        <v>3</v>
      </c>
      <c r="AF2190" s="35">
        <v>3</v>
      </c>
      <c r="AG2190" s="35">
        <v>7</v>
      </c>
    </row>
    <row r="2191" spans="28:33">
      <c r="AB2191" s="34">
        <v>10302</v>
      </c>
      <c r="AC2191" s="30" t="s">
        <v>2543</v>
      </c>
      <c r="AD2191" s="35">
        <v>1</v>
      </c>
      <c r="AE2191" s="35"/>
      <c r="AF2191" s="35"/>
      <c r="AG2191" s="35">
        <v>1</v>
      </c>
    </row>
    <row r="2192" spans="28:33">
      <c r="AB2192" s="34">
        <v>10304</v>
      </c>
      <c r="AC2192" s="30" t="s">
        <v>1257</v>
      </c>
      <c r="AD2192" s="35">
        <v>5</v>
      </c>
      <c r="AE2192" s="35">
        <v>1</v>
      </c>
      <c r="AF2192" s="35"/>
      <c r="AG2192" s="35">
        <v>6</v>
      </c>
    </row>
    <row r="2193" spans="28:33">
      <c r="AB2193" s="34">
        <v>10305</v>
      </c>
      <c r="AC2193" s="30" t="s">
        <v>2544</v>
      </c>
      <c r="AD2193" s="35">
        <v>4</v>
      </c>
      <c r="AE2193" s="35"/>
      <c r="AF2193" s="35"/>
      <c r="AG2193" s="35">
        <v>4</v>
      </c>
    </row>
    <row r="2194" spans="28:33">
      <c r="AB2194" s="34">
        <v>10310</v>
      </c>
      <c r="AC2194" s="30" t="s">
        <v>1964</v>
      </c>
      <c r="AD2194" s="35">
        <v>1</v>
      </c>
      <c r="AE2194" s="35"/>
      <c r="AF2194" s="35">
        <v>6</v>
      </c>
      <c r="AG2194" s="35">
        <v>7</v>
      </c>
    </row>
    <row r="2195" spans="28:33">
      <c r="AB2195" s="34">
        <v>10312</v>
      </c>
      <c r="AC2195" s="30" t="s">
        <v>40</v>
      </c>
      <c r="AD2195" s="35">
        <v>222</v>
      </c>
      <c r="AE2195" s="35">
        <v>69</v>
      </c>
      <c r="AF2195" s="35">
        <v>13</v>
      </c>
      <c r="AG2195" s="35">
        <v>304</v>
      </c>
    </row>
    <row r="2196" spans="28:33">
      <c r="AB2196" s="34">
        <v>10318</v>
      </c>
      <c r="AC2196" s="30" t="s">
        <v>225</v>
      </c>
      <c r="AD2196" s="35">
        <v>358</v>
      </c>
      <c r="AE2196" s="35">
        <v>30</v>
      </c>
      <c r="AF2196" s="35">
        <v>87</v>
      </c>
      <c r="AG2196" s="35">
        <v>475</v>
      </c>
    </row>
    <row r="2197" spans="28:33">
      <c r="AB2197" s="34">
        <v>10322</v>
      </c>
      <c r="AC2197" s="30" t="s">
        <v>1349</v>
      </c>
      <c r="AD2197" s="35"/>
      <c r="AE2197" s="35"/>
      <c r="AF2197" s="35">
        <v>2</v>
      </c>
      <c r="AG2197" s="35">
        <v>2</v>
      </c>
    </row>
    <row r="2198" spans="28:33">
      <c r="AB2198" s="34">
        <v>10330</v>
      </c>
      <c r="AC2198" s="30" t="s">
        <v>2545</v>
      </c>
      <c r="AD2198" s="35">
        <v>4</v>
      </c>
      <c r="AE2198" s="35"/>
      <c r="AF2198" s="35"/>
      <c r="AG2198" s="35">
        <v>4</v>
      </c>
    </row>
    <row r="2199" spans="28:33">
      <c r="AB2199" s="34">
        <v>10331</v>
      </c>
      <c r="AC2199" s="30" t="s">
        <v>699</v>
      </c>
      <c r="AD2199" s="35">
        <v>50</v>
      </c>
      <c r="AE2199" s="35">
        <v>14</v>
      </c>
      <c r="AF2199" s="35">
        <v>51</v>
      </c>
      <c r="AG2199" s="35">
        <v>115</v>
      </c>
    </row>
    <row r="2200" spans="28:33">
      <c r="AB2200" s="34">
        <v>10332</v>
      </c>
      <c r="AC2200" s="30" t="s">
        <v>2546</v>
      </c>
      <c r="AD2200" s="35">
        <v>16</v>
      </c>
      <c r="AE2200" s="35"/>
      <c r="AF2200" s="35"/>
      <c r="AG2200" s="35">
        <v>16</v>
      </c>
    </row>
    <row r="2201" spans="28:33">
      <c r="AB2201" s="34">
        <v>10334</v>
      </c>
      <c r="AC2201" s="30" t="s">
        <v>2547</v>
      </c>
      <c r="AD2201" s="35">
        <v>7</v>
      </c>
      <c r="AE2201" s="35"/>
      <c r="AF2201" s="35"/>
      <c r="AG2201" s="35">
        <v>7</v>
      </c>
    </row>
    <row r="2202" spans="28:33">
      <c r="AB2202" s="34">
        <v>10345</v>
      </c>
      <c r="AC2202" s="30" t="s">
        <v>510</v>
      </c>
      <c r="AD2202" s="35">
        <v>14</v>
      </c>
      <c r="AE2202" s="35">
        <v>2</v>
      </c>
      <c r="AF2202" s="35">
        <v>1</v>
      </c>
      <c r="AG2202" s="35">
        <v>17</v>
      </c>
    </row>
    <row r="2203" spans="28:33">
      <c r="AB2203" s="34">
        <v>10346</v>
      </c>
      <c r="AC2203" s="30" t="s">
        <v>1965</v>
      </c>
      <c r="AD2203" s="35"/>
      <c r="AE2203" s="35"/>
      <c r="AF2203" s="35">
        <v>6</v>
      </c>
      <c r="AG2203" s="35">
        <v>6</v>
      </c>
    </row>
    <row r="2204" spans="28:33">
      <c r="AB2204" s="34">
        <v>10347</v>
      </c>
      <c r="AC2204" s="30" t="s">
        <v>643</v>
      </c>
      <c r="AD2204" s="35"/>
      <c r="AE2204" s="35">
        <v>3</v>
      </c>
      <c r="AF2204" s="35"/>
      <c r="AG2204" s="35">
        <v>3</v>
      </c>
    </row>
    <row r="2205" spans="28:33">
      <c r="AB2205" s="34">
        <v>10348</v>
      </c>
      <c r="AC2205" s="30" t="s">
        <v>100</v>
      </c>
      <c r="AD2205" s="35">
        <v>9</v>
      </c>
      <c r="AE2205" s="35">
        <v>3</v>
      </c>
      <c r="AF2205" s="35">
        <v>9</v>
      </c>
      <c r="AG2205" s="35">
        <v>21</v>
      </c>
    </row>
    <row r="2206" spans="28:33">
      <c r="AB2206" s="34">
        <v>10349</v>
      </c>
      <c r="AC2206" s="30" t="s">
        <v>2548</v>
      </c>
      <c r="AD2206" s="35">
        <v>11</v>
      </c>
      <c r="AE2206" s="35"/>
      <c r="AF2206" s="35"/>
      <c r="AG2206" s="35">
        <v>11</v>
      </c>
    </row>
    <row r="2207" spans="28:33">
      <c r="AB2207" s="34">
        <v>10353</v>
      </c>
      <c r="AC2207" s="30" t="s">
        <v>1966</v>
      </c>
      <c r="AD2207" s="35">
        <v>5</v>
      </c>
      <c r="AE2207" s="35"/>
      <c r="AF2207" s="35">
        <v>6</v>
      </c>
      <c r="AG2207" s="35">
        <v>11</v>
      </c>
    </row>
    <row r="2208" spans="28:33">
      <c r="AB2208" s="34">
        <v>10355</v>
      </c>
      <c r="AC2208" s="30" t="s">
        <v>631</v>
      </c>
      <c r="AD2208" s="35">
        <v>8</v>
      </c>
      <c r="AE2208" s="35">
        <v>13</v>
      </c>
      <c r="AF2208" s="35">
        <v>1</v>
      </c>
      <c r="AG2208" s="35">
        <v>22</v>
      </c>
    </row>
    <row r="2209" spans="28:33">
      <c r="AB2209" s="34">
        <v>10360</v>
      </c>
      <c r="AC2209" s="30" t="s">
        <v>589</v>
      </c>
      <c r="AD2209" s="35">
        <v>22</v>
      </c>
      <c r="AE2209" s="35">
        <v>8</v>
      </c>
      <c r="AF2209" s="35">
        <v>5</v>
      </c>
      <c r="AG2209" s="35">
        <v>35</v>
      </c>
    </row>
    <row r="2210" spans="28:33">
      <c r="AB2210" s="34">
        <v>10361</v>
      </c>
      <c r="AC2210" s="30" t="s">
        <v>595</v>
      </c>
      <c r="AD2210" s="35">
        <v>26</v>
      </c>
      <c r="AE2210" s="35">
        <v>4</v>
      </c>
      <c r="AF2210" s="35">
        <v>2</v>
      </c>
      <c r="AG2210" s="35">
        <v>32</v>
      </c>
    </row>
    <row r="2211" spans="28:33">
      <c r="AB2211" s="34">
        <v>10362</v>
      </c>
      <c r="AC2211" s="30" t="s">
        <v>2549</v>
      </c>
      <c r="AD2211" s="35">
        <v>2</v>
      </c>
      <c r="AE2211" s="35"/>
      <c r="AF2211" s="35"/>
      <c r="AG2211" s="35">
        <v>2</v>
      </c>
    </row>
    <row r="2212" spans="28:33">
      <c r="AB2212" s="34">
        <v>10364</v>
      </c>
      <c r="AC2212" s="30" t="s">
        <v>2550</v>
      </c>
      <c r="AD2212" s="35">
        <v>7</v>
      </c>
      <c r="AE2212" s="35"/>
      <c r="AF2212" s="35"/>
      <c r="AG2212" s="35">
        <v>7</v>
      </c>
    </row>
    <row r="2213" spans="28:33">
      <c r="AB2213" s="34">
        <v>10367</v>
      </c>
      <c r="AC2213" s="30" t="s">
        <v>1967</v>
      </c>
      <c r="AD2213" s="35">
        <v>7</v>
      </c>
      <c r="AE2213" s="35"/>
      <c r="AF2213" s="35">
        <v>2</v>
      </c>
      <c r="AG2213" s="35">
        <v>9</v>
      </c>
    </row>
    <row r="2214" spans="28:33">
      <c r="AB2214" s="34">
        <v>10368</v>
      </c>
      <c r="AC2214" s="30" t="s">
        <v>1968</v>
      </c>
      <c r="AD2214" s="35"/>
      <c r="AE2214" s="35"/>
      <c r="AF2214" s="35">
        <v>3</v>
      </c>
      <c r="AG2214" s="35">
        <v>3</v>
      </c>
    </row>
    <row r="2215" spans="28:33">
      <c r="AB2215" s="34">
        <v>10369</v>
      </c>
      <c r="AC2215" s="30" t="s">
        <v>1969</v>
      </c>
      <c r="AD2215" s="35">
        <v>1</v>
      </c>
      <c r="AE2215" s="35"/>
      <c r="AF2215" s="35">
        <v>1</v>
      </c>
      <c r="AG2215" s="35">
        <v>2</v>
      </c>
    </row>
    <row r="2216" spans="28:33">
      <c r="AB2216" s="34">
        <v>10372</v>
      </c>
      <c r="AC2216" s="30" t="s">
        <v>778</v>
      </c>
      <c r="AD2216" s="35">
        <v>37</v>
      </c>
      <c r="AE2216" s="35">
        <v>10</v>
      </c>
      <c r="AF2216" s="35">
        <v>10</v>
      </c>
      <c r="AG2216" s="35">
        <v>57</v>
      </c>
    </row>
    <row r="2217" spans="28:33">
      <c r="AB2217" s="34">
        <v>10373</v>
      </c>
      <c r="AC2217" s="30" t="s">
        <v>1970</v>
      </c>
      <c r="AD2217" s="35"/>
      <c r="AE2217" s="35"/>
      <c r="AF2217" s="35">
        <v>3</v>
      </c>
      <c r="AG2217" s="35">
        <v>3</v>
      </c>
    </row>
    <row r="2218" spans="28:33">
      <c r="AB2218" s="34">
        <v>10374</v>
      </c>
      <c r="AC2218" s="30" t="s">
        <v>810</v>
      </c>
      <c r="AD2218" s="35">
        <v>9</v>
      </c>
      <c r="AE2218" s="35">
        <v>6</v>
      </c>
      <c r="AF2218" s="35"/>
      <c r="AG2218" s="35">
        <v>15</v>
      </c>
    </row>
    <row r="2219" spans="28:33">
      <c r="AB2219" s="34">
        <v>10376</v>
      </c>
      <c r="AC2219" s="30" t="s">
        <v>734</v>
      </c>
      <c r="AD2219" s="35">
        <v>5</v>
      </c>
      <c r="AE2219" s="35">
        <v>3</v>
      </c>
      <c r="AF2219" s="35"/>
      <c r="AG2219" s="35">
        <v>8</v>
      </c>
    </row>
    <row r="2220" spans="28:33">
      <c r="AB2220" s="34">
        <v>10377</v>
      </c>
      <c r="AC2220" s="30" t="s">
        <v>2551</v>
      </c>
      <c r="AD2220" s="35">
        <v>1</v>
      </c>
      <c r="AE2220" s="35"/>
      <c r="AF2220" s="35"/>
      <c r="AG2220" s="35">
        <v>1</v>
      </c>
    </row>
    <row r="2221" spans="28:33">
      <c r="AB2221" s="34">
        <v>10378</v>
      </c>
      <c r="AC2221" s="30" t="s">
        <v>2552</v>
      </c>
      <c r="AD2221" s="35">
        <v>1</v>
      </c>
      <c r="AE2221" s="35"/>
      <c r="AF2221" s="35"/>
      <c r="AG2221" s="35">
        <v>1</v>
      </c>
    </row>
    <row r="2222" spans="28:33">
      <c r="AB2222" s="34">
        <v>10379</v>
      </c>
      <c r="AC2222" s="30" t="s">
        <v>2553</v>
      </c>
      <c r="AD2222" s="35">
        <v>2</v>
      </c>
      <c r="AE2222" s="35"/>
      <c r="AF2222" s="35"/>
      <c r="AG2222" s="35">
        <v>2</v>
      </c>
    </row>
    <row r="2223" spans="28:33">
      <c r="AB2223" s="34">
        <v>10380</v>
      </c>
      <c r="AC2223" s="30" t="s">
        <v>2554</v>
      </c>
      <c r="AD2223" s="35">
        <v>1</v>
      </c>
      <c r="AE2223" s="35"/>
      <c r="AF2223" s="35"/>
      <c r="AG2223" s="35">
        <v>1</v>
      </c>
    </row>
    <row r="2224" spans="28:33">
      <c r="AB2224" s="34">
        <v>10382</v>
      </c>
      <c r="AC2224" s="30" t="s">
        <v>2555</v>
      </c>
      <c r="AD2224" s="35">
        <v>3</v>
      </c>
      <c r="AE2224" s="35"/>
      <c r="AF2224" s="35"/>
      <c r="AG2224" s="35">
        <v>3</v>
      </c>
    </row>
    <row r="2225" spans="28:33">
      <c r="AB2225" s="34">
        <v>10383</v>
      </c>
      <c r="AC2225" s="30" t="s">
        <v>1187</v>
      </c>
      <c r="AD2225" s="35"/>
      <c r="AE2225" s="35">
        <v>1</v>
      </c>
      <c r="AF2225" s="35"/>
      <c r="AG2225" s="35">
        <v>1</v>
      </c>
    </row>
    <row r="2226" spans="28:33">
      <c r="AB2226" s="34">
        <v>10384</v>
      </c>
      <c r="AC2226" s="30" t="s">
        <v>2556</v>
      </c>
      <c r="AD2226" s="35">
        <v>1</v>
      </c>
      <c r="AE2226" s="35"/>
      <c r="AF2226" s="35"/>
      <c r="AG2226" s="35">
        <v>1</v>
      </c>
    </row>
    <row r="2227" spans="28:33">
      <c r="AB2227" s="34">
        <v>10387</v>
      </c>
      <c r="AC2227" s="30" t="s">
        <v>2557</v>
      </c>
      <c r="AD2227" s="35">
        <v>7</v>
      </c>
      <c r="AE2227" s="35"/>
      <c r="AF2227" s="35"/>
      <c r="AG2227" s="35">
        <v>7</v>
      </c>
    </row>
    <row r="2228" spans="28:33">
      <c r="AB2228" s="34">
        <v>10394</v>
      </c>
      <c r="AC2228" s="30" t="s">
        <v>1971</v>
      </c>
      <c r="AD2228" s="35"/>
      <c r="AE2228" s="35"/>
      <c r="AF2228" s="35">
        <v>1</v>
      </c>
      <c r="AG2228" s="35">
        <v>1</v>
      </c>
    </row>
    <row r="2229" spans="28:33">
      <c r="AB2229" s="34">
        <v>10397</v>
      </c>
      <c r="AC2229" s="30" t="s">
        <v>1171</v>
      </c>
      <c r="AD2229" s="35">
        <v>1</v>
      </c>
      <c r="AE2229" s="35">
        <v>1</v>
      </c>
      <c r="AF2229" s="35"/>
      <c r="AG2229" s="35">
        <v>2</v>
      </c>
    </row>
    <row r="2230" spans="28:33">
      <c r="AB2230" s="34">
        <v>10398</v>
      </c>
      <c r="AC2230" s="30" t="s">
        <v>552</v>
      </c>
      <c r="AD2230" s="35">
        <v>12</v>
      </c>
      <c r="AE2230" s="35">
        <v>5</v>
      </c>
      <c r="AF2230" s="35">
        <v>5</v>
      </c>
      <c r="AG2230" s="35">
        <v>22</v>
      </c>
    </row>
    <row r="2231" spans="28:33">
      <c r="AB2231" s="34">
        <v>10400</v>
      </c>
      <c r="AC2231" s="30" t="s">
        <v>1972</v>
      </c>
      <c r="AD2231" s="35">
        <v>9</v>
      </c>
      <c r="AE2231" s="35"/>
      <c r="AF2231" s="35">
        <v>4</v>
      </c>
      <c r="AG2231" s="35">
        <v>13</v>
      </c>
    </row>
    <row r="2232" spans="28:33">
      <c r="AB2232" s="34">
        <v>10401</v>
      </c>
      <c r="AC2232" s="30" t="s">
        <v>152</v>
      </c>
      <c r="AD2232" s="35">
        <v>48</v>
      </c>
      <c r="AE2232" s="35">
        <v>68</v>
      </c>
      <c r="AF2232" s="35">
        <v>5</v>
      </c>
      <c r="AG2232" s="35">
        <v>121</v>
      </c>
    </row>
    <row r="2233" spans="28:33">
      <c r="AB2233" s="34">
        <v>10402</v>
      </c>
      <c r="AC2233" s="30" t="s">
        <v>2558</v>
      </c>
      <c r="AD2233" s="35">
        <v>3</v>
      </c>
      <c r="AE2233" s="35"/>
      <c r="AF2233" s="35"/>
      <c r="AG2233" s="35">
        <v>3</v>
      </c>
    </row>
    <row r="2234" spans="28:33">
      <c r="AB2234" s="34">
        <v>10403</v>
      </c>
      <c r="AC2234" s="30" t="s">
        <v>1973</v>
      </c>
      <c r="AD2234" s="35">
        <v>4</v>
      </c>
      <c r="AE2234" s="35"/>
      <c r="AF2234" s="35">
        <v>1</v>
      </c>
      <c r="AG2234" s="35">
        <v>5</v>
      </c>
    </row>
    <row r="2235" spans="28:33">
      <c r="AB2235" s="34">
        <v>10404</v>
      </c>
      <c r="AC2235" s="30" t="s">
        <v>63</v>
      </c>
      <c r="AD2235" s="35">
        <v>15</v>
      </c>
      <c r="AE2235" s="35">
        <v>7</v>
      </c>
      <c r="AF2235" s="35">
        <v>45</v>
      </c>
      <c r="AG2235" s="35">
        <v>67</v>
      </c>
    </row>
    <row r="2236" spans="28:33">
      <c r="AB2236" s="34">
        <v>10407</v>
      </c>
      <c r="AC2236" s="30" t="s">
        <v>2559</v>
      </c>
      <c r="AD2236" s="35">
        <v>19</v>
      </c>
      <c r="AE2236" s="35"/>
      <c r="AF2236" s="35"/>
      <c r="AG2236" s="35">
        <v>19</v>
      </c>
    </row>
    <row r="2237" spans="28:33">
      <c r="AB2237" s="34">
        <v>10408</v>
      </c>
      <c r="AC2237" s="30" t="s">
        <v>2560</v>
      </c>
      <c r="AD2237" s="35">
        <v>11</v>
      </c>
      <c r="AE2237" s="35"/>
      <c r="AF2237" s="35"/>
      <c r="AG2237" s="35">
        <v>11</v>
      </c>
    </row>
    <row r="2238" spans="28:33">
      <c r="AB2238" s="34">
        <v>10410</v>
      </c>
      <c r="AC2238" s="30" t="s">
        <v>1168</v>
      </c>
      <c r="AD2238" s="35">
        <v>43</v>
      </c>
      <c r="AE2238" s="35">
        <v>5</v>
      </c>
      <c r="AF2238" s="35">
        <v>11</v>
      </c>
      <c r="AG2238" s="35">
        <v>59</v>
      </c>
    </row>
    <row r="2239" spans="28:33">
      <c r="AB2239" s="34">
        <v>10412</v>
      </c>
      <c r="AC2239" s="30" t="s">
        <v>438</v>
      </c>
      <c r="AD2239" s="35">
        <v>19</v>
      </c>
      <c r="AE2239" s="35">
        <v>5</v>
      </c>
      <c r="AF2239" s="35">
        <v>9</v>
      </c>
      <c r="AG2239" s="35">
        <v>33</v>
      </c>
    </row>
    <row r="2240" spans="28:33">
      <c r="AB2240" s="34">
        <v>10413</v>
      </c>
      <c r="AC2240" s="30" t="s">
        <v>627</v>
      </c>
      <c r="AD2240" s="35">
        <v>7</v>
      </c>
      <c r="AE2240" s="35">
        <v>2</v>
      </c>
      <c r="AF2240" s="35">
        <v>5</v>
      </c>
      <c r="AG2240" s="35">
        <v>14</v>
      </c>
    </row>
    <row r="2241" spans="28:33">
      <c r="AB2241" s="34">
        <v>10414</v>
      </c>
      <c r="AC2241" s="30" t="s">
        <v>292</v>
      </c>
      <c r="AD2241" s="35">
        <v>178</v>
      </c>
      <c r="AE2241" s="35">
        <v>18</v>
      </c>
      <c r="AF2241" s="35">
        <v>67</v>
      </c>
      <c r="AG2241" s="35">
        <v>263</v>
      </c>
    </row>
    <row r="2242" spans="28:33">
      <c r="AB2242" s="34">
        <v>10416</v>
      </c>
      <c r="AC2242" s="30" t="s">
        <v>306</v>
      </c>
      <c r="AD2242" s="35">
        <v>86</v>
      </c>
      <c r="AE2242" s="35">
        <v>18</v>
      </c>
      <c r="AF2242" s="35">
        <v>29</v>
      </c>
      <c r="AG2242" s="35">
        <v>133</v>
      </c>
    </row>
    <row r="2243" spans="28:33">
      <c r="AB2243" s="34">
        <v>10424</v>
      </c>
      <c r="AC2243" s="30" t="s">
        <v>1974</v>
      </c>
      <c r="AD2243" s="35"/>
      <c r="AE2243" s="35"/>
      <c r="AF2243" s="35">
        <v>5</v>
      </c>
      <c r="AG2243" s="35">
        <v>5</v>
      </c>
    </row>
    <row r="2244" spans="28:33">
      <c r="AB2244" s="34">
        <v>10425</v>
      </c>
      <c r="AC2244" s="30" t="s">
        <v>1225</v>
      </c>
      <c r="AD2244" s="35">
        <v>14</v>
      </c>
      <c r="AE2244" s="35">
        <v>1</v>
      </c>
      <c r="AF2244" s="35"/>
      <c r="AG2244" s="35">
        <v>15</v>
      </c>
    </row>
    <row r="2245" spans="28:33">
      <c r="AB2245" s="34">
        <v>10427</v>
      </c>
      <c r="AC2245" s="30" t="s">
        <v>2561</v>
      </c>
      <c r="AD2245" s="35">
        <v>7</v>
      </c>
      <c r="AE2245" s="35"/>
      <c r="AF2245" s="35"/>
      <c r="AG2245" s="35">
        <v>7</v>
      </c>
    </row>
    <row r="2246" spans="28:33">
      <c r="AB2246" s="34">
        <v>10428</v>
      </c>
      <c r="AC2246" s="30" t="s">
        <v>2562</v>
      </c>
      <c r="AD2246" s="35">
        <v>5</v>
      </c>
      <c r="AE2246" s="35"/>
      <c r="AF2246" s="35"/>
      <c r="AG2246" s="35">
        <v>5</v>
      </c>
    </row>
    <row r="2247" spans="28:33">
      <c r="AB2247" s="34">
        <v>10429</v>
      </c>
      <c r="AC2247" s="30" t="s">
        <v>2563</v>
      </c>
      <c r="AD2247" s="35">
        <v>14</v>
      </c>
      <c r="AE2247" s="35"/>
      <c r="AF2247" s="35"/>
      <c r="AG2247" s="35">
        <v>14</v>
      </c>
    </row>
    <row r="2248" spans="28:33">
      <c r="AB2248" s="34">
        <v>10430</v>
      </c>
      <c r="AC2248" s="30" t="s">
        <v>2564</v>
      </c>
      <c r="AD2248" s="35">
        <v>12</v>
      </c>
      <c r="AE2248" s="35"/>
      <c r="AF2248" s="35"/>
      <c r="AG2248" s="35">
        <v>12</v>
      </c>
    </row>
    <row r="2249" spans="28:33">
      <c r="AB2249" s="34">
        <v>10431</v>
      </c>
      <c r="AC2249" s="30" t="s">
        <v>1975</v>
      </c>
      <c r="AD2249" s="35">
        <v>8</v>
      </c>
      <c r="AE2249" s="35"/>
      <c r="AF2249" s="35">
        <v>4</v>
      </c>
      <c r="AG2249" s="35">
        <v>12</v>
      </c>
    </row>
    <row r="2250" spans="28:33">
      <c r="AB2250" s="34">
        <v>10432</v>
      </c>
      <c r="AC2250" s="30" t="s">
        <v>1300</v>
      </c>
      <c r="AD2250" s="35">
        <v>11</v>
      </c>
      <c r="AE2250" s="35"/>
      <c r="AF2250" s="35">
        <v>4</v>
      </c>
      <c r="AG2250" s="35">
        <v>15</v>
      </c>
    </row>
    <row r="2251" spans="28:33">
      <c r="AB2251" s="34">
        <v>10433</v>
      </c>
      <c r="AC2251" s="30" t="s">
        <v>2565</v>
      </c>
      <c r="AD2251" s="35">
        <v>24</v>
      </c>
      <c r="AE2251" s="35"/>
      <c r="AF2251" s="35"/>
      <c r="AG2251" s="35">
        <v>24</v>
      </c>
    </row>
    <row r="2252" spans="28:33">
      <c r="AB2252" s="34">
        <v>10434</v>
      </c>
      <c r="AC2252" s="30" t="s">
        <v>1104</v>
      </c>
      <c r="AD2252" s="35">
        <v>58</v>
      </c>
      <c r="AE2252" s="35">
        <v>1</v>
      </c>
      <c r="AF2252" s="35"/>
      <c r="AG2252" s="35">
        <v>59</v>
      </c>
    </row>
    <row r="2253" spans="28:33">
      <c r="AB2253" s="34">
        <v>10441</v>
      </c>
      <c r="AC2253" s="30" t="s">
        <v>1976</v>
      </c>
      <c r="AD2253" s="35"/>
      <c r="AE2253" s="35"/>
      <c r="AF2253" s="35">
        <v>159</v>
      </c>
      <c r="AG2253" s="35">
        <v>159</v>
      </c>
    </row>
    <row r="2254" spans="28:33">
      <c r="AB2254" s="34">
        <v>10442</v>
      </c>
      <c r="AC2254" s="30" t="s">
        <v>1977</v>
      </c>
      <c r="AD2254" s="35"/>
      <c r="AE2254" s="35"/>
      <c r="AF2254" s="35">
        <v>2</v>
      </c>
      <c r="AG2254" s="35">
        <v>2</v>
      </c>
    </row>
    <row r="2255" spans="28:33">
      <c r="AB2255" s="34">
        <v>10443</v>
      </c>
      <c r="AC2255" s="30" t="s">
        <v>1978</v>
      </c>
      <c r="AD2255" s="35"/>
      <c r="AE2255" s="35"/>
      <c r="AF2255" s="35">
        <v>4</v>
      </c>
      <c r="AG2255" s="35">
        <v>4</v>
      </c>
    </row>
    <row r="2256" spans="28:33">
      <c r="AB2256" s="34">
        <v>10444</v>
      </c>
      <c r="AC2256" s="30" t="s">
        <v>1979</v>
      </c>
      <c r="AD2256" s="35"/>
      <c r="AE2256" s="35"/>
      <c r="AF2256" s="35">
        <v>6</v>
      </c>
      <c r="AG2256" s="35">
        <v>6</v>
      </c>
    </row>
    <row r="2257" spans="28:33">
      <c r="AB2257" s="34">
        <v>10446</v>
      </c>
      <c r="AC2257" s="30" t="s">
        <v>1980</v>
      </c>
      <c r="AD2257" s="35"/>
      <c r="AE2257" s="35"/>
      <c r="AF2257" s="35">
        <v>22</v>
      </c>
      <c r="AG2257" s="35">
        <v>22</v>
      </c>
    </row>
    <row r="2258" spans="28:33">
      <c r="AB2258" s="34">
        <v>10460</v>
      </c>
      <c r="AC2258" s="30" t="s">
        <v>110</v>
      </c>
      <c r="AD2258" s="35">
        <v>66</v>
      </c>
      <c r="AE2258" s="35">
        <v>13</v>
      </c>
      <c r="AF2258" s="35">
        <v>29</v>
      </c>
      <c r="AG2258" s="35">
        <v>108</v>
      </c>
    </row>
    <row r="2259" spans="28:33">
      <c r="AB2259" s="34">
        <v>10461</v>
      </c>
      <c r="AC2259" s="30" t="s">
        <v>479</v>
      </c>
      <c r="AD2259" s="35">
        <v>27</v>
      </c>
      <c r="AE2259" s="35">
        <v>5</v>
      </c>
      <c r="AF2259" s="35">
        <v>9</v>
      </c>
      <c r="AG2259" s="35">
        <v>41</v>
      </c>
    </row>
    <row r="2260" spans="28:33">
      <c r="AB2260" s="34">
        <v>10462</v>
      </c>
      <c r="AC2260" s="30" t="s">
        <v>401</v>
      </c>
      <c r="AD2260" s="35">
        <v>123</v>
      </c>
      <c r="AE2260" s="35">
        <v>13</v>
      </c>
      <c r="AF2260" s="35">
        <v>9</v>
      </c>
      <c r="AG2260" s="35">
        <v>145</v>
      </c>
    </row>
    <row r="2261" spans="28:33">
      <c r="AB2261" s="34">
        <v>10464</v>
      </c>
      <c r="AC2261" s="30" t="s">
        <v>1981</v>
      </c>
      <c r="AD2261" s="35"/>
      <c r="AE2261" s="35"/>
      <c r="AF2261" s="35">
        <v>1</v>
      </c>
      <c r="AG2261" s="35">
        <v>1</v>
      </c>
    </row>
    <row r="2262" spans="28:33">
      <c r="AB2262" s="34">
        <v>10465</v>
      </c>
      <c r="AC2262" s="30" t="s">
        <v>345</v>
      </c>
      <c r="AD2262" s="35">
        <v>348</v>
      </c>
      <c r="AE2262" s="35">
        <v>41</v>
      </c>
      <c r="AF2262" s="35">
        <v>82</v>
      </c>
      <c r="AG2262" s="35">
        <v>471</v>
      </c>
    </row>
    <row r="2263" spans="28:33">
      <c r="AB2263" s="34">
        <v>10466</v>
      </c>
      <c r="AC2263" s="30" t="s">
        <v>2566</v>
      </c>
      <c r="AD2263" s="35">
        <v>3</v>
      </c>
      <c r="AE2263" s="35"/>
      <c r="AF2263" s="35"/>
      <c r="AG2263" s="35">
        <v>3</v>
      </c>
    </row>
    <row r="2264" spans="28:33">
      <c r="AB2264" s="34">
        <v>10467</v>
      </c>
      <c r="AC2264" s="30" t="s">
        <v>978</v>
      </c>
      <c r="AD2264" s="35">
        <v>8</v>
      </c>
      <c r="AE2264" s="35">
        <v>7</v>
      </c>
      <c r="AF2264" s="35">
        <v>1</v>
      </c>
      <c r="AG2264" s="35">
        <v>16</v>
      </c>
    </row>
    <row r="2265" spans="28:33">
      <c r="AB2265" s="34">
        <v>10468</v>
      </c>
      <c r="AC2265" s="30" t="s">
        <v>1982</v>
      </c>
      <c r="AD2265" s="35">
        <v>9</v>
      </c>
      <c r="AE2265" s="35"/>
      <c r="AF2265" s="35">
        <v>13</v>
      </c>
      <c r="AG2265" s="35">
        <v>22</v>
      </c>
    </row>
    <row r="2266" spans="28:33">
      <c r="AB2266" s="34">
        <v>10469</v>
      </c>
      <c r="AC2266" s="30" t="s">
        <v>1983</v>
      </c>
      <c r="AD2266" s="35">
        <v>8</v>
      </c>
      <c r="AE2266" s="35"/>
      <c r="AF2266" s="35">
        <v>10</v>
      </c>
      <c r="AG2266" s="35">
        <v>18</v>
      </c>
    </row>
    <row r="2267" spans="28:33">
      <c r="AB2267" s="34">
        <v>10470</v>
      </c>
      <c r="AC2267" s="30" t="s">
        <v>1984</v>
      </c>
      <c r="AD2267" s="35">
        <v>4</v>
      </c>
      <c r="AE2267" s="35"/>
      <c r="AF2267" s="35">
        <v>6</v>
      </c>
      <c r="AG2267" s="35">
        <v>10</v>
      </c>
    </row>
    <row r="2268" spans="28:33">
      <c r="AB2268" s="34">
        <v>10471</v>
      </c>
      <c r="AC2268" s="30" t="s">
        <v>1985</v>
      </c>
      <c r="AD2268" s="35">
        <v>14</v>
      </c>
      <c r="AE2268" s="35"/>
      <c r="AF2268" s="35">
        <v>12</v>
      </c>
      <c r="AG2268" s="35">
        <v>26</v>
      </c>
    </row>
    <row r="2269" spans="28:33">
      <c r="AB2269" s="34">
        <v>10472</v>
      </c>
      <c r="AC2269" s="30" t="s">
        <v>1986</v>
      </c>
      <c r="AD2269" s="35">
        <v>1</v>
      </c>
      <c r="AE2269" s="35"/>
      <c r="AF2269" s="35">
        <v>2</v>
      </c>
      <c r="AG2269" s="35">
        <v>3</v>
      </c>
    </row>
    <row r="2270" spans="28:33">
      <c r="AB2270" s="34">
        <v>10473</v>
      </c>
      <c r="AC2270" s="30" t="s">
        <v>2567</v>
      </c>
      <c r="AD2270" s="35">
        <v>3</v>
      </c>
      <c r="AE2270" s="35"/>
      <c r="AF2270" s="35"/>
      <c r="AG2270" s="35">
        <v>3</v>
      </c>
    </row>
    <row r="2271" spans="28:33">
      <c r="AB2271" s="34">
        <v>10474</v>
      </c>
      <c r="AC2271" s="30" t="s">
        <v>660</v>
      </c>
      <c r="AD2271" s="35">
        <v>2</v>
      </c>
      <c r="AE2271" s="35">
        <v>1</v>
      </c>
      <c r="AF2271" s="35"/>
      <c r="AG2271" s="35">
        <v>3</v>
      </c>
    </row>
    <row r="2272" spans="28:33">
      <c r="AB2272" s="34">
        <v>10476</v>
      </c>
      <c r="AC2272" s="30" t="s">
        <v>2568</v>
      </c>
      <c r="AD2272" s="35">
        <v>1</v>
      </c>
      <c r="AE2272" s="35"/>
      <c r="AF2272" s="35"/>
      <c r="AG2272" s="35">
        <v>1</v>
      </c>
    </row>
    <row r="2273" spans="28:33">
      <c r="AB2273" s="34">
        <v>10477</v>
      </c>
      <c r="AC2273" s="30" t="s">
        <v>2569</v>
      </c>
      <c r="AD2273" s="35">
        <v>2</v>
      </c>
      <c r="AE2273" s="35"/>
      <c r="AF2273" s="35"/>
      <c r="AG2273" s="35">
        <v>2</v>
      </c>
    </row>
    <row r="2274" spans="28:33">
      <c r="AB2274" s="34">
        <v>10478</v>
      </c>
      <c r="AC2274" s="30" t="s">
        <v>1987</v>
      </c>
      <c r="AD2274" s="35"/>
      <c r="AE2274" s="35"/>
      <c r="AF2274" s="35">
        <v>1</v>
      </c>
      <c r="AG2274" s="35">
        <v>1</v>
      </c>
    </row>
    <row r="2275" spans="28:33">
      <c r="AB2275" s="34">
        <v>10481</v>
      </c>
      <c r="AC2275" s="30" t="s">
        <v>2570</v>
      </c>
      <c r="AD2275" s="35">
        <v>1</v>
      </c>
      <c r="AE2275" s="35"/>
      <c r="AF2275" s="35"/>
      <c r="AG2275" s="35">
        <v>1</v>
      </c>
    </row>
    <row r="2276" spans="28:33">
      <c r="AB2276" s="34">
        <v>10482</v>
      </c>
      <c r="AC2276" s="30" t="s">
        <v>6</v>
      </c>
      <c r="AD2276" s="35">
        <v>3</v>
      </c>
      <c r="AE2276" s="35">
        <v>5</v>
      </c>
      <c r="AF2276" s="35"/>
      <c r="AG2276" s="35">
        <v>8</v>
      </c>
    </row>
    <row r="2277" spans="28:33">
      <c r="AB2277" s="34">
        <v>10485</v>
      </c>
      <c r="AC2277" s="30" t="s">
        <v>2571</v>
      </c>
      <c r="AD2277" s="35">
        <v>1</v>
      </c>
      <c r="AE2277" s="35"/>
      <c r="AF2277" s="35"/>
      <c r="AG2277" s="35">
        <v>1</v>
      </c>
    </row>
    <row r="2278" spans="28:33">
      <c r="AB2278" s="34">
        <v>10486</v>
      </c>
      <c r="AC2278" s="30" t="s">
        <v>2572</v>
      </c>
      <c r="AD2278" s="35">
        <v>5</v>
      </c>
      <c r="AE2278" s="35"/>
      <c r="AF2278" s="35"/>
      <c r="AG2278" s="35">
        <v>5</v>
      </c>
    </row>
    <row r="2279" spans="28:33">
      <c r="AB2279" s="34">
        <v>10487</v>
      </c>
      <c r="AC2279" s="30" t="s">
        <v>818</v>
      </c>
      <c r="AD2279" s="35">
        <v>9</v>
      </c>
      <c r="AE2279" s="35">
        <v>1</v>
      </c>
      <c r="AF2279" s="35"/>
      <c r="AG2279" s="35">
        <v>10</v>
      </c>
    </row>
    <row r="2280" spans="28:33">
      <c r="AB2280" s="34">
        <v>10488</v>
      </c>
      <c r="AC2280" s="30" t="s">
        <v>2573</v>
      </c>
      <c r="AD2280" s="35">
        <v>6</v>
      </c>
      <c r="AE2280" s="35"/>
      <c r="AF2280" s="35"/>
      <c r="AG2280" s="35">
        <v>6</v>
      </c>
    </row>
    <row r="2281" spans="28:33">
      <c r="AB2281" s="34">
        <v>10490</v>
      </c>
      <c r="AC2281" s="30" t="s">
        <v>215</v>
      </c>
      <c r="AD2281" s="35">
        <v>7</v>
      </c>
      <c r="AE2281" s="35">
        <v>4</v>
      </c>
      <c r="AF2281" s="35">
        <v>3</v>
      </c>
      <c r="AG2281" s="35">
        <v>14</v>
      </c>
    </row>
    <row r="2282" spans="28:33">
      <c r="AB2282" s="34">
        <v>10491</v>
      </c>
      <c r="AC2282" s="30" t="s">
        <v>1988</v>
      </c>
      <c r="AD2282" s="35">
        <v>1</v>
      </c>
      <c r="AE2282" s="35"/>
      <c r="AF2282" s="35">
        <v>1</v>
      </c>
      <c r="AG2282" s="35">
        <v>2</v>
      </c>
    </row>
    <row r="2283" spans="28:33">
      <c r="AB2283" s="34">
        <v>10492</v>
      </c>
      <c r="AC2283" s="30" t="s">
        <v>640</v>
      </c>
      <c r="AD2283" s="35">
        <v>5</v>
      </c>
      <c r="AE2283" s="35">
        <v>4</v>
      </c>
      <c r="AF2283" s="35">
        <v>1</v>
      </c>
      <c r="AG2283" s="35">
        <v>10</v>
      </c>
    </row>
    <row r="2284" spans="28:33">
      <c r="AB2284" s="34">
        <v>10493</v>
      </c>
      <c r="AC2284" s="30" t="s">
        <v>713</v>
      </c>
      <c r="AD2284" s="35">
        <v>7</v>
      </c>
      <c r="AE2284" s="35">
        <v>5</v>
      </c>
      <c r="AF2284" s="35">
        <v>2</v>
      </c>
      <c r="AG2284" s="35">
        <v>14</v>
      </c>
    </row>
    <row r="2285" spans="28:33">
      <c r="AB2285" s="34">
        <v>10494</v>
      </c>
      <c r="AC2285" s="30" t="s">
        <v>1989</v>
      </c>
      <c r="AD2285" s="35">
        <v>3</v>
      </c>
      <c r="AE2285" s="35"/>
      <c r="AF2285" s="35">
        <v>4</v>
      </c>
      <c r="AG2285" s="35">
        <v>7</v>
      </c>
    </row>
    <row r="2286" spans="28:33">
      <c r="AB2286" s="34">
        <v>10495</v>
      </c>
      <c r="AC2286" s="30" t="s">
        <v>2574</v>
      </c>
      <c r="AD2286" s="35">
        <v>1</v>
      </c>
      <c r="AE2286" s="35"/>
      <c r="AF2286" s="35"/>
      <c r="AG2286" s="35">
        <v>1</v>
      </c>
    </row>
    <row r="2287" spans="28:33">
      <c r="AB2287" s="34">
        <v>10496</v>
      </c>
      <c r="AC2287" s="30" t="s">
        <v>649</v>
      </c>
      <c r="AD2287" s="35">
        <v>3</v>
      </c>
      <c r="AE2287" s="35">
        <v>3</v>
      </c>
      <c r="AF2287" s="35"/>
      <c r="AG2287" s="35">
        <v>6</v>
      </c>
    </row>
    <row r="2288" spans="28:33">
      <c r="AB2288" s="34">
        <v>10499</v>
      </c>
      <c r="AC2288" s="30" t="s">
        <v>2575</v>
      </c>
      <c r="AD2288" s="35">
        <v>1</v>
      </c>
      <c r="AE2288" s="35"/>
      <c r="AF2288" s="35"/>
      <c r="AG2288" s="35">
        <v>1</v>
      </c>
    </row>
    <row r="2289" spans="28:33">
      <c r="AB2289" s="34">
        <v>10501</v>
      </c>
      <c r="AC2289" s="30" t="s">
        <v>2576</v>
      </c>
      <c r="AD2289" s="35">
        <v>4</v>
      </c>
      <c r="AE2289" s="35"/>
      <c r="AF2289" s="35"/>
      <c r="AG2289" s="35">
        <v>4</v>
      </c>
    </row>
    <row r="2290" spans="28:33">
      <c r="AB2290" s="34">
        <v>10502</v>
      </c>
      <c r="AC2290" s="30" t="s">
        <v>2577</v>
      </c>
      <c r="AD2290" s="35">
        <v>2</v>
      </c>
      <c r="AE2290" s="35"/>
      <c r="AF2290" s="35"/>
      <c r="AG2290" s="35">
        <v>2</v>
      </c>
    </row>
    <row r="2291" spans="28:33">
      <c r="AB2291" s="34">
        <v>10503</v>
      </c>
      <c r="AC2291" s="30" t="s">
        <v>2578</v>
      </c>
      <c r="AD2291" s="35">
        <v>6</v>
      </c>
      <c r="AE2291" s="35"/>
      <c r="AF2291" s="35"/>
      <c r="AG2291" s="35">
        <v>6</v>
      </c>
    </row>
    <row r="2292" spans="28:33">
      <c r="AB2292" s="34">
        <v>10504</v>
      </c>
      <c r="AC2292" s="30" t="s">
        <v>1990</v>
      </c>
      <c r="AD2292" s="35">
        <v>4</v>
      </c>
      <c r="AE2292" s="35"/>
      <c r="AF2292" s="35">
        <v>2</v>
      </c>
      <c r="AG2292" s="35">
        <v>6</v>
      </c>
    </row>
    <row r="2293" spans="28:33">
      <c r="AB2293" s="34">
        <v>10506</v>
      </c>
      <c r="AC2293" s="30" t="s">
        <v>1279</v>
      </c>
      <c r="AD2293" s="35">
        <v>3</v>
      </c>
      <c r="AE2293" s="35">
        <v>1</v>
      </c>
      <c r="AF2293" s="35"/>
      <c r="AG2293" s="35">
        <v>4</v>
      </c>
    </row>
    <row r="2294" spans="28:33">
      <c r="AB2294" s="34">
        <v>10507</v>
      </c>
      <c r="AC2294" s="30" t="s">
        <v>2579</v>
      </c>
      <c r="AD2294" s="35">
        <v>2</v>
      </c>
      <c r="AE2294" s="35"/>
      <c r="AF2294" s="35"/>
      <c r="AG2294" s="35">
        <v>2</v>
      </c>
    </row>
    <row r="2295" spans="28:33">
      <c r="AB2295" s="34">
        <v>10508</v>
      </c>
      <c r="AC2295" s="30" t="s">
        <v>1236</v>
      </c>
      <c r="AD2295" s="35">
        <v>1</v>
      </c>
      <c r="AE2295" s="35">
        <v>1</v>
      </c>
      <c r="AF2295" s="35"/>
      <c r="AG2295" s="35">
        <v>2</v>
      </c>
    </row>
    <row r="2296" spans="28:33">
      <c r="AB2296" s="34">
        <v>10509</v>
      </c>
      <c r="AC2296" s="30" t="s">
        <v>2580</v>
      </c>
      <c r="AD2296" s="35">
        <v>2</v>
      </c>
      <c r="AE2296" s="35"/>
      <c r="AF2296" s="35"/>
      <c r="AG2296" s="35">
        <v>2</v>
      </c>
    </row>
    <row r="2297" spans="28:33">
      <c r="AB2297" s="34">
        <v>10510</v>
      </c>
      <c r="AC2297" s="30" t="s">
        <v>2581</v>
      </c>
      <c r="AD2297" s="35">
        <v>1</v>
      </c>
      <c r="AE2297" s="35"/>
      <c r="AF2297" s="35"/>
      <c r="AG2297" s="35">
        <v>1</v>
      </c>
    </row>
    <row r="2298" spans="28:33">
      <c r="AB2298" s="34">
        <v>10512</v>
      </c>
      <c r="AC2298" s="30" t="s">
        <v>1252</v>
      </c>
      <c r="AD2298" s="35">
        <v>4</v>
      </c>
      <c r="AE2298" s="35">
        <v>1</v>
      </c>
      <c r="AF2298" s="35"/>
      <c r="AG2298" s="35">
        <v>5</v>
      </c>
    </row>
    <row r="2299" spans="28:33">
      <c r="AB2299" s="34">
        <v>10513</v>
      </c>
      <c r="AC2299" s="30" t="s">
        <v>2582</v>
      </c>
      <c r="AD2299" s="35">
        <v>3</v>
      </c>
      <c r="AE2299" s="35"/>
      <c r="AF2299" s="35"/>
      <c r="AG2299" s="35">
        <v>3</v>
      </c>
    </row>
    <row r="2300" spans="28:33">
      <c r="AB2300" s="34">
        <v>10515</v>
      </c>
      <c r="AC2300" s="30" t="s">
        <v>2583</v>
      </c>
      <c r="AD2300" s="35">
        <v>2</v>
      </c>
      <c r="AE2300" s="35"/>
      <c r="AF2300" s="35"/>
      <c r="AG2300" s="35">
        <v>2</v>
      </c>
    </row>
    <row r="2301" spans="28:33">
      <c r="AB2301" s="34">
        <v>10517</v>
      </c>
      <c r="AC2301" s="30" t="s">
        <v>1359</v>
      </c>
      <c r="AD2301" s="35">
        <v>3</v>
      </c>
      <c r="AE2301" s="35"/>
      <c r="AF2301" s="35">
        <v>8</v>
      </c>
      <c r="AG2301" s="35">
        <v>11</v>
      </c>
    </row>
    <row r="2302" spans="28:33">
      <c r="AB2302" s="34">
        <v>10519</v>
      </c>
      <c r="AC2302" s="30" t="s">
        <v>1351</v>
      </c>
      <c r="AD2302" s="35">
        <v>6</v>
      </c>
      <c r="AE2302" s="35"/>
      <c r="AF2302" s="35">
        <v>7</v>
      </c>
      <c r="AG2302" s="35">
        <v>13</v>
      </c>
    </row>
    <row r="2303" spans="28:33">
      <c r="AB2303" s="34">
        <v>10520</v>
      </c>
      <c r="AC2303" s="30" t="s">
        <v>1417</v>
      </c>
      <c r="AD2303" s="35">
        <v>20</v>
      </c>
      <c r="AE2303" s="35"/>
      <c r="AF2303" s="35">
        <v>58</v>
      </c>
      <c r="AG2303" s="35">
        <v>78</v>
      </c>
    </row>
    <row r="2304" spans="28:33">
      <c r="AB2304" s="34">
        <v>10521</v>
      </c>
      <c r="AC2304" s="30" t="s">
        <v>2584</v>
      </c>
      <c r="AD2304" s="35">
        <v>9</v>
      </c>
      <c r="AE2304" s="35"/>
      <c r="AF2304" s="35"/>
      <c r="AG2304" s="35">
        <v>9</v>
      </c>
    </row>
    <row r="2305" spans="28:33">
      <c r="AB2305" s="34">
        <v>10522</v>
      </c>
      <c r="AC2305" s="30" t="s">
        <v>2585</v>
      </c>
      <c r="AD2305" s="35">
        <v>10</v>
      </c>
      <c r="AE2305" s="35"/>
      <c r="AF2305" s="35"/>
      <c r="AG2305" s="35">
        <v>10</v>
      </c>
    </row>
    <row r="2306" spans="28:33">
      <c r="AB2306" s="34">
        <v>10523</v>
      </c>
      <c r="AC2306" s="30" t="s">
        <v>2586</v>
      </c>
      <c r="AD2306" s="35">
        <v>17</v>
      </c>
      <c r="AE2306" s="35"/>
      <c r="AF2306" s="35"/>
      <c r="AG2306" s="35">
        <v>17</v>
      </c>
    </row>
    <row r="2307" spans="28:33">
      <c r="AB2307" s="34">
        <v>10524</v>
      </c>
      <c r="AC2307" s="30" t="s">
        <v>2587</v>
      </c>
      <c r="AD2307" s="35">
        <v>16</v>
      </c>
      <c r="AE2307" s="35"/>
      <c r="AF2307" s="35"/>
      <c r="AG2307" s="35">
        <v>16</v>
      </c>
    </row>
    <row r="2308" spans="28:33">
      <c r="AB2308" s="34">
        <v>10525</v>
      </c>
      <c r="AC2308" s="30" t="s">
        <v>2588</v>
      </c>
      <c r="AD2308" s="35">
        <v>18</v>
      </c>
      <c r="AE2308" s="35"/>
      <c r="AF2308" s="35"/>
      <c r="AG2308" s="35">
        <v>18</v>
      </c>
    </row>
    <row r="2309" spans="28:33">
      <c r="AB2309" s="34">
        <v>10526</v>
      </c>
      <c r="AC2309" s="30" t="s">
        <v>2589</v>
      </c>
      <c r="AD2309" s="35">
        <v>15</v>
      </c>
      <c r="AE2309" s="35"/>
      <c r="AF2309" s="35"/>
      <c r="AG2309" s="35">
        <v>15</v>
      </c>
    </row>
    <row r="2310" spans="28:33">
      <c r="AB2310" s="34">
        <v>10527</v>
      </c>
      <c r="AC2310" s="30" t="s">
        <v>757</v>
      </c>
      <c r="AD2310" s="35">
        <v>28</v>
      </c>
      <c r="AE2310" s="35">
        <v>4</v>
      </c>
      <c r="AF2310" s="35">
        <v>1</v>
      </c>
      <c r="AG2310" s="35">
        <v>33</v>
      </c>
    </row>
    <row r="2311" spans="28:33">
      <c r="AB2311" s="34">
        <v>10528</v>
      </c>
      <c r="AC2311" s="30" t="s">
        <v>1991</v>
      </c>
      <c r="AD2311" s="35"/>
      <c r="AE2311" s="35"/>
      <c r="AF2311" s="35">
        <v>15</v>
      </c>
      <c r="AG2311" s="35">
        <v>15</v>
      </c>
    </row>
    <row r="2312" spans="28:33">
      <c r="AB2312" s="34">
        <v>10529</v>
      </c>
      <c r="AC2312" s="30" t="s">
        <v>1992</v>
      </c>
      <c r="AD2312" s="35"/>
      <c r="AE2312" s="35"/>
      <c r="AF2312" s="35">
        <v>1</v>
      </c>
      <c r="AG2312" s="35">
        <v>1</v>
      </c>
    </row>
    <row r="2313" spans="28:33">
      <c r="AB2313" s="34">
        <v>10530</v>
      </c>
      <c r="AC2313" s="30" t="s">
        <v>2590</v>
      </c>
      <c r="AD2313" s="35">
        <v>3</v>
      </c>
      <c r="AE2313" s="35"/>
      <c r="AF2313" s="35"/>
      <c r="AG2313" s="35">
        <v>3</v>
      </c>
    </row>
    <row r="2314" spans="28:33">
      <c r="AB2314" s="34">
        <v>10531</v>
      </c>
      <c r="AC2314" s="30" t="s">
        <v>2591</v>
      </c>
      <c r="AD2314" s="35">
        <v>1</v>
      </c>
      <c r="AE2314" s="35"/>
      <c r="AF2314" s="35"/>
      <c r="AG2314" s="35">
        <v>1</v>
      </c>
    </row>
    <row r="2315" spans="28:33">
      <c r="AB2315" s="34">
        <v>10532</v>
      </c>
      <c r="AC2315" s="30" t="s">
        <v>798</v>
      </c>
      <c r="AD2315" s="35">
        <v>5</v>
      </c>
      <c r="AE2315" s="35">
        <v>1</v>
      </c>
      <c r="AF2315" s="35">
        <v>1</v>
      </c>
      <c r="AG2315" s="35">
        <v>7</v>
      </c>
    </row>
    <row r="2316" spans="28:33">
      <c r="AB2316" s="34">
        <v>10533</v>
      </c>
      <c r="AC2316" s="30" t="s">
        <v>2592</v>
      </c>
      <c r="AD2316" s="35">
        <v>5</v>
      </c>
      <c r="AE2316" s="35"/>
      <c r="AF2316" s="35"/>
      <c r="AG2316" s="35">
        <v>5</v>
      </c>
    </row>
    <row r="2317" spans="28:33">
      <c r="AB2317" s="34">
        <v>10535</v>
      </c>
      <c r="AC2317" s="30" t="s">
        <v>1993</v>
      </c>
      <c r="AD2317" s="35">
        <v>22</v>
      </c>
      <c r="AE2317" s="35"/>
      <c r="AF2317" s="35">
        <v>6</v>
      </c>
      <c r="AG2317" s="35">
        <v>28</v>
      </c>
    </row>
    <row r="2318" spans="28:33">
      <c r="AB2318" s="34">
        <v>10544</v>
      </c>
      <c r="AC2318" s="30" t="s">
        <v>1994</v>
      </c>
      <c r="AD2318" s="35">
        <v>6</v>
      </c>
      <c r="AE2318" s="35"/>
      <c r="AF2318" s="35">
        <v>15</v>
      </c>
      <c r="AG2318" s="35">
        <v>21</v>
      </c>
    </row>
    <row r="2319" spans="28:33">
      <c r="AB2319" s="34">
        <v>10545</v>
      </c>
      <c r="AC2319" s="30" t="s">
        <v>2593</v>
      </c>
      <c r="AD2319" s="35">
        <v>1</v>
      </c>
      <c r="AE2319" s="35"/>
      <c r="AF2319" s="35"/>
      <c r="AG2319" s="35">
        <v>1</v>
      </c>
    </row>
    <row r="2320" spans="28:33">
      <c r="AB2320" s="34">
        <v>10546</v>
      </c>
      <c r="AC2320" s="30" t="s">
        <v>877</v>
      </c>
      <c r="AD2320" s="35">
        <v>1</v>
      </c>
      <c r="AE2320" s="35">
        <v>1</v>
      </c>
      <c r="AF2320" s="35">
        <v>1</v>
      </c>
      <c r="AG2320" s="35">
        <v>3</v>
      </c>
    </row>
    <row r="2321" spans="28:33">
      <c r="AB2321" s="34">
        <v>10547</v>
      </c>
      <c r="AC2321" s="30" t="s">
        <v>769</v>
      </c>
      <c r="AD2321" s="35">
        <v>1</v>
      </c>
      <c r="AE2321" s="35">
        <v>1</v>
      </c>
      <c r="AF2321" s="35">
        <v>9</v>
      </c>
      <c r="AG2321" s="35">
        <v>11</v>
      </c>
    </row>
    <row r="2322" spans="28:33">
      <c r="AB2322" s="34">
        <v>10548</v>
      </c>
      <c r="AC2322" s="30" t="s">
        <v>933</v>
      </c>
      <c r="AD2322" s="35">
        <v>41</v>
      </c>
      <c r="AE2322" s="35">
        <v>8</v>
      </c>
      <c r="AF2322" s="35">
        <v>11</v>
      </c>
      <c r="AG2322" s="35">
        <v>60</v>
      </c>
    </row>
    <row r="2323" spans="28:33">
      <c r="AB2323" s="34">
        <v>10550</v>
      </c>
      <c r="AC2323" s="30" t="s">
        <v>1012</v>
      </c>
      <c r="AD2323" s="35">
        <v>23</v>
      </c>
      <c r="AE2323" s="35">
        <v>4</v>
      </c>
      <c r="AF2323" s="35">
        <v>24</v>
      </c>
      <c r="AG2323" s="35">
        <v>51</v>
      </c>
    </row>
    <row r="2324" spans="28:33">
      <c r="AB2324" s="34">
        <v>10551</v>
      </c>
      <c r="AC2324" s="30" t="s">
        <v>1995</v>
      </c>
      <c r="AD2324" s="35"/>
      <c r="AE2324" s="35"/>
      <c r="AF2324" s="35">
        <v>1</v>
      </c>
      <c r="AG2324" s="35">
        <v>1</v>
      </c>
    </row>
    <row r="2325" spans="28:33">
      <c r="AB2325" s="34">
        <v>10552</v>
      </c>
      <c r="AC2325" s="30" t="s">
        <v>1996</v>
      </c>
      <c r="AD2325" s="35"/>
      <c r="AE2325" s="35"/>
      <c r="AF2325" s="35">
        <v>16</v>
      </c>
      <c r="AG2325" s="35">
        <v>16</v>
      </c>
    </row>
    <row r="2326" spans="28:33">
      <c r="AB2326" s="34">
        <v>10553</v>
      </c>
      <c r="AC2326" s="30" t="s">
        <v>796</v>
      </c>
      <c r="AD2326" s="35">
        <v>5</v>
      </c>
      <c r="AE2326" s="35">
        <v>1</v>
      </c>
      <c r="AF2326" s="35"/>
      <c r="AG2326" s="35">
        <v>6</v>
      </c>
    </row>
    <row r="2327" spans="28:33">
      <c r="AB2327" s="34">
        <v>10554</v>
      </c>
      <c r="AC2327" s="30" t="s">
        <v>2594</v>
      </c>
      <c r="AD2327" s="35">
        <v>2</v>
      </c>
      <c r="AE2327" s="35"/>
      <c r="AF2327" s="35"/>
      <c r="AG2327" s="35">
        <v>2</v>
      </c>
    </row>
    <row r="2328" spans="28:33">
      <c r="AB2328" s="34">
        <v>10555</v>
      </c>
      <c r="AC2328" s="30" t="s">
        <v>624</v>
      </c>
      <c r="AD2328" s="35"/>
      <c r="AE2328" s="35">
        <v>1</v>
      </c>
      <c r="AF2328" s="35"/>
      <c r="AG2328" s="35">
        <v>1</v>
      </c>
    </row>
    <row r="2329" spans="28:33">
      <c r="AB2329" s="34">
        <v>10556</v>
      </c>
      <c r="AC2329" s="30" t="s">
        <v>791</v>
      </c>
      <c r="AD2329" s="35">
        <v>3</v>
      </c>
      <c r="AE2329" s="35">
        <v>1</v>
      </c>
      <c r="AF2329" s="35"/>
      <c r="AG2329" s="35">
        <v>4</v>
      </c>
    </row>
    <row r="2330" spans="28:33">
      <c r="AB2330" s="34">
        <v>10559</v>
      </c>
      <c r="AC2330" s="30" t="s">
        <v>647</v>
      </c>
      <c r="AD2330" s="35">
        <v>3</v>
      </c>
      <c r="AE2330" s="35">
        <v>3</v>
      </c>
      <c r="AF2330" s="35"/>
      <c r="AG2330" s="35">
        <v>6</v>
      </c>
    </row>
    <row r="2331" spans="28:33">
      <c r="AB2331" s="34">
        <v>10560</v>
      </c>
      <c r="AC2331" s="30" t="s">
        <v>635</v>
      </c>
      <c r="AD2331" s="35">
        <v>7</v>
      </c>
      <c r="AE2331" s="35">
        <v>2</v>
      </c>
      <c r="AF2331" s="35"/>
      <c r="AG2331" s="35">
        <v>9</v>
      </c>
    </row>
    <row r="2332" spans="28:33">
      <c r="AB2332" s="34">
        <v>10561</v>
      </c>
      <c r="AC2332" s="30" t="s">
        <v>2595</v>
      </c>
      <c r="AD2332" s="35">
        <v>1</v>
      </c>
      <c r="AE2332" s="35"/>
      <c r="AF2332" s="35"/>
      <c r="AG2332" s="35">
        <v>1</v>
      </c>
    </row>
    <row r="2333" spans="28:33">
      <c r="AB2333" s="34">
        <v>10562</v>
      </c>
      <c r="AC2333" s="30" t="s">
        <v>2596</v>
      </c>
      <c r="AD2333" s="35">
        <v>3</v>
      </c>
      <c r="AE2333" s="35"/>
      <c r="AF2333" s="35"/>
      <c r="AG2333" s="35">
        <v>3</v>
      </c>
    </row>
    <row r="2334" spans="28:33">
      <c r="AB2334" s="34">
        <v>10564</v>
      </c>
      <c r="AC2334" s="30" t="s">
        <v>2597</v>
      </c>
      <c r="AD2334" s="35">
        <v>15</v>
      </c>
      <c r="AE2334" s="35"/>
      <c r="AF2334" s="35"/>
      <c r="AG2334" s="35">
        <v>15</v>
      </c>
    </row>
    <row r="2335" spans="28:33">
      <c r="AB2335" s="34">
        <v>10565</v>
      </c>
      <c r="AC2335" s="30" t="s">
        <v>1997</v>
      </c>
      <c r="AD2335" s="35">
        <v>17</v>
      </c>
      <c r="AE2335" s="35"/>
      <c r="AF2335" s="35">
        <v>1</v>
      </c>
      <c r="AG2335" s="35">
        <v>18</v>
      </c>
    </row>
    <row r="2336" spans="28:33">
      <c r="AB2336" s="34">
        <v>10566</v>
      </c>
      <c r="AC2336" s="30" t="s">
        <v>2598</v>
      </c>
      <c r="AD2336" s="35">
        <v>16</v>
      </c>
      <c r="AE2336" s="35"/>
      <c r="AF2336" s="35"/>
      <c r="AG2336" s="35">
        <v>16</v>
      </c>
    </row>
    <row r="2337" spans="28:33">
      <c r="AB2337" s="34">
        <v>10567</v>
      </c>
      <c r="AC2337" s="30" t="s">
        <v>2599</v>
      </c>
      <c r="AD2337" s="35">
        <v>13</v>
      </c>
      <c r="AE2337" s="35"/>
      <c r="AF2337" s="35"/>
      <c r="AG2337" s="35">
        <v>13</v>
      </c>
    </row>
    <row r="2338" spans="28:33">
      <c r="AB2338" s="34">
        <v>10568</v>
      </c>
      <c r="AC2338" s="30" t="s">
        <v>2600</v>
      </c>
      <c r="AD2338" s="35">
        <v>3</v>
      </c>
      <c r="AE2338" s="35"/>
      <c r="AF2338" s="35"/>
      <c r="AG2338" s="35">
        <v>3</v>
      </c>
    </row>
    <row r="2339" spans="28:33">
      <c r="AB2339" s="34">
        <v>10569</v>
      </c>
      <c r="AC2339" s="30" t="s">
        <v>1998</v>
      </c>
      <c r="AD2339" s="35"/>
      <c r="AE2339" s="35"/>
      <c r="AF2339" s="35">
        <v>75</v>
      </c>
      <c r="AG2339" s="35">
        <v>75</v>
      </c>
    </row>
    <row r="2340" spans="28:33">
      <c r="AB2340" s="34">
        <v>10574</v>
      </c>
      <c r="AC2340" s="30" t="s">
        <v>1999</v>
      </c>
      <c r="AD2340" s="35"/>
      <c r="AE2340" s="35"/>
      <c r="AF2340" s="35">
        <v>1</v>
      </c>
      <c r="AG2340" s="35">
        <v>1</v>
      </c>
    </row>
    <row r="2341" spans="28:33">
      <c r="AB2341" s="34">
        <v>10575</v>
      </c>
      <c r="AC2341" s="30" t="s">
        <v>2000</v>
      </c>
      <c r="AD2341" s="35"/>
      <c r="AE2341" s="35"/>
      <c r="AF2341" s="35">
        <v>1</v>
      </c>
      <c r="AG2341" s="35">
        <v>1</v>
      </c>
    </row>
    <row r="2342" spans="28:33">
      <c r="AB2342" s="34">
        <v>10577</v>
      </c>
      <c r="AC2342" s="30" t="s">
        <v>2601</v>
      </c>
      <c r="AD2342" s="35">
        <v>2</v>
      </c>
      <c r="AE2342" s="35"/>
      <c r="AF2342" s="35"/>
      <c r="AG2342" s="35">
        <v>2</v>
      </c>
    </row>
    <row r="2343" spans="28:33">
      <c r="AB2343" s="34">
        <v>10578</v>
      </c>
      <c r="AC2343" s="30" t="s">
        <v>2602</v>
      </c>
      <c r="AD2343" s="35">
        <v>6</v>
      </c>
      <c r="AE2343" s="35"/>
      <c r="AF2343" s="35"/>
      <c r="AG2343" s="35">
        <v>6</v>
      </c>
    </row>
    <row r="2344" spans="28:33">
      <c r="AB2344" s="34">
        <v>10579</v>
      </c>
      <c r="AC2344" s="30" t="s">
        <v>2603</v>
      </c>
      <c r="AD2344" s="35">
        <v>3</v>
      </c>
      <c r="AE2344" s="35"/>
      <c r="AF2344" s="35"/>
      <c r="AG2344" s="35">
        <v>3</v>
      </c>
    </row>
    <row r="2345" spans="28:33">
      <c r="AB2345" s="34">
        <v>10580</v>
      </c>
      <c r="AC2345" s="30" t="s">
        <v>2001</v>
      </c>
      <c r="AD2345" s="35">
        <v>37</v>
      </c>
      <c r="AE2345" s="35"/>
      <c r="AF2345" s="35">
        <v>15</v>
      </c>
      <c r="AG2345" s="35">
        <v>52</v>
      </c>
    </row>
    <row r="2346" spans="28:33">
      <c r="AB2346" s="34">
        <v>10581</v>
      </c>
      <c r="AC2346" s="30" t="s">
        <v>2002</v>
      </c>
      <c r="AD2346" s="35">
        <v>48</v>
      </c>
      <c r="AE2346" s="35"/>
      <c r="AF2346" s="35">
        <v>20</v>
      </c>
      <c r="AG2346" s="35">
        <v>68</v>
      </c>
    </row>
    <row r="2347" spans="28:33">
      <c r="AB2347" s="34">
        <v>10582</v>
      </c>
      <c r="AC2347" s="30" t="s">
        <v>973</v>
      </c>
      <c r="AD2347" s="35">
        <v>81</v>
      </c>
      <c r="AE2347" s="35">
        <v>2</v>
      </c>
      <c r="AF2347" s="35">
        <v>1</v>
      </c>
      <c r="AG2347" s="35">
        <v>84</v>
      </c>
    </row>
    <row r="2348" spans="28:33">
      <c r="AB2348" s="34">
        <v>10583</v>
      </c>
      <c r="AC2348" s="30" t="s">
        <v>2003</v>
      </c>
      <c r="AD2348" s="35">
        <v>38</v>
      </c>
      <c r="AE2348" s="35"/>
      <c r="AF2348" s="35">
        <v>60</v>
      </c>
      <c r="AG2348" s="35">
        <v>98</v>
      </c>
    </row>
    <row r="2349" spans="28:33">
      <c r="AB2349" s="34">
        <v>10584</v>
      </c>
      <c r="AC2349" s="30" t="s">
        <v>2004</v>
      </c>
      <c r="AD2349" s="35">
        <v>4</v>
      </c>
      <c r="AE2349" s="35"/>
      <c r="AF2349" s="35">
        <v>8</v>
      </c>
      <c r="AG2349" s="35">
        <v>12</v>
      </c>
    </row>
    <row r="2350" spans="28:33">
      <c r="AB2350" s="34">
        <v>10585</v>
      </c>
      <c r="AC2350" s="30" t="s">
        <v>2005</v>
      </c>
      <c r="AD2350" s="35"/>
      <c r="AE2350" s="35"/>
      <c r="AF2350" s="35">
        <v>1</v>
      </c>
      <c r="AG2350" s="35">
        <v>1</v>
      </c>
    </row>
    <row r="2351" spans="28:33">
      <c r="AB2351" s="34">
        <v>10586</v>
      </c>
      <c r="AC2351" s="30" t="s">
        <v>856</v>
      </c>
      <c r="AD2351" s="35">
        <v>4</v>
      </c>
      <c r="AE2351" s="35">
        <v>3</v>
      </c>
      <c r="AF2351" s="35">
        <v>2</v>
      </c>
      <c r="AG2351" s="35">
        <v>9</v>
      </c>
    </row>
    <row r="2352" spans="28:33">
      <c r="AB2352" s="34">
        <v>10587</v>
      </c>
      <c r="AC2352" s="30" t="s">
        <v>2604</v>
      </c>
      <c r="AD2352" s="35">
        <v>12</v>
      </c>
      <c r="AE2352" s="35"/>
      <c r="AF2352" s="35"/>
      <c r="AG2352" s="35">
        <v>12</v>
      </c>
    </row>
    <row r="2353" spans="28:33">
      <c r="AB2353" s="34">
        <v>10589</v>
      </c>
      <c r="AC2353" s="30" t="s">
        <v>2605</v>
      </c>
      <c r="AD2353" s="35">
        <v>7</v>
      </c>
      <c r="AE2353" s="35"/>
      <c r="AF2353" s="35"/>
      <c r="AG2353" s="35">
        <v>7</v>
      </c>
    </row>
    <row r="2354" spans="28:33">
      <c r="AB2354" s="34">
        <v>10590</v>
      </c>
      <c r="AC2354" s="30" t="s">
        <v>2006</v>
      </c>
      <c r="AD2354" s="35">
        <v>5</v>
      </c>
      <c r="AE2354" s="35"/>
      <c r="AF2354" s="35">
        <v>1</v>
      </c>
      <c r="AG2354" s="35">
        <v>6</v>
      </c>
    </row>
    <row r="2355" spans="28:33">
      <c r="AB2355" s="34">
        <v>10591</v>
      </c>
      <c r="AC2355" s="30" t="s">
        <v>945</v>
      </c>
      <c r="AD2355" s="35">
        <v>8</v>
      </c>
      <c r="AE2355" s="35">
        <v>2</v>
      </c>
      <c r="AF2355" s="35">
        <v>1</v>
      </c>
      <c r="AG2355" s="35">
        <v>11</v>
      </c>
    </row>
    <row r="2356" spans="28:33">
      <c r="AB2356" s="34">
        <v>10592</v>
      </c>
      <c r="AC2356" s="30" t="s">
        <v>2007</v>
      </c>
      <c r="AD2356" s="35">
        <v>5</v>
      </c>
      <c r="AE2356" s="35"/>
      <c r="AF2356" s="35">
        <v>1</v>
      </c>
      <c r="AG2356" s="35">
        <v>6</v>
      </c>
    </row>
    <row r="2357" spans="28:33">
      <c r="AB2357" s="34">
        <v>10593</v>
      </c>
      <c r="AC2357" s="30" t="s">
        <v>938</v>
      </c>
      <c r="AD2357" s="35">
        <v>7</v>
      </c>
      <c r="AE2357" s="35">
        <v>1</v>
      </c>
      <c r="AF2357" s="35">
        <v>1</v>
      </c>
      <c r="AG2357" s="35">
        <v>9</v>
      </c>
    </row>
    <row r="2358" spans="28:33">
      <c r="AB2358" s="34">
        <v>10594</v>
      </c>
      <c r="AC2358" s="30" t="s">
        <v>1070</v>
      </c>
      <c r="AD2358" s="35">
        <v>8</v>
      </c>
      <c r="AE2358" s="35">
        <v>2</v>
      </c>
      <c r="AF2358" s="35">
        <v>1</v>
      </c>
      <c r="AG2358" s="35">
        <v>11</v>
      </c>
    </row>
    <row r="2359" spans="28:33">
      <c r="AB2359" s="34">
        <v>10595</v>
      </c>
      <c r="AC2359" s="30" t="s">
        <v>1069</v>
      </c>
      <c r="AD2359" s="35">
        <v>8</v>
      </c>
      <c r="AE2359" s="35">
        <v>2</v>
      </c>
      <c r="AF2359" s="35">
        <v>2</v>
      </c>
      <c r="AG2359" s="35">
        <v>12</v>
      </c>
    </row>
    <row r="2360" spans="28:33">
      <c r="AB2360" s="34">
        <v>10596</v>
      </c>
      <c r="AC2360" s="30" t="s">
        <v>1016</v>
      </c>
      <c r="AD2360" s="35">
        <v>18</v>
      </c>
      <c r="AE2360" s="35">
        <v>1</v>
      </c>
      <c r="AF2360" s="35">
        <v>13</v>
      </c>
      <c r="AG2360" s="35">
        <v>32</v>
      </c>
    </row>
    <row r="2361" spans="28:33">
      <c r="AB2361" s="34">
        <v>10597</v>
      </c>
      <c r="AC2361" s="30" t="s">
        <v>854</v>
      </c>
      <c r="AD2361" s="35">
        <v>8</v>
      </c>
      <c r="AE2361" s="35">
        <v>8</v>
      </c>
      <c r="AF2361" s="35">
        <v>8</v>
      </c>
      <c r="AG2361" s="35">
        <v>24</v>
      </c>
    </row>
    <row r="2362" spans="28:33">
      <c r="AB2362" s="34">
        <v>10598</v>
      </c>
      <c r="AC2362" s="30" t="s">
        <v>2008</v>
      </c>
      <c r="AD2362" s="35">
        <v>4</v>
      </c>
      <c r="AE2362" s="35"/>
      <c r="AF2362" s="35">
        <v>10</v>
      </c>
      <c r="AG2362" s="35">
        <v>14</v>
      </c>
    </row>
    <row r="2363" spans="28:33">
      <c r="AB2363" s="34">
        <v>10600</v>
      </c>
      <c r="AC2363" s="30" t="s">
        <v>2009</v>
      </c>
      <c r="AD2363" s="35"/>
      <c r="AE2363" s="35"/>
      <c r="AF2363" s="35">
        <v>7</v>
      </c>
      <c r="AG2363" s="35">
        <v>7</v>
      </c>
    </row>
    <row r="2364" spans="28:33">
      <c r="AB2364" s="34">
        <v>10602</v>
      </c>
      <c r="AC2364" s="30" t="s">
        <v>779</v>
      </c>
      <c r="AD2364" s="35">
        <v>65</v>
      </c>
      <c r="AE2364" s="35">
        <v>2</v>
      </c>
      <c r="AF2364" s="35">
        <v>11</v>
      </c>
      <c r="AG2364" s="35">
        <v>78</v>
      </c>
    </row>
    <row r="2365" spans="28:33">
      <c r="AB2365" s="34">
        <v>10603</v>
      </c>
      <c r="AC2365" s="30" t="s">
        <v>2606</v>
      </c>
      <c r="AD2365" s="35">
        <v>9</v>
      </c>
      <c r="AE2365" s="35"/>
      <c r="AF2365" s="35"/>
      <c r="AG2365" s="35">
        <v>9</v>
      </c>
    </row>
    <row r="2366" spans="28:33">
      <c r="AB2366" s="34">
        <v>10606</v>
      </c>
      <c r="AC2366" s="30" t="s">
        <v>929</v>
      </c>
      <c r="AD2366" s="35">
        <v>90</v>
      </c>
      <c r="AE2366" s="35">
        <v>4</v>
      </c>
      <c r="AF2366" s="35">
        <v>21</v>
      </c>
      <c r="AG2366" s="35">
        <v>115</v>
      </c>
    </row>
    <row r="2367" spans="28:33">
      <c r="AB2367" s="34">
        <v>10608</v>
      </c>
      <c r="AC2367" s="30" t="s">
        <v>792</v>
      </c>
      <c r="AD2367" s="35">
        <v>100</v>
      </c>
      <c r="AE2367" s="35">
        <v>16</v>
      </c>
      <c r="AF2367" s="35">
        <v>8</v>
      </c>
      <c r="AG2367" s="35">
        <v>124</v>
      </c>
    </row>
    <row r="2368" spans="28:33">
      <c r="AB2368" s="34">
        <v>10609</v>
      </c>
      <c r="AC2368" s="30" t="s">
        <v>869</v>
      </c>
      <c r="AD2368" s="35">
        <v>8</v>
      </c>
      <c r="AE2368" s="35">
        <v>7</v>
      </c>
      <c r="AF2368" s="35">
        <v>3</v>
      </c>
      <c r="AG2368" s="35">
        <v>18</v>
      </c>
    </row>
    <row r="2369" spans="28:33">
      <c r="AB2369" s="34">
        <v>10610</v>
      </c>
      <c r="AC2369" s="30" t="s">
        <v>878</v>
      </c>
      <c r="AD2369" s="35">
        <v>24</v>
      </c>
      <c r="AE2369" s="35">
        <v>3</v>
      </c>
      <c r="AF2369" s="35">
        <v>18</v>
      </c>
      <c r="AG2369" s="35">
        <v>45</v>
      </c>
    </row>
    <row r="2370" spans="28:33">
      <c r="AB2370" s="34">
        <v>10611</v>
      </c>
      <c r="AC2370" s="30" t="s">
        <v>740</v>
      </c>
      <c r="AD2370" s="35">
        <v>58</v>
      </c>
      <c r="AE2370" s="35">
        <v>4</v>
      </c>
      <c r="AF2370" s="35">
        <v>32</v>
      </c>
      <c r="AG2370" s="35">
        <v>94</v>
      </c>
    </row>
    <row r="2371" spans="28:33">
      <c r="AB2371" s="34">
        <v>10613</v>
      </c>
      <c r="AC2371" s="30" t="s">
        <v>1032</v>
      </c>
      <c r="AD2371" s="35">
        <v>110</v>
      </c>
      <c r="AE2371" s="35">
        <v>14</v>
      </c>
      <c r="AF2371" s="35">
        <v>27</v>
      </c>
      <c r="AG2371" s="35">
        <v>151</v>
      </c>
    </row>
    <row r="2372" spans="28:33">
      <c r="AB2372" s="34">
        <v>10618</v>
      </c>
      <c r="AC2372" s="30" t="s">
        <v>2010</v>
      </c>
      <c r="AD2372" s="35">
        <v>3</v>
      </c>
      <c r="AE2372" s="35"/>
      <c r="AF2372" s="35">
        <v>4</v>
      </c>
      <c r="AG2372" s="35">
        <v>7</v>
      </c>
    </row>
    <row r="2373" spans="28:33">
      <c r="AB2373" s="34">
        <v>10619</v>
      </c>
      <c r="AC2373" s="30" t="s">
        <v>2011</v>
      </c>
      <c r="AD2373" s="35">
        <v>38</v>
      </c>
      <c r="AE2373" s="35"/>
      <c r="AF2373" s="35">
        <v>10</v>
      </c>
      <c r="AG2373" s="35">
        <v>48</v>
      </c>
    </row>
    <row r="2374" spans="28:33">
      <c r="AB2374" s="34">
        <v>10620</v>
      </c>
      <c r="AC2374" s="30" t="s">
        <v>2607</v>
      </c>
      <c r="AD2374" s="35">
        <v>1</v>
      </c>
      <c r="AE2374" s="35"/>
      <c r="AF2374" s="35"/>
      <c r="AG2374" s="35">
        <v>1</v>
      </c>
    </row>
    <row r="2375" spans="28:33">
      <c r="AB2375" s="34">
        <v>10621</v>
      </c>
      <c r="AC2375" s="30" t="s">
        <v>2608</v>
      </c>
      <c r="AD2375" s="35">
        <v>6</v>
      </c>
      <c r="AE2375" s="35"/>
      <c r="AF2375" s="35"/>
      <c r="AG2375" s="35">
        <v>6</v>
      </c>
    </row>
    <row r="2376" spans="28:33">
      <c r="AB2376" s="34">
        <v>10623</v>
      </c>
      <c r="AC2376" s="30" t="s">
        <v>2609</v>
      </c>
      <c r="AD2376" s="35">
        <v>4</v>
      </c>
      <c r="AE2376" s="35"/>
      <c r="AF2376" s="35"/>
      <c r="AG2376" s="35">
        <v>4</v>
      </c>
    </row>
    <row r="2377" spans="28:33">
      <c r="AB2377" s="34">
        <v>10624</v>
      </c>
      <c r="AC2377" s="30" t="s">
        <v>2610</v>
      </c>
      <c r="AD2377" s="35">
        <v>6</v>
      </c>
      <c r="AE2377" s="35"/>
      <c r="AF2377" s="35"/>
      <c r="AG2377" s="35">
        <v>6</v>
      </c>
    </row>
    <row r="2378" spans="28:33">
      <c r="AB2378" s="34">
        <v>10626</v>
      </c>
      <c r="AC2378" s="30" t="s">
        <v>2611</v>
      </c>
      <c r="AD2378" s="35">
        <v>2</v>
      </c>
      <c r="AE2378" s="35"/>
      <c r="AF2378" s="35"/>
      <c r="AG2378" s="35">
        <v>2</v>
      </c>
    </row>
    <row r="2379" spans="28:33">
      <c r="AB2379" s="34">
        <v>10627</v>
      </c>
      <c r="AC2379" s="30" t="s">
        <v>2612</v>
      </c>
      <c r="AD2379" s="35">
        <v>1</v>
      </c>
      <c r="AE2379" s="35"/>
      <c r="AF2379" s="35"/>
      <c r="AG2379" s="35">
        <v>1</v>
      </c>
    </row>
    <row r="2380" spans="28:33">
      <c r="AB2380" s="34">
        <v>10628</v>
      </c>
      <c r="AC2380" s="30" t="s">
        <v>2613</v>
      </c>
      <c r="AD2380" s="35">
        <v>3</v>
      </c>
      <c r="AE2380" s="35"/>
      <c r="AF2380" s="35"/>
      <c r="AG2380" s="35">
        <v>3</v>
      </c>
    </row>
    <row r="2381" spans="28:33">
      <c r="AB2381" s="34">
        <v>10632</v>
      </c>
      <c r="AC2381" s="30" t="s">
        <v>2614</v>
      </c>
      <c r="AD2381" s="35">
        <v>2</v>
      </c>
      <c r="AE2381" s="35"/>
      <c r="AF2381" s="35"/>
      <c r="AG2381" s="35">
        <v>2</v>
      </c>
    </row>
    <row r="2382" spans="28:33">
      <c r="AB2382" s="34">
        <v>10635</v>
      </c>
      <c r="AC2382" s="30" t="s">
        <v>2615</v>
      </c>
      <c r="AD2382" s="35">
        <v>1</v>
      </c>
      <c r="AE2382" s="35"/>
      <c r="AF2382" s="35"/>
      <c r="AG2382" s="35">
        <v>1</v>
      </c>
    </row>
    <row r="2383" spans="28:33">
      <c r="AB2383" s="34">
        <v>10636</v>
      </c>
      <c r="AC2383" s="30" t="s">
        <v>1267</v>
      </c>
      <c r="AD2383" s="35"/>
      <c r="AE2383" s="35">
        <v>1</v>
      </c>
      <c r="AF2383" s="35"/>
      <c r="AG2383" s="35">
        <v>1</v>
      </c>
    </row>
    <row r="2384" spans="28:33">
      <c r="AB2384" s="34">
        <v>10638</v>
      </c>
      <c r="AC2384" s="30" t="s">
        <v>2616</v>
      </c>
      <c r="AD2384" s="35">
        <v>2</v>
      </c>
      <c r="AE2384" s="35"/>
      <c r="AF2384" s="35"/>
      <c r="AG2384" s="35">
        <v>2</v>
      </c>
    </row>
    <row r="2385" spans="28:33">
      <c r="AB2385" s="34">
        <v>10639</v>
      </c>
      <c r="AC2385" s="30" t="s">
        <v>2617</v>
      </c>
      <c r="AD2385" s="35">
        <v>2</v>
      </c>
      <c r="AE2385" s="35"/>
      <c r="AF2385" s="35"/>
      <c r="AG2385" s="35">
        <v>2</v>
      </c>
    </row>
    <row r="2386" spans="28:33">
      <c r="AB2386" s="34">
        <v>10644</v>
      </c>
      <c r="AC2386" s="30" t="s">
        <v>2618</v>
      </c>
      <c r="AD2386" s="35">
        <v>8</v>
      </c>
      <c r="AE2386" s="35"/>
      <c r="AF2386" s="35"/>
      <c r="AG2386" s="35">
        <v>8</v>
      </c>
    </row>
    <row r="2387" spans="28:33">
      <c r="AB2387" s="34">
        <v>10645</v>
      </c>
      <c r="AC2387" s="30" t="s">
        <v>2619</v>
      </c>
      <c r="AD2387" s="35">
        <v>3</v>
      </c>
      <c r="AE2387" s="35"/>
      <c r="AF2387" s="35"/>
      <c r="AG2387" s="35">
        <v>3</v>
      </c>
    </row>
    <row r="2388" spans="28:33">
      <c r="AB2388" s="34">
        <v>10646</v>
      </c>
      <c r="AC2388" s="30" t="s">
        <v>2620</v>
      </c>
      <c r="AD2388" s="35">
        <v>8</v>
      </c>
      <c r="AE2388" s="35"/>
      <c r="AF2388" s="35"/>
      <c r="AG2388" s="35">
        <v>8</v>
      </c>
    </row>
    <row r="2389" spans="28:33">
      <c r="AB2389" s="34">
        <v>10650</v>
      </c>
      <c r="AC2389" s="30" t="s">
        <v>1150</v>
      </c>
      <c r="AD2389" s="35">
        <v>1</v>
      </c>
      <c r="AE2389" s="35">
        <v>1</v>
      </c>
      <c r="AF2389" s="35"/>
      <c r="AG2389" s="35">
        <v>2</v>
      </c>
    </row>
    <row r="2390" spans="28:33">
      <c r="AB2390" s="34">
        <v>10652</v>
      </c>
      <c r="AC2390" s="30" t="s">
        <v>2621</v>
      </c>
      <c r="AD2390" s="35">
        <v>1</v>
      </c>
      <c r="AE2390" s="35"/>
      <c r="AF2390" s="35"/>
      <c r="AG2390" s="35">
        <v>1</v>
      </c>
    </row>
    <row r="2391" spans="28:33">
      <c r="AB2391" s="34">
        <v>10654</v>
      </c>
      <c r="AC2391" s="30" t="s">
        <v>2622</v>
      </c>
      <c r="AD2391" s="35">
        <v>1</v>
      </c>
      <c r="AE2391" s="35"/>
      <c r="AF2391" s="35"/>
      <c r="AG2391" s="35">
        <v>1</v>
      </c>
    </row>
    <row r="2392" spans="28:33">
      <c r="AB2392" s="34">
        <v>10655</v>
      </c>
      <c r="AC2392" s="30" t="s">
        <v>1030</v>
      </c>
      <c r="AD2392" s="35">
        <v>4</v>
      </c>
      <c r="AE2392" s="35">
        <v>8</v>
      </c>
      <c r="AF2392" s="35"/>
      <c r="AG2392" s="35">
        <v>12</v>
      </c>
    </row>
    <row r="2393" spans="28:33">
      <c r="AB2393" s="34">
        <v>10656</v>
      </c>
      <c r="AC2393" s="30" t="s">
        <v>2623</v>
      </c>
      <c r="AD2393" s="35">
        <v>6</v>
      </c>
      <c r="AE2393" s="35"/>
      <c r="AF2393" s="35"/>
      <c r="AG2393" s="35">
        <v>6</v>
      </c>
    </row>
    <row r="2394" spans="28:33">
      <c r="AB2394" s="34">
        <v>10658</v>
      </c>
      <c r="AC2394" s="30" t="s">
        <v>2624</v>
      </c>
      <c r="AD2394" s="35">
        <v>6</v>
      </c>
      <c r="AE2394" s="35"/>
      <c r="AF2394" s="35"/>
      <c r="AG2394" s="35">
        <v>6</v>
      </c>
    </row>
    <row r="2395" spans="28:33">
      <c r="AB2395" s="34">
        <v>10660</v>
      </c>
      <c r="AC2395" s="30" t="s">
        <v>2625</v>
      </c>
      <c r="AD2395" s="35">
        <v>6</v>
      </c>
      <c r="AE2395" s="35"/>
      <c r="AF2395" s="35"/>
      <c r="AG2395" s="35">
        <v>6</v>
      </c>
    </row>
    <row r="2396" spans="28:33">
      <c r="AB2396" s="34">
        <v>10662</v>
      </c>
      <c r="AC2396" s="30" t="s">
        <v>2626</v>
      </c>
      <c r="AD2396" s="35">
        <v>1</v>
      </c>
      <c r="AE2396" s="35"/>
      <c r="AF2396" s="35"/>
      <c r="AG2396" s="35">
        <v>1</v>
      </c>
    </row>
    <row r="2397" spans="28:33">
      <c r="AB2397" s="34">
        <v>10664</v>
      </c>
      <c r="AC2397" s="30" t="s">
        <v>1360</v>
      </c>
      <c r="AD2397" s="35">
        <v>6</v>
      </c>
      <c r="AE2397" s="35"/>
      <c r="AF2397" s="35">
        <v>1</v>
      </c>
      <c r="AG2397" s="35">
        <v>7</v>
      </c>
    </row>
    <row r="2398" spans="28:33">
      <c r="AB2398" s="34">
        <v>10665</v>
      </c>
      <c r="AC2398" s="30" t="s">
        <v>1311</v>
      </c>
      <c r="AD2398" s="35">
        <v>7</v>
      </c>
      <c r="AE2398" s="35"/>
      <c r="AF2398" s="35">
        <v>1</v>
      </c>
      <c r="AG2398" s="35">
        <v>8</v>
      </c>
    </row>
    <row r="2399" spans="28:33">
      <c r="AB2399" s="34">
        <v>10668</v>
      </c>
      <c r="AC2399" s="30" t="s">
        <v>2627</v>
      </c>
      <c r="AD2399" s="35">
        <v>1</v>
      </c>
      <c r="AE2399" s="35"/>
      <c r="AF2399" s="35"/>
      <c r="AG2399" s="35">
        <v>1</v>
      </c>
    </row>
    <row r="2400" spans="28:33">
      <c r="AB2400" s="34">
        <v>10669</v>
      </c>
      <c r="AC2400" s="30" t="s">
        <v>2628</v>
      </c>
      <c r="AD2400" s="35">
        <v>1</v>
      </c>
      <c r="AE2400" s="35"/>
      <c r="AF2400" s="35"/>
      <c r="AG2400" s="35">
        <v>1</v>
      </c>
    </row>
    <row r="2401" spans="28:33">
      <c r="AB2401" s="34">
        <v>10670</v>
      </c>
      <c r="AC2401" s="30" t="s">
        <v>2629</v>
      </c>
      <c r="AD2401" s="35">
        <v>1</v>
      </c>
      <c r="AE2401" s="35"/>
      <c r="AF2401" s="35"/>
      <c r="AG2401" s="35">
        <v>1</v>
      </c>
    </row>
    <row r="2402" spans="28:33">
      <c r="AB2402" s="34">
        <v>10671</v>
      </c>
      <c r="AC2402" s="30" t="s">
        <v>2630</v>
      </c>
      <c r="AD2402" s="35">
        <v>1</v>
      </c>
      <c r="AE2402" s="35"/>
      <c r="AF2402" s="35"/>
      <c r="AG2402" s="35">
        <v>1</v>
      </c>
    </row>
    <row r="2403" spans="28:33">
      <c r="AB2403" s="34">
        <v>10672</v>
      </c>
      <c r="AC2403" s="30" t="s">
        <v>2631</v>
      </c>
      <c r="AD2403" s="35">
        <v>1</v>
      </c>
      <c r="AE2403" s="35"/>
      <c r="AF2403" s="35"/>
      <c r="AG2403" s="35">
        <v>1</v>
      </c>
    </row>
    <row r="2404" spans="28:33">
      <c r="AB2404" s="34">
        <v>10673</v>
      </c>
      <c r="AC2404" s="30" t="s">
        <v>2632</v>
      </c>
      <c r="AD2404" s="35">
        <v>1</v>
      </c>
      <c r="AE2404" s="35"/>
      <c r="AF2404" s="35"/>
      <c r="AG2404" s="35">
        <v>1</v>
      </c>
    </row>
    <row r="2405" spans="28:33">
      <c r="AB2405" s="34">
        <v>10675</v>
      </c>
      <c r="AC2405" s="30" t="s">
        <v>2633</v>
      </c>
      <c r="AD2405" s="35">
        <v>2</v>
      </c>
      <c r="AE2405" s="35"/>
      <c r="AF2405" s="35"/>
      <c r="AG2405" s="35">
        <v>2</v>
      </c>
    </row>
    <row r="2406" spans="28:33">
      <c r="AB2406" s="34">
        <v>10676</v>
      </c>
      <c r="AC2406" s="30" t="s">
        <v>1204</v>
      </c>
      <c r="AD2406" s="35">
        <v>37</v>
      </c>
      <c r="AE2406" s="35">
        <v>1</v>
      </c>
      <c r="AF2406" s="35"/>
      <c r="AG2406" s="35">
        <v>38</v>
      </c>
    </row>
    <row r="2407" spans="28:33">
      <c r="AB2407" s="34">
        <v>10677</v>
      </c>
      <c r="AC2407" s="30" t="s">
        <v>1354</v>
      </c>
      <c r="AD2407" s="35">
        <v>3</v>
      </c>
      <c r="AE2407" s="35"/>
      <c r="AF2407" s="35"/>
      <c r="AG2407" s="35">
        <v>3</v>
      </c>
    </row>
    <row r="2408" spans="28:33">
      <c r="AB2408" s="34">
        <v>10678</v>
      </c>
      <c r="AC2408" s="30" t="s">
        <v>2634</v>
      </c>
      <c r="AD2408" s="35">
        <v>3</v>
      </c>
      <c r="AE2408" s="35"/>
      <c r="AF2408" s="35"/>
      <c r="AG2408" s="35">
        <v>3</v>
      </c>
    </row>
    <row r="2409" spans="28:33">
      <c r="AB2409" s="34">
        <v>10679</v>
      </c>
      <c r="AC2409" s="30" t="s">
        <v>2635</v>
      </c>
      <c r="AD2409" s="35">
        <v>2</v>
      </c>
      <c r="AE2409" s="35"/>
      <c r="AF2409" s="35"/>
      <c r="AG2409" s="35">
        <v>2</v>
      </c>
    </row>
    <row r="2410" spans="28:33">
      <c r="AB2410" s="34">
        <v>10680</v>
      </c>
      <c r="AC2410" s="30" t="s">
        <v>935</v>
      </c>
      <c r="AD2410" s="35">
        <v>296</v>
      </c>
      <c r="AE2410" s="35">
        <v>152</v>
      </c>
      <c r="AF2410" s="35">
        <v>291</v>
      </c>
      <c r="AG2410" s="35">
        <v>739</v>
      </c>
    </row>
    <row r="2411" spans="28:33">
      <c r="AB2411" s="34">
        <v>10682</v>
      </c>
      <c r="AC2411" s="30" t="s">
        <v>2636</v>
      </c>
      <c r="AD2411" s="35">
        <v>3</v>
      </c>
      <c r="AE2411" s="35"/>
      <c r="AF2411" s="35"/>
      <c r="AG2411" s="35">
        <v>3</v>
      </c>
    </row>
    <row r="2412" spans="28:33">
      <c r="AB2412" s="34">
        <v>10683</v>
      </c>
      <c r="AC2412" s="30" t="s">
        <v>2637</v>
      </c>
      <c r="AD2412" s="35">
        <v>1</v>
      </c>
      <c r="AE2412" s="35"/>
      <c r="AF2412" s="35"/>
      <c r="AG2412" s="35">
        <v>1</v>
      </c>
    </row>
    <row r="2413" spans="28:33">
      <c r="AB2413" s="34">
        <v>10684</v>
      </c>
      <c r="AC2413" s="30" t="s">
        <v>2638</v>
      </c>
      <c r="AD2413" s="35">
        <v>3</v>
      </c>
      <c r="AE2413" s="35"/>
      <c r="AF2413" s="35"/>
      <c r="AG2413" s="35">
        <v>3</v>
      </c>
    </row>
    <row r="2414" spans="28:33">
      <c r="AB2414" s="34">
        <v>10685</v>
      </c>
      <c r="AC2414" s="30" t="s">
        <v>2639</v>
      </c>
      <c r="AD2414" s="35">
        <v>1</v>
      </c>
      <c r="AE2414" s="35"/>
      <c r="AF2414" s="35"/>
      <c r="AG2414" s="35">
        <v>1</v>
      </c>
    </row>
    <row r="2415" spans="28:33">
      <c r="AB2415" s="34">
        <v>10686</v>
      </c>
      <c r="AC2415" s="30" t="s">
        <v>2640</v>
      </c>
      <c r="AD2415" s="35">
        <v>1</v>
      </c>
      <c r="AE2415" s="35"/>
      <c r="AF2415" s="35"/>
      <c r="AG2415" s="35">
        <v>1</v>
      </c>
    </row>
    <row r="2416" spans="28:33">
      <c r="AB2416" s="34">
        <v>10687</v>
      </c>
      <c r="AC2416" s="30" t="s">
        <v>2641</v>
      </c>
      <c r="AD2416" s="35">
        <v>2</v>
      </c>
      <c r="AE2416" s="35"/>
      <c r="AF2416" s="35"/>
      <c r="AG2416" s="35">
        <v>2</v>
      </c>
    </row>
    <row r="2417" spans="28:33">
      <c r="AB2417" s="34">
        <v>10688</v>
      </c>
      <c r="AC2417" s="30" t="s">
        <v>2642</v>
      </c>
      <c r="AD2417" s="35">
        <v>3</v>
      </c>
      <c r="AE2417" s="35"/>
      <c r="AF2417" s="35"/>
      <c r="AG2417" s="35">
        <v>3</v>
      </c>
    </row>
    <row r="2418" spans="28:33">
      <c r="AB2418" s="34">
        <v>10689</v>
      </c>
      <c r="AC2418" s="30" t="s">
        <v>2643</v>
      </c>
      <c r="AD2418" s="35">
        <v>1</v>
      </c>
      <c r="AE2418" s="35"/>
      <c r="AF2418" s="35"/>
      <c r="AG2418" s="35">
        <v>1</v>
      </c>
    </row>
    <row r="2419" spans="28:33">
      <c r="AB2419" s="34">
        <v>10690</v>
      </c>
      <c r="AC2419" s="30" t="s">
        <v>2644</v>
      </c>
      <c r="AD2419" s="35">
        <v>1</v>
      </c>
      <c r="AE2419" s="35"/>
      <c r="AF2419" s="35"/>
      <c r="AG2419" s="35">
        <v>1</v>
      </c>
    </row>
    <row r="2420" spans="28:33">
      <c r="AB2420" s="34">
        <v>10691</v>
      </c>
      <c r="AC2420" s="30" t="s">
        <v>2645</v>
      </c>
      <c r="AD2420" s="35">
        <v>1</v>
      </c>
      <c r="AE2420" s="35"/>
      <c r="AF2420" s="35"/>
      <c r="AG2420" s="35">
        <v>1</v>
      </c>
    </row>
    <row r="2421" spans="28:33">
      <c r="AB2421" s="34">
        <v>10692</v>
      </c>
      <c r="AC2421" s="30" t="s">
        <v>2646</v>
      </c>
      <c r="AD2421" s="35">
        <v>1</v>
      </c>
      <c r="AE2421" s="35"/>
      <c r="AF2421" s="35"/>
      <c r="AG2421" s="35">
        <v>1</v>
      </c>
    </row>
    <row r="2422" spans="28:33">
      <c r="AB2422" s="34">
        <v>10693</v>
      </c>
      <c r="AC2422" s="30" t="s">
        <v>2647</v>
      </c>
      <c r="AD2422" s="35">
        <v>1</v>
      </c>
      <c r="AE2422" s="35"/>
      <c r="AF2422" s="35"/>
      <c r="AG2422" s="35">
        <v>1</v>
      </c>
    </row>
    <row r="2423" spans="28:33">
      <c r="AB2423" s="34">
        <v>10694</v>
      </c>
      <c r="AC2423" s="30" t="s">
        <v>2648</v>
      </c>
      <c r="AD2423" s="35">
        <v>1</v>
      </c>
      <c r="AE2423" s="35"/>
      <c r="AF2423" s="35"/>
      <c r="AG2423" s="35">
        <v>1</v>
      </c>
    </row>
    <row r="2424" spans="28:33">
      <c r="AB2424" s="34">
        <v>10695</v>
      </c>
      <c r="AC2424" s="30" t="s">
        <v>2649</v>
      </c>
      <c r="AD2424" s="35">
        <v>6</v>
      </c>
      <c r="AE2424" s="35"/>
      <c r="AF2424" s="35"/>
      <c r="AG2424" s="35">
        <v>6</v>
      </c>
    </row>
    <row r="2425" spans="28:33">
      <c r="AB2425" s="34">
        <v>10697</v>
      </c>
      <c r="AC2425" s="30" t="s">
        <v>2650</v>
      </c>
      <c r="AD2425" s="35">
        <v>2</v>
      </c>
      <c r="AE2425" s="35"/>
      <c r="AF2425" s="35"/>
      <c r="AG2425" s="35">
        <v>2</v>
      </c>
    </row>
    <row r="2426" spans="28:33">
      <c r="AB2426" s="34">
        <v>10698</v>
      </c>
      <c r="AC2426" s="30" t="s">
        <v>1055</v>
      </c>
      <c r="AD2426" s="35">
        <v>159</v>
      </c>
      <c r="AE2426" s="35">
        <v>2</v>
      </c>
      <c r="AF2426" s="35">
        <v>21</v>
      </c>
      <c r="AG2426" s="35">
        <v>182</v>
      </c>
    </row>
    <row r="2427" spans="28:33">
      <c r="AB2427" s="34">
        <v>10700</v>
      </c>
      <c r="AC2427" s="30" t="s">
        <v>2651</v>
      </c>
      <c r="AD2427" s="35">
        <v>48</v>
      </c>
      <c r="AE2427" s="35"/>
      <c r="AF2427" s="35"/>
      <c r="AG2427" s="35">
        <v>48</v>
      </c>
    </row>
    <row r="2428" spans="28:33">
      <c r="AB2428" s="34">
        <v>10701</v>
      </c>
      <c r="AC2428" s="30" t="s">
        <v>2012</v>
      </c>
      <c r="AD2428" s="35">
        <v>71</v>
      </c>
      <c r="AE2428" s="35"/>
      <c r="AF2428" s="35">
        <v>38</v>
      </c>
      <c r="AG2428" s="35">
        <v>109</v>
      </c>
    </row>
    <row r="2429" spans="28:33">
      <c r="AB2429" s="34">
        <v>10702</v>
      </c>
      <c r="AC2429" s="30" t="s">
        <v>1101</v>
      </c>
      <c r="AD2429" s="35">
        <v>227</v>
      </c>
      <c r="AE2429" s="35">
        <v>23</v>
      </c>
      <c r="AF2429" s="35">
        <v>52</v>
      </c>
      <c r="AG2429" s="35">
        <v>302</v>
      </c>
    </row>
    <row r="2430" spans="28:33">
      <c r="AB2430" s="34">
        <v>10703</v>
      </c>
      <c r="AC2430" s="30" t="s">
        <v>1100</v>
      </c>
      <c r="AD2430" s="35">
        <v>88</v>
      </c>
      <c r="AE2430" s="35">
        <v>8</v>
      </c>
      <c r="AF2430" s="35">
        <v>17</v>
      </c>
      <c r="AG2430" s="35">
        <v>113</v>
      </c>
    </row>
    <row r="2431" spans="28:33">
      <c r="AB2431" s="34">
        <v>10704</v>
      </c>
      <c r="AC2431" s="30" t="s">
        <v>1089</v>
      </c>
      <c r="AD2431" s="35">
        <v>165</v>
      </c>
      <c r="AE2431" s="35">
        <v>15</v>
      </c>
      <c r="AF2431" s="35">
        <v>23</v>
      </c>
      <c r="AG2431" s="35">
        <v>203</v>
      </c>
    </row>
    <row r="2432" spans="28:33">
      <c r="AB2432" s="34">
        <v>10705</v>
      </c>
      <c r="AC2432" s="30" t="s">
        <v>2013</v>
      </c>
      <c r="AD2432" s="35">
        <v>10</v>
      </c>
      <c r="AE2432" s="35"/>
      <c r="AF2432" s="35">
        <v>2</v>
      </c>
      <c r="AG2432" s="35">
        <v>12</v>
      </c>
    </row>
    <row r="2433" spans="28:33">
      <c r="AB2433" s="34">
        <v>10706</v>
      </c>
      <c r="AC2433" s="30" t="s">
        <v>2652</v>
      </c>
      <c r="AD2433" s="35">
        <v>13</v>
      </c>
      <c r="AE2433" s="35"/>
      <c r="AF2433" s="35"/>
      <c r="AG2433" s="35">
        <v>13</v>
      </c>
    </row>
    <row r="2434" spans="28:33">
      <c r="AB2434" s="34">
        <v>10707</v>
      </c>
      <c r="AC2434" s="30" t="s">
        <v>2653</v>
      </c>
      <c r="AD2434" s="35">
        <v>18</v>
      </c>
      <c r="AE2434" s="35"/>
      <c r="AF2434" s="35"/>
      <c r="AG2434" s="35">
        <v>18</v>
      </c>
    </row>
    <row r="2435" spans="28:33">
      <c r="AB2435" s="34">
        <v>10708</v>
      </c>
      <c r="AC2435" s="30" t="s">
        <v>2654</v>
      </c>
      <c r="AD2435" s="35">
        <v>10</v>
      </c>
      <c r="AE2435" s="35"/>
      <c r="AF2435" s="35"/>
      <c r="AG2435" s="35">
        <v>10</v>
      </c>
    </row>
    <row r="2436" spans="28:33">
      <c r="AB2436" s="34">
        <v>10709</v>
      </c>
      <c r="AC2436" s="30" t="s">
        <v>2014</v>
      </c>
      <c r="AD2436" s="35">
        <v>44</v>
      </c>
      <c r="AE2436" s="35"/>
      <c r="AF2436" s="35">
        <v>30</v>
      </c>
      <c r="AG2436" s="35">
        <v>74</v>
      </c>
    </row>
    <row r="2437" spans="28:33">
      <c r="AB2437" s="34">
        <v>10711</v>
      </c>
      <c r="AC2437" s="30" t="s">
        <v>1298</v>
      </c>
      <c r="AD2437" s="35"/>
      <c r="AE2437" s="35"/>
      <c r="AF2437" s="35">
        <v>2</v>
      </c>
      <c r="AG2437" s="35">
        <v>2</v>
      </c>
    </row>
    <row r="2438" spans="28:33">
      <c r="AB2438" s="34">
        <v>10713</v>
      </c>
      <c r="AC2438" s="30" t="s">
        <v>1260</v>
      </c>
      <c r="AD2438" s="35">
        <v>14</v>
      </c>
      <c r="AE2438" s="35">
        <v>1</v>
      </c>
      <c r="AF2438" s="35">
        <v>39</v>
      </c>
      <c r="AG2438" s="35">
        <v>54</v>
      </c>
    </row>
    <row r="2439" spans="28:33">
      <c r="AB2439" s="34">
        <v>10714</v>
      </c>
      <c r="AC2439" s="30" t="s">
        <v>1243</v>
      </c>
      <c r="AD2439" s="35">
        <v>3</v>
      </c>
      <c r="AE2439" s="35">
        <v>2</v>
      </c>
      <c r="AF2439" s="35">
        <v>31</v>
      </c>
      <c r="AG2439" s="35">
        <v>36</v>
      </c>
    </row>
    <row r="2440" spans="28:33">
      <c r="AB2440" s="34">
        <v>10715</v>
      </c>
      <c r="AC2440" s="30" t="s">
        <v>1295</v>
      </c>
      <c r="AD2440" s="35">
        <v>1</v>
      </c>
      <c r="AE2440" s="35"/>
      <c r="AF2440" s="35"/>
      <c r="AG2440" s="35">
        <v>1</v>
      </c>
    </row>
    <row r="2441" spans="28:33">
      <c r="AB2441" s="34">
        <v>10716</v>
      </c>
      <c r="AC2441" s="30" t="s">
        <v>2655</v>
      </c>
      <c r="AD2441" s="35">
        <v>14</v>
      </c>
      <c r="AE2441" s="35"/>
      <c r="AF2441" s="35"/>
      <c r="AG2441" s="35">
        <v>14</v>
      </c>
    </row>
    <row r="2442" spans="28:33">
      <c r="AB2442" s="34">
        <v>10717</v>
      </c>
      <c r="AC2442" s="30" t="s">
        <v>1214</v>
      </c>
      <c r="AD2442" s="35">
        <v>21</v>
      </c>
      <c r="AE2442" s="35">
        <v>6</v>
      </c>
      <c r="AF2442" s="35">
        <v>1</v>
      </c>
      <c r="AG2442" s="35">
        <v>28</v>
      </c>
    </row>
    <row r="2443" spans="28:33">
      <c r="AB2443" s="34">
        <v>10718</v>
      </c>
      <c r="AC2443" s="30" t="s">
        <v>1213</v>
      </c>
      <c r="AD2443" s="35">
        <v>22</v>
      </c>
      <c r="AE2443" s="35">
        <v>6</v>
      </c>
      <c r="AF2443" s="35">
        <v>1</v>
      </c>
      <c r="AG2443" s="35">
        <v>29</v>
      </c>
    </row>
    <row r="2444" spans="28:33">
      <c r="AB2444" s="34">
        <v>10719</v>
      </c>
      <c r="AC2444" s="30" t="s">
        <v>1217</v>
      </c>
      <c r="AD2444" s="35">
        <v>41</v>
      </c>
      <c r="AE2444" s="35">
        <v>16</v>
      </c>
      <c r="AF2444" s="35">
        <v>1</v>
      </c>
      <c r="AG2444" s="35">
        <v>58</v>
      </c>
    </row>
    <row r="2445" spans="28:33">
      <c r="AB2445" s="34">
        <v>10720</v>
      </c>
      <c r="AC2445" s="30" t="s">
        <v>1205</v>
      </c>
      <c r="AD2445" s="35">
        <v>23</v>
      </c>
      <c r="AE2445" s="35">
        <v>6</v>
      </c>
      <c r="AF2445" s="35"/>
      <c r="AG2445" s="35">
        <v>29</v>
      </c>
    </row>
    <row r="2446" spans="28:33">
      <c r="AB2446" s="34">
        <v>10721</v>
      </c>
      <c r="AC2446" s="30" t="s">
        <v>1208</v>
      </c>
      <c r="AD2446" s="35">
        <v>18</v>
      </c>
      <c r="AE2446" s="35">
        <v>13</v>
      </c>
      <c r="AF2446" s="35">
        <v>3</v>
      </c>
      <c r="AG2446" s="35">
        <v>34</v>
      </c>
    </row>
    <row r="2447" spans="28:33">
      <c r="AB2447" s="34">
        <v>10722</v>
      </c>
      <c r="AC2447" s="30" t="s">
        <v>1212</v>
      </c>
      <c r="AD2447" s="35">
        <v>22</v>
      </c>
      <c r="AE2447" s="35">
        <v>6</v>
      </c>
      <c r="AF2447" s="35">
        <v>2</v>
      </c>
      <c r="AG2447" s="35">
        <v>30</v>
      </c>
    </row>
    <row r="2448" spans="28:33">
      <c r="AB2448" s="34">
        <v>10723</v>
      </c>
      <c r="AC2448" s="30" t="s">
        <v>2656</v>
      </c>
      <c r="AD2448" s="35">
        <v>3</v>
      </c>
      <c r="AE2448" s="35"/>
      <c r="AF2448" s="35"/>
      <c r="AG2448" s="35">
        <v>3</v>
      </c>
    </row>
    <row r="2449" spans="28:33">
      <c r="AB2449" s="34">
        <v>10724</v>
      </c>
      <c r="AC2449" s="30" t="s">
        <v>2657</v>
      </c>
      <c r="AD2449" s="35">
        <v>4</v>
      </c>
      <c r="AE2449" s="35"/>
      <c r="AF2449" s="35"/>
      <c r="AG2449" s="35">
        <v>4</v>
      </c>
    </row>
    <row r="2450" spans="28:33">
      <c r="AB2450" s="34">
        <v>10725</v>
      </c>
      <c r="AC2450" s="30" t="s">
        <v>2658</v>
      </c>
      <c r="AD2450" s="35">
        <v>6</v>
      </c>
      <c r="AE2450" s="35"/>
      <c r="AF2450" s="35"/>
      <c r="AG2450" s="35">
        <v>6</v>
      </c>
    </row>
    <row r="2451" spans="28:33">
      <c r="AB2451" s="34">
        <v>10726</v>
      </c>
      <c r="AC2451" s="30" t="s">
        <v>2659</v>
      </c>
      <c r="AD2451" s="35">
        <v>6</v>
      </c>
      <c r="AE2451" s="35"/>
      <c r="AF2451" s="35"/>
      <c r="AG2451" s="35">
        <v>6</v>
      </c>
    </row>
    <row r="2452" spans="28:33">
      <c r="AB2452" s="34">
        <v>10727</v>
      </c>
      <c r="AC2452" s="30" t="s">
        <v>2660</v>
      </c>
      <c r="AD2452" s="35">
        <v>10</v>
      </c>
      <c r="AE2452" s="35"/>
      <c r="AF2452" s="35"/>
      <c r="AG2452" s="35">
        <v>10</v>
      </c>
    </row>
    <row r="2453" spans="28:33">
      <c r="AB2453" s="34">
        <v>10728</v>
      </c>
      <c r="AC2453" s="30" t="s">
        <v>2661</v>
      </c>
      <c r="AD2453" s="35">
        <v>17</v>
      </c>
      <c r="AE2453" s="35"/>
      <c r="AF2453" s="35"/>
      <c r="AG2453" s="35">
        <v>17</v>
      </c>
    </row>
    <row r="2454" spans="28:33">
      <c r="AB2454" s="34">
        <v>10730</v>
      </c>
      <c r="AC2454" s="30" t="s">
        <v>2662</v>
      </c>
      <c r="AD2454" s="35">
        <v>13</v>
      </c>
      <c r="AE2454" s="35"/>
      <c r="AF2454" s="35"/>
      <c r="AG2454" s="35">
        <v>13</v>
      </c>
    </row>
    <row r="2455" spans="28:33">
      <c r="AB2455" s="34">
        <v>10731</v>
      </c>
      <c r="AC2455" s="30" t="s">
        <v>2015</v>
      </c>
      <c r="AD2455" s="35"/>
      <c r="AE2455" s="35"/>
      <c r="AF2455" s="35">
        <v>1</v>
      </c>
      <c r="AG2455" s="35">
        <v>1</v>
      </c>
    </row>
    <row r="2456" spans="28:33">
      <c r="AB2456" s="34">
        <v>10734</v>
      </c>
      <c r="AC2456" s="30" t="s">
        <v>2016</v>
      </c>
      <c r="AD2456" s="35">
        <v>3</v>
      </c>
      <c r="AE2456" s="35"/>
      <c r="AF2456" s="35">
        <v>1</v>
      </c>
      <c r="AG2456" s="35">
        <v>4</v>
      </c>
    </row>
    <row r="2457" spans="28:33">
      <c r="AB2457" s="34">
        <v>10735</v>
      </c>
      <c r="AC2457" s="30" t="s">
        <v>2017</v>
      </c>
      <c r="AD2457" s="35">
        <v>2</v>
      </c>
      <c r="AE2457" s="35"/>
      <c r="AF2457" s="35">
        <v>5</v>
      </c>
      <c r="AG2457" s="35">
        <v>7</v>
      </c>
    </row>
    <row r="2458" spans="28:33">
      <c r="AB2458" s="34">
        <v>10736</v>
      </c>
      <c r="AC2458" s="30" t="s">
        <v>2018</v>
      </c>
      <c r="AD2458" s="35"/>
      <c r="AE2458" s="35"/>
      <c r="AF2458" s="35">
        <v>1</v>
      </c>
      <c r="AG2458" s="35">
        <v>1</v>
      </c>
    </row>
    <row r="2459" spans="28:33">
      <c r="AB2459" s="34">
        <v>10737</v>
      </c>
      <c r="AC2459" s="30" t="s">
        <v>2019</v>
      </c>
      <c r="AD2459" s="35"/>
      <c r="AE2459" s="35"/>
      <c r="AF2459" s="35">
        <v>2</v>
      </c>
      <c r="AG2459" s="35">
        <v>2</v>
      </c>
    </row>
    <row r="2460" spans="28:33">
      <c r="AB2460" s="34">
        <v>10738</v>
      </c>
      <c r="AC2460" s="30" t="s">
        <v>2663</v>
      </c>
      <c r="AD2460" s="35">
        <v>12</v>
      </c>
      <c r="AE2460" s="35"/>
      <c r="AF2460" s="35"/>
      <c r="AG2460" s="35">
        <v>12</v>
      </c>
    </row>
    <row r="2461" spans="28:33">
      <c r="AB2461" s="34">
        <v>10739</v>
      </c>
      <c r="AC2461" s="30" t="s">
        <v>2664</v>
      </c>
      <c r="AD2461" s="35">
        <v>8</v>
      </c>
      <c r="AE2461" s="35"/>
      <c r="AF2461" s="35"/>
      <c r="AG2461" s="35">
        <v>8</v>
      </c>
    </row>
    <row r="2462" spans="28:33">
      <c r="AB2462" s="34">
        <v>10740</v>
      </c>
      <c r="AC2462" s="30" t="s">
        <v>2665</v>
      </c>
      <c r="AD2462" s="35">
        <v>3</v>
      </c>
      <c r="AE2462" s="35"/>
      <c r="AF2462" s="35"/>
      <c r="AG2462" s="35">
        <v>3</v>
      </c>
    </row>
    <row r="2463" spans="28:33">
      <c r="AB2463" s="34">
        <v>10742</v>
      </c>
      <c r="AC2463" s="30" t="s">
        <v>2666</v>
      </c>
      <c r="AD2463" s="35">
        <v>6</v>
      </c>
      <c r="AE2463" s="35"/>
      <c r="AF2463" s="35"/>
      <c r="AG2463" s="35">
        <v>6</v>
      </c>
    </row>
    <row r="2464" spans="28:33">
      <c r="AB2464" s="34">
        <v>10743</v>
      </c>
      <c r="AC2464" s="30" t="s">
        <v>2667</v>
      </c>
      <c r="AD2464" s="35">
        <v>23</v>
      </c>
      <c r="AE2464" s="35"/>
      <c r="AF2464" s="35"/>
      <c r="AG2464" s="35">
        <v>23</v>
      </c>
    </row>
    <row r="2465" spans="28:33">
      <c r="AB2465" s="34">
        <v>10751</v>
      </c>
      <c r="AC2465" s="30" t="s">
        <v>2020</v>
      </c>
      <c r="AD2465" s="35"/>
      <c r="AE2465" s="35"/>
      <c r="AF2465" s="35">
        <v>20</v>
      </c>
      <c r="AG2465" s="35">
        <v>20</v>
      </c>
    </row>
    <row r="2466" spans="28:33">
      <c r="AB2466" s="34">
        <v>10752</v>
      </c>
      <c r="AC2466" s="30" t="s">
        <v>2021</v>
      </c>
      <c r="AD2466" s="35"/>
      <c r="AE2466" s="35"/>
      <c r="AF2466" s="35">
        <v>15</v>
      </c>
      <c r="AG2466" s="35">
        <v>15</v>
      </c>
    </row>
    <row r="2467" spans="28:33">
      <c r="AB2467" s="34">
        <v>10753</v>
      </c>
      <c r="AC2467" s="30" t="s">
        <v>2022</v>
      </c>
      <c r="AD2467" s="35"/>
      <c r="AE2467" s="35"/>
      <c r="AF2467" s="35">
        <v>20</v>
      </c>
      <c r="AG2467" s="35">
        <v>20</v>
      </c>
    </row>
    <row r="2468" spans="28:33">
      <c r="AB2468" s="34">
        <v>10754</v>
      </c>
      <c r="AC2468" s="30" t="s">
        <v>2023</v>
      </c>
      <c r="AD2468" s="35"/>
      <c r="AE2468" s="35"/>
      <c r="AF2468" s="35">
        <v>15</v>
      </c>
      <c r="AG2468" s="35">
        <v>15</v>
      </c>
    </row>
  </sheetData>
  <autoFilter ref="A2:AO169">
    <filterColumn colId="20"/>
    <filterColumn colId="22"/>
  </autoFilter>
  <sortState ref="A3:U182">
    <sortCondition ref="E3:E182"/>
    <sortCondition ref="B3:B182"/>
  </sortState>
  <pageMargins left="0.7" right="0.7" top="0.75" bottom="0.75" header="0.3" footer="0.3"/>
  <pageSetup orientation="portrait" horizontalDpi="360" verticalDpi="360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>
  <dimension ref="A1:BP2478"/>
  <sheetViews>
    <sheetView topLeftCell="A144" workbookViewId="0">
      <pane xSplit="2" topLeftCell="C1" activePane="topRight" state="frozen"/>
      <selection pane="topRight" activeCell="BI167" sqref="BI167"/>
    </sheetView>
  </sheetViews>
  <sheetFormatPr baseColWidth="10" defaultRowHeight="15"/>
  <cols>
    <col min="1" max="1" width="6.7109375" style="33" customWidth="1"/>
    <col min="2" max="2" width="53.85546875" style="82" customWidth="1"/>
    <col min="3" max="3" width="0.28515625" style="1" customWidth="1"/>
    <col min="4" max="4" width="11.42578125" style="1" hidden="1" customWidth="1"/>
    <col min="5" max="5" width="8.85546875" style="1" hidden="1" customWidth="1"/>
    <col min="6" max="6" width="12.140625" style="1" hidden="1" customWidth="1"/>
    <col min="7" max="7" width="11.5703125" style="1" hidden="1" customWidth="1"/>
    <col min="8" max="8" width="4.85546875" style="33" hidden="1" customWidth="1"/>
    <col min="9" max="9" width="13.28515625" style="1" hidden="1" customWidth="1"/>
    <col min="10" max="10" width="11.42578125" style="1" hidden="1" customWidth="1"/>
    <col min="11" max="11" width="8.42578125" style="33" hidden="1" customWidth="1"/>
    <col min="12" max="12" width="6.85546875" style="33" hidden="1" customWidth="1"/>
    <col min="13" max="15" width="6.85546875" style="1" hidden="1" customWidth="1"/>
    <col min="16" max="16" width="6.5703125" style="1" hidden="1" customWidth="1"/>
    <col min="17" max="17" width="10.140625" style="102" customWidth="1"/>
    <col min="18" max="18" width="5.140625" style="33" hidden="1" customWidth="1"/>
    <col min="19" max="19" width="11.28515625" style="1" hidden="1" customWidth="1"/>
    <col min="20" max="20" width="9.85546875" style="33" hidden="1" customWidth="1"/>
    <col min="21" max="21" width="8.7109375" style="33" customWidth="1"/>
    <col min="22" max="22" width="17.28515625" style="33" customWidth="1"/>
    <col min="23" max="23" width="13" style="109" hidden="1" customWidth="1"/>
    <col min="24" max="26" width="13" style="33" hidden="1" customWidth="1"/>
    <col min="27" max="27" width="11.42578125" style="33" hidden="1" customWidth="1"/>
    <col min="28" max="28" width="28.28515625" style="33" hidden="1" customWidth="1"/>
    <col min="29" max="29" width="7.28515625" style="33" hidden="1" customWidth="1"/>
    <col min="30" max="30" width="15" style="33" hidden="1" customWidth="1"/>
    <col min="31" max="34" width="11.42578125" style="33" hidden="1" customWidth="1"/>
    <col min="35" max="35" width="11.28515625" style="33" hidden="1" customWidth="1"/>
    <col min="36" max="36" width="47.85546875" style="33" hidden="1" customWidth="1"/>
    <col min="37" max="37" width="11.42578125" style="33" hidden="1" customWidth="1"/>
    <col min="38" max="38" width="12.42578125" style="33" hidden="1" customWidth="1"/>
    <col min="39" max="39" width="11.42578125" style="33" hidden="1" customWidth="1"/>
    <col min="40" max="40" width="14.7109375" style="33" hidden="1" customWidth="1"/>
    <col min="41" max="59" width="11.42578125" style="33" hidden="1" customWidth="1"/>
    <col min="60" max="67" width="11.42578125" style="33" customWidth="1"/>
    <col min="68" max="16384" width="11.42578125" style="33"/>
  </cols>
  <sheetData>
    <row r="1" spans="1:68">
      <c r="B1" s="82" t="s">
        <v>2771</v>
      </c>
      <c r="AB1" s="33" t="s">
        <v>2</v>
      </c>
      <c r="AK1" s="43" t="s">
        <v>2690</v>
      </c>
    </row>
    <row r="2" spans="1:68" ht="33" customHeight="1">
      <c r="A2" s="36" t="s">
        <v>1282</v>
      </c>
      <c r="B2" s="151" t="s">
        <v>1283</v>
      </c>
      <c r="C2" s="3" t="s">
        <v>2024</v>
      </c>
      <c r="D2" s="3" t="s">
        <v>1284</v>
      </c>
      <c r="E2" s="3" t="s">
        <v>2700</v>
      </c>
      <c r="F2" s="3" t="s">
        <v>2701</v>
      </c>
      <c r="G2" s="3" t="s">
        <v>1285</v>
      </c>
      <c r="H2" s="37" t="s">
        <v>2694</v>
      </c>
      <c r="I2" s="3" t="s">
        <v>2671</v>
      </c>
      <c r="J2" s="4" t="s">
        <v>1286</v>
      </c>
      <c r="K2" s="38" t="s">
        <v>2695</v>
      </c>
      <c r="L2" s="136" t="s">
        <v>2696</v>
      </c>
      <c r="M2" s="140" t="s">
        <v>2674</v>
      </c>
      <c r="N2" s="140" t="s">
        <v>2672</v>
      </c>
      <c r="O2" s="140" t="s">
        <v>2673</v>
      </c>
      <c r="P2" s="140" t="s">
        <v>2691</v>
      </c>
      <c r="Q2" s="75" t="s">
        <v>2697</v>
      </c>
      <c r="R2" s="39" t="s">
        <v>2704</v>
      </c>
      <c r="S2" s="140" t="s">
        <v>2692</v>
      </c>
      <c r="T2" s="39" t="s">
        <v>2693</v>
      </c>
      <c r="U2" s="39" t="s">
        <v>2698</v>
      </c>
      <c r="V2" s="39" t="s">
        <v>2746</v>
      </c>
      <c r="W2" s="74"/>
      <c r="X2" s="39"/>
      <c r="Y2" s="39"/>
      <c r="Z2" s="39"/>
      <c r="AA2" s="34" t="s">
        <v>0</v>
      </c>
      <c r="AB2" s="34" t="s">
        <v>1</v>
      </c>
      <c r="AC2" s="34" t="s">
        <v>2668</v>
      </c>
      <c r="AD2" s="34" t="s">
        <v>2670</v>
      </c>
      <c r="AE2" s="34" t="s">
        <v>2024</v>
      </c>
      <c r="AF2" s="34" t="s">
        <v>2669</v>
      </c>
      <c r="AG2" s="30"/>
      <c r="AH2" s="30"/>
      <c r="AI2" s="30" t="s">
        <v>2675</v>
      </c>
      <c r="AJ2" s="30" t="s">
        <v>1</v>
      </c>
      <c r="AK2" s="30" t="s">
        <v>2668</v>
      </c>
      <c r="AL2" s="30" t="s">
        <v>2689</v>
      </c>
      <c r="AM2" s="30" t="s">
        <v>2024</v>
      </c>
      <c r="AN2" s="30" t="s">
        <v>2669</v>
      </c>
      <c r="AO2" s="30"/>
      <c r="AP2" s="30"/>
      <c r="AQ2" s="30"/>
      <c r="AR2" s="30"/>
      <c r="AS2" s="30"/>
      <c r="AT2" s="30"/>
      <c r="AU2" s="30"/>
      <c r="AV2" s="66"/>
      <c r="AW2" s="30"/>
      <c r="AX2" s="30"/>
      <c r="AY2" s="30"/>
      <c r="BA2" s="30"/>
      <c r="BB2" s="30"/>
      <c r="BC2" s="30"/>
      <c r="BD2" s="30"/>
      <c r="BE2" s="30"/>
      <c r="BF2" s="30"/>
      <c r="BG2" s="30"/>
      <c r="BP2" s="30"/>
    </row>
    <row r="3" spans="1:68">
      <c r="A3" s="30">
        <v>9632</v>
      </c>
      <c r="B3" s="64" t="s">
        <v>1322</v>
      </c>
      <c r="C3" s="2"/>
      <c r="D3" s="2" t="s">
        <v>1288</v>
      </c>
      <c r="E3" s="2" t="s">
        <v>1289</v>
      </c>
      <c r="F3" s="2"/>
      <c r="G3" s="2" t="s">
        <v>1323</v>
      </c>
      <c r="H3" s="30">
        <v>6</v>
      </c>
      <c r="I3" s="2">
        <f t="shared" ref="I3:I11" si="0">IFERROR(VLOOKUP(A3,AA$3:AF$2478,5,0),0)</f>
        <v>0</v>
      </c>
      <c r="J3" s="5">
        <f>+I3/30</f>
        <v>0</v>
      </c>
      <c r="K3" s="31">
        <v>6</v>
      </c>
      <c r="L3" s="137">
        <v>12</v>
      </c>
      <c r="M3" s="6">
        <f t="shared" ref="M3:M43" si="1">+J3*2</f>
        <v>0</v>
      </c>
      <c r="N3" s="6">
        <f t="shared" ref="N3:N43" si="2">+M3+((3-2)*J3)</f>
        <v>0</v>
      </c>
      <c r="O3" s="6">
        <f t="shared" ref="O3:O43" si="3">+M3*2</f>
        <v>0</v>
      </c>
      <c r="P3" s="5">
        <f t="shared" ref="P3:P34" si="4">+IFERROR(VLOOKUP(A3,AI$3:AN$2477,4,0),0)</f>
        <v>1</v>
      </c>
      <c r="Q3" s="103">
        <v>0</v>
      </c>
      <c r="R3" s="31">
        <f>+Q3-P3</f>
        <v>-1</v>
      </c>
      <c r="S3" s="6">
        <f t="shared" ref="S3:S43" si="5">+N3</f>
        <v>0</v>
      </c>
      <c r="T3" s="32">
        <f>+K3-Q3</f>
        <v>6</v>
      </c>
      <c r="U3" s="31">
        <f>IFERROR(IF(T3&gt;0.1,(T3/H3),"NO COMPRAR"),0)</f>
        <v>1</v>
      </c>
      <c r="V3" s="31" t="str">
        <f>+VLOOKUP(A3,'ANALISIS FRANCYS'!A$3:C$195,3,0)</f>
        <v xml:space="preserve"> </v>
      </c>
      <c r="W3" s="101"/>
      <c r="X3" s="31"/>
      <c r="Y3" s="31"/>
      <c r="Z3" s="31"/>
      <c r="AA3" s="34">
        <v>1</v>
      </c>
      <c r="AB3" s="30" t="s">
        <v>279</v>
      </c>
      <c r="AC3" s="35">
        <v>536.29999999999961</v>
      </c>
      <c r="AD3" s="35">
        <v>18.87</v>
      </c>
      <c r="AE3" s="35">
        <v>50.134999999999998</v>
      </c>
      <c r="AF3" s="35">
        <v>605.30499999999961</v>
      </c>
      <c r="AG3" s="30"/>
      <c r="AH3" s="30"/>
      <c r="AI3" s="30">
        <v>765</v>
      </c>
      <c r="AJ3" s="30" t="s">
        <v>1418</v>
      </c>
      <c r="AK3" s="35"/>
      <c r="AL3" s="35"/>
      <c r="AM3" s="35">
        <v>15</v>
      </c>
      <c r="AN3" s="35">
        <v>15</v>
      </c>
      <c r="AO3" s="30"/>
      <c r="AP3" s="30"/>
      <c r="AQ3" s="30"/>
      <c r="AR3" s="30"/>
      <c r="AS3" s="30"/>
      <c r="AT3" s="30"/>
      <c r="AU3" s="30"/>
      <c r="AV3" s="66"/>
      <c r="AW3" s="30"/>
      <c r="AX3" s="30"/>
      <c r="AY3" s="30"/>
      <c r="BA3" s="30"/>
      <c r="BB3" s="30"/>
      <c r="BC3" s="30"/>
      <c r="BD3" s="30"/>
      <c r="BE3" s="30"/>
      <c r="BF3" s="30"/>
      <c r="BG3" s="30"/>
      <c r="BP3" s="30"/>
    </row>
    <row r="4" spans="1:68">
      <c r="A4" s="30">
        <v>9591</v>
      </c>
      <c r="B4" s="64" t="s">
        <v>1335</v>
      </c>
      <c r="C4" s="2"/>
      <c r="D4" s="2" t="s">
        <v>1288</v>
      </c>
      <c r="E4" s="2" t="s">
        <v>1289</v>
      </c>
      <c r="F4" s="2"/>
      <c r="G4" s="2" t="s">
        <v>1336</v>
      </c>
      <c r="H4" s="30">
        <v>24</v>
      </c>
      <c r="I4" s="2">
        <f t="shared" si="0"/>
        <v>0</v>
      </c>
      <c r="J4" s="5">
        <f>+I4/30</f>
        <v>0</v>
      </c>
      <c r="K4" s="31">
        <v>24</v>
      </c>
      <c r="L4" s="137">
        <v>36</v>
      </c>
      <c r="M4" s="6">
        <f t="shared" si="1"/>
        <v>0</v>
      </c>
      <c r="N4" s="6">
        <f t="shared" si="2"/>
        <v>0</v>
      </c>
      <c r="O4" s="6">
        <f t="shared" si="3"/>
        <v>0</v>
      </c>
      <c r="P4" s="5">
        <f t="shared" si="4"/>
        <v>0</v>
      </c>
      <c r="Q4" s="103">
        <v>0</v>
      </c>
      <c r="R4" s="31">
        <f t="shared" ref="R4:R44" si="6">+Q4-P4</f>
        <v>0</v>
      </c>
      <c r="S4" s="6">
        <f t="shared" si="5"/>
        <v>0</v>
      </c>
      <c r="T4" s="32">
        <f>+K4-Q4</f>
        <v>24</v>
      </c>
      <c r="U4" s="31">
        <f t="shared" ref="U4:U43" si="7">IFERROR(IF(T4&gt;0.1,(T4/H4),"NO COMPRAR"),0)</f>
        <v>1</v>
      </c>
      <c r="V4" s="31" t="str">
        <f>+VLOOKUP(A4,'ANALISIS FRANCYS'!A$3:C$195,3,0)</f>
        <v>NO DISPONIBLE</v>
      </c>
      <c r="W4" s="101"/>
      <c r="X4" s="31"/>
      <c r="Y4" s="31"/>
      <c r="Z4" s="31"/>
      <c r="AA4" s="34">
        <v>2</v>
      </c>
      <c r="AB4" s="30" t="s">
        <v>7</v>
      </c>
      <c r="AC4" s="35">
        <v>31.015000000000004</v>
      </c>
      <c r="AD4" s="35">
        <v>4.7899999999999991</v>
      </c>
      <c r="AE4" s="35">
        <v>6.2769999999999992</v>
      </c>
      <c r="AF4" s="35">
        <v>42.082000000000008</v>
      </c>
      <c r="AG4" s="30"/>
      <c r="AH4" s="30"/>
      <c r="AI4" s="30">
        <v>774</v>
      </c>
      <c r="AJ4" s="30" t="s">
        <v>390</v>
      </c>
      <c r="AK4" s="35">
        <v>1</v>
      </c>
      <c r="AL4" s="35"/>
      <c r="AM4" s="35"/>
      <c r="AN4" s="35">
        <v>1</v>
      </c>
      <c r="AO4" s="30"/>
      <c r="AP4" s="30"/>
      <c r="AQ4" s="30"/>
      <c r="AR4" s="30"/>
      <c r="AS4" s="30"/>
      <c r="AT4" s="30"/>
      <c r="AU4" s="30"/>
      <c r="AV4" s="66"/>
      <c r="AW4" s="30"/>
      <c r="AX4" s="30"/>
      <c r="AY4" s="30"/>
      <c r="BA4" s="30"/>
      <c r="BB4" s="30"/>
      <c r="BC4" s="30"/>
      <c r="BD4" s="30"/>
      <c r="BE4" s="30"/>
      <c r="BF4" s="30"/>
      <c r="BG4" s="30"/>
      <c r="BP4" s="30"/>
    </row>
    <row r="5" spans="1:68">
      <c r="A5" s="30">
        <v>9629</v>
      </c>
      <c r="B5" s="64" t="s">
        <v>983</v>
      </c>
      <c r="C5" s="2"/>
      <c r="D5" s="2" t="s">
        <v>1288</v>
      </c>
      <c r="E5" s="2" t="s">
        <v>1289</v>
      </c>
      <c r="F5" s="2"/>
      <c r="G5" s="2" t="s">
        <v>1336</v>
      </c>
      <c r="H5" s="30">
        <v>24</v>
      </c>
      <c r="I5" s="2">
        <f t="shared" si="0"/>
        <v>0</v>
      </c>
      <c r="J5" s="5">
        <f t="shared" ref="J5:J46" si="8">+I5/30</f>
        <v>0</v>
      </c>
      <c r="K5" s="31">
        <v>24</v>
      </c>
      <c r="L5" s="137">
        <v>36</v>
      </c>
      <c r="M5" s="6">
        <f t="shared" si="1"/>
        <v>0</v>
      </c>
      <c r="N5" s="6">
        <f t="shared" si="2"/>
        <v>0</v>
      </c>
      <c r="O5" s="6">
        <f t="shared" si="3"/>
        <v>0</v>
      </c>
      <c r="P5" s="5">
        <f t="shared" si="4"/>
        <v>0</v>
      </c>
      <c r="Q5" s="103">
        <v>9</v>
      </c>
      <c r="R5" s="31">
        <f t="shared" si="6"/>
        <v>9</v>
      </c>
      <c r="S5" s="6">
        <f t="shared" si="5"/>
        <v>0</v>
      </c>
      <c r="T5" s="32">
        <f t="shared" ref="T5:T44" si="9">+K5-Q5</f>
        <v>15</v>
      </c>
      <c r="U5" s="31">
        <f t="shared" si="7"/>
        <v>0.625</v>
      </c>
      <c r="V5" s="31" t="str">
        <f>+VLOOKUP(A5,'ANALISIS FRANCYS'!A$3:C$195,3,0)</f>
        <v>NO DISPONIBLE</v>
      </c>
      <c r="W5" s="101"/>
      <c r="X5" s="31"/>
      <c r="Y5" s="31"/>
      <c r="Z5" s="31"/>
      <c r="AA5" s="34">
        <v>4</v>
      </c>
      <c r="AB5" s="30" t="s">
        <v>66</v>
      </c>
      <c r="AC5" s="35">
        <v>86.70999999999998</v>
      </c>
      <c r="AD5" s="35">
        <v>2.5999999999999996</v>
      </c>
      <c r="AE5" s="35">
        <v>16.784999999999997</v>
      </c>
      <c r="AF5" s="35">
        <v>106.09499999999997</v>
      </c>
      <c r="AG5" s="30"/>
      <c r="AH5" s="30"/>
      <c r="AI5" s="30">
        <v>786</v>
      </c>
      <c r="AJ5" s="30" t="s">
        <v>246</v>
      </c>
      <c r="AK5" s="35">
        <v>0</v>
      </c>
      <c r="AL5" s="35">
        <v>25</v>
      </c>
      <c r="AM5" s="35"/>
      <c r="AN5" s="35">
        <v>25</v>
      </c>
      <c r="AO5" s="30"/>
      <c r="AP5" s="30"/>
      <c r="AQ5" s="30"/>
      <c r="AR5" s="30"/>
      <c r="AS5" s="30"/>
      <c r="AT5" s="30"/>
      <c r="AU5" s="30"/>
      <c r="AV5" s="66"/>
      <c r="AW5" s="30"/>
      <c r="AX5" s="30"/>
      <c r="AY5" s="30"/>
      <c r="BA5" s="30"/>
      <c r="BB5" s="30"/>
      <c r="BC5" s="30"/>
      <c r="BD5" s="30"/>
      <c r="BE5" s="30"/>
      <c r="BF5" s="30"/>
      <c r="BG5" s="30"/>
      <c r="BP5" s="30"/>
    </row>
    <row r="6" spans="1:68">
      <c r="A6" s="30">
        <v>6400</v>
      </c>
      <c r="B6" s="64" t="s">
        <v>751</v>
      </c>
      <c r="C6" s="2"/>
      <c r="D6" s="2" t="s">
        <v>1288</v>
      </c>
      <c r="E6" s="2" t="s">
        <v>1289</v>
      </c>
      <c r="F6" s="2"/>
      <c r="G6" s="2" t="s">
        <v>1336</v>
      </c>
      <c r="H6" s="30">
        <v>24</v>
      </c>
      <c r="I6" s="2">
        <f t="shared" si="0"/>
        <v>17</v>
      </c>
      <c r="J6" s="5">
        <f t="shared" si="8"/>
        <v>0.56666666666666665</v>
      </c>
      <c r="K6" s="31">
        <v>36</v>
      </c>
      <c r="L6" s="137">
        <v>48</v>
      </c>
      <c r="M6" s="6">
        <f t="shared" si="1"/>
        <v>1.1333333333333333</v>
      </c>
      <c r="N6" s="6">
        <f t="shared" si="2"/>
        <v>1.7</v>
      </c>
      <c r="O6" s="6">
        <f t="shared" si="3"/>
        <v>2.2666666666666666</v>
      </c>
      <c r="P6" s="5">
        <f t="shared" si="4"/>
        <v>0</v>
      </c>
      <c r="Q6" s="103">
        <v>161</v>
      </c>
      <c r="R6" s="31">
        <f t="shared" si="6"/>
        <v>161</v>
      </c>
      <c r="S6" s="6">
        <f t="shared" si="5"/>
        <v>1.7</v>
      </c>
      <c r="T6" s="32">
        <f t="shared" si="9"/>
        <v>-125</v>
      </c>
      <c r="U6" s="31">
        <v>1</v>
      </c>
      <c r="V6" s="31" t="str">
        <f>+VLOOKUP(A6,'ANALISIS FRANCYS'!A$3:C$195,3,0)</f>
        <v>DISPONIBLE</v>
      </c>
      <c r="W6" s="101"/>
      <c r="X6" s="31"/>
      <c r="Y6" s="31"/>
      <c r="Z6" s="31"/>
      <c r="AA6" s="34">
        <v>6</v>
      </c>
      <c r="AB6" s="30" t="s">
        <v>299</v>
      </c>
      <c r="AC6" s="35">
        <v>39.479999999999997</v>
      </c>
      <c r="AD6" s="35">
        <v>2.9250000000000003</v>
      </c>
      <c r="AE6" s="35">
        <v>6.6449999999999987</v>
      </c>
      <c r="AF6" s="35">
        <v>49.04999999999999</v>
      </c>
      <c r="AG6" s="30"/>
      <c r="AH6" s="30"/>
      <c r="AI6" s="30">
        <v>822</v>
      </c>
      <c r="AJ6" s="30" t="s">
        <v>1356</v>
      </c>
      <c r="AK6" s="35">
        <v>26</v>
      </c>
      <c r="AL6" s="35"/>
      <c r="AM6" s="35"/>
      <c r="AN6" s="35">
        <v>26</v>
      </c>
      <c r="AO6" s="30"/>
      <c r="AP6" s="30"/>
      <c r="AQ6" s="30"/>
      <c r="AR6" s="30"/>
      <c r="AS6" s="30"/>
      <c r="AT6" s="30"/>
      <c r="AU6" s="30"/>
      <c r="AV6" s="66"/>
      <c r="AW6" s="30"/>
      <c r="AX6" s="30"/>
      <c r="AY6" s="30"/>
      <c r="BA6" s="30"/>
      <c r="BB6" s="30"/>
      <c r="BC6" s="30"/>
      <c r="BD6" s="30"/>
      <c r="BE6" s="30"/>
      <c r="BF6" s="30"/>
      <c r="BG6" s="30"/>
      <c r="BP6" s="30"/>
    </row>
    <row r="7" spans="1:68" s="1" customFormat="1">
      <c r="A7" s="2">
        <v>9589</v>
      </c>
      <c r="B7" s="64" t="s">
        <v>1138</v>
      </c>
      <c r="C7" s="2"/>
      <c r="D7" s="2" t="s">
        <v>1288</v>
      </c>
      <c r="E7" s="2" t="s">
        <v>1289</v>
      </c>
      <c r="F7" s="2"/>
      <c r="G7" s="2" t="s">
        <v>1336</v>
      </c>
      <c r="H7" s="30">
        <v>24</v>
      </c>
      <c r="I7" s="2">
        <f t="shared" si="0"/>
        <v>18</v>
      </c>
      <c r="J7" s="5">
        <f t="shared" si="8"/>
        <v>0.6</v>
      </c>
      <c r="K7" s="31">
        <v>24</v>
      </c>
      <c r="L7" s="137">
        <v>36</v>
      </c>
      <c r="M7" s="6">
        <f t="shared" si="1"/>
        <v>1.2</v>
      </c>
      <c r="N7" s="6">
        <f t="shared" si="2"/>
        <v>1.7999999999999998</v>
      </c>
      <c r="O7" s="6">
        <f t="shared" si="3"/>
        <v>2.4</v>
      </c>
      <c r="P7" s="5">
        <f t="shared" si="4"/>
        <v>0</v>
      </c>
      <c r="Q7" s="103">
        <v>114</v>
      </c>
      <c r="R7" s="29">
        <f t="shared" si="6"/>
        <v>114</v>
      </c>
      <c r="S7" s="6">
        <f t="shared" si="5"/>
        <v>1.7999999999999998</v>
      </c>
      <c r="T7" s="6">
        <f t="shared" si="9"/>
        <v>-90</v>
      </c>
      <c r="U7" s="5" t="str">
        <f t="shared" si="7"/>
        <v>NO COMPRAR</v>
      </c>
      <c r="V7" s="31" t="str">
        <f>+VLOOKUP(A7,'ANALISIS FRANCYS'!A$3:C$195,3,0)</f>
        <v>NO DISPONIBLE</v>
      </c>
      <c r="W7" s="121"/>
      <c r="X7" s="5"/>
      <c r="Y7" s="5"/>
      <c r="Z7" s="5"/>
      <c r="AA7" s="7">
        <v>7</v>
      </c>
      <c r="AB7" s="2" t="s">
        <v>19</v>
      </c>
      <c r="AC7" s="8">
        <v>204.83500000000004</v>
      </c>
      <c r="AD7" s="8">
        <v>20.484999999999999</v>
      </c>
      <c r="AE7" s="8">
        <v>32.074000000000005</v>
      </c>
      <c r="AF7" s="8">
        <v>257.39400000000006</v>
      </c>
      <c r="AG7" s="2"/>
      <c r="AH7" s="2"/>
      <c r="AI7" s="2">
        <v>898</v>
      </c>
      <c r="AJ7" s="2" t="s">
        <v>1242</v>
      </c>
      <c r="AK7" s="8">
        <v>3</v>
      </c>
      <c r="AL7" s="8"/>
      <c r="AM7" s="8"/>
      <c r="AN7" s="8">
        <v>3</v>
      </c>
      <c r="AO7" s="2"/>
      <c r="AP7" s="2"/>
      <c r="AQ7" s="2"/>
      <c r="AR7" s="2"/>
      <c r="AS7" s="2"/>
      <c r="AT7" s="2"/>
      <c r="AU7" s="2"/>
      <c r="AV7" s="145"/>
      <c r="AW7" s="2"/>
      <c r="AX7" s="2"/>
      <c r="AY7" s="2"/>
      <c r="BA7" s="2"/>
      <c r="BB7" s="2"/>
      <c r="BC7" s="2"/>
      <c r="BD7" s="2"/>
      <c r="BE7" s="2"/>
      <c r="BF7" s="2"/>
      <c r="BG7" s="2"/>
      <c r="BP7" s="2"/>
    </row>
    <row r="8" spans="1:68" s="1" customFormat="1">
      <c r="A8" s="30">
        <v>9588</v>
      </c>
      <c r="B8" s="64" t="s">
        <v>703</v>
      </c>
      <c r="C8" s="2"/>
      <c r="D8" s="2" t="s">
        <v>1288</v>
      </c>
      <c r="E8" s="2" t="s">
        <v>1289</v>
      </c>
      <c r="F8" s="2"/>
      <c r="G8" s="2" t="s">
        <v>1336</v>
      </c>
      <c r="H8" s="30">
        <v>24</v>
      </c>
      <c r="I8" s="2">
        <f t="shared" si="0"/>
        <v>4</v>
      </c>
      <c r="J8" s="5">
        <f t="shared" si="8"/>
        <v>0.13333333333333333</v>
      </c>
      <c r="K8" s="31">
        <v>24</v>
      </c>
      <c r="L8" s="137">
        <v>36</v>
      </c>
      <c r="M8" s="6">
        <f t="shared" si="1"/>
        <v>0.26666666666666666</v>
      </c>
      <c r="N8" s="6">
        <f t="shared" si="2"/>
        <v>0.4</v>
      </c>
      <c r="O8" s="6">
        <f t="shared" si="3"/>
        <v>0.53333333333333333</v>
      </c>
      <c r="P8" s="5">
        <f t="shared" si="4"/>
        <v>0</v>
      </c>
      <c r="Q8" s="103">
        <v>0</v>
      </c>
      <c r="R8" s="31">
        <f t="shared" si="6"/>
        <v>0</v>
      </c>
      <c r="S8" s="6">
        <f t="shared" si="5"/>
        <v>0.4</v>
      </c>
      <c r="T8" s="32">
        <f t="shared" si="9"/>
        <v>24</v>
      </c>
      <c r="U8" s="31">
        <f t="shared" si="7"/>
        <v>1</v>
      </c>
      <c r="V8" s="31" t="str">
        <f>+VLOOKUP(A8,'ANALISIS FRANCYS'!A$3:C$195,3,0)</f>
        <v>NO DISPONIBLE</v>
      </c>
      <c r="W8" s="121"/>
      <c r="X8" s="5"/>
      <c r="Y8" s="5"/>
      <c r="Z8" s="5"/>
      <c r="AA8" s="7">
        <v>61</v>
      </c>
      <c r="AB8" s="2" t="s">
        <v>1116</v>
      </c>
      <c r="AC8" s="8">
        <v>331.02500000000009</v>
      </c>
      <c r="AD8" s="8">
        <v>20.529999999999998</v>
      </c>
      <c r="AE8" s="8">
        <v>59.360000000000007</v>
      </c>
      <c r="AF8" s="8">
        <v>410.91500000000008</v>
      </c>
      <c r="AG8" s="2"/>
      <c r="AH8" s="2"/>
      <c r="AI8" s="2">
        <v>6454</v>
      </c>
      <c r="AJ8" s="2" t="s">
        <v>1390</v>
      </c>
      <c r="AK8" s="8"/>
      <c r="AL8" s="8"/>
      <c r="AM8" s="8">
        <v>0</v>
      </c>
      <c r="AN8" s="8">
        <v>0</v>
      </c>
      <c r="AO8" s="2"/>
      <c r="AP8" s="2"/>
      <c r="AQ8" s="2"/>
      <c r="AR8" s="2"/>
      <c r="AS8" s="2"/>
      <c r="AT8" s="2"/>
      <c r="AU8" s="2"/>
      <c r="AV8" s="145"/>
      <c r="AW8" s="2"/>
      <c r="AX8" s="2"/>
      <c r="AY8" s="2"/>
      <c r="BA8" s="2"/>
      <c r="BB8" s="2"/>
      <c r="BC8" s="2"/>
      <c r="BD8" s="2"/>
      <c r="BE8" s="2"/>
      <c r="BF8" s="2"/>
      <c r="BG8" s="2"/>
      <c r="BP8" s="2"/>
    </row>
    <row r="9" spans="1:68">
      <c r="A9" s="30">
        <v>6748</v>
      </c>
      <c r="B9" s="64" t="s">
        <v>551</v>
      </c>
      <c r="C9" s="2"/>
      <c r="D9" s="2" t="s">
        <v>1288</v>
      </c>
      <c r="E9" s="2" t="s">
        <v>1289</v>
      </c>
      <c r="F9" s="2"/>
      <c r="G9" s="2" t="s">
        <v>1336</v>
      </c>
      <c r="H9" s="30">
        <v>24</v>
      </c>
      <c r="I9" s="2">
        <f t="shared" si="0"/>
        <v>34</v>
      </c>
      <c r="J9" s="5">
        <f t="shared" si="8"/>
        <v>1.1333333333333333</v>
      </c>
      <c r="K9" s="31">
        <v>48</v>
      </c>
      <c r="L9" s="137">
        <v>48</v>
      </c>
      <c r="M9" s="6">
        <f t="shared" si="1"/>
        <v>2.2666666666666666</v>
      </c>
      <c r="N9" s="6">
        <f t="shared" si="2"/>
        <v>3.4</v>
      </c>
      <c r="O9" s="6">
        <f t="shared" si="3"/>
        <v>4.5333333333333332</v>
      </c>
      <c r="P9" s="5">
        <f t="shared" si="4"/>
        <v>28</v>
      </c>
      <c r="Q9" s="103">
        <v>0</v>
      </c>
      <c r="R9" s="31">
        <f t="shared" si="6"/>
        <v>-28</v>
      </c>
      <c r="S9" s="6">
        <f t="shared" si="5"/>
        <v>3.4</v>
      </c>
      <c r="T9" s="32">
        <f t="shared" si="9"/>
        <v>48</v>
      </c>
      <c r="U9" s="31">
        <f t="shared" si="7"/>
        <v>2</v>
      </c>
      <c r="V9" s="31" t="str">
        <f>+VLOOKUP(A9,'ANALISIS FRANCYS'!A$3:C$195,3,0)</f>
        <v>DISPONIBLE</v>
      </c>
      <c r="W9" s="101"/>
      <c r="X9" s="31"/>
      <c r="Y9" s="31"/>
      <c r="Z9" s="31"/>
      <c r="AA9" s="34">
        <v>63</v>
      </c>
      <c r="AB9" s="30" t="s">
        <v>287</v>
      </c>
      <c r="AC9" s="35">
        <v>164.36</v>
      </c>
      <c r="AD9" s="35">
        <v>7.69</v>
      </c>
      <c r="AE9" s="35">
        <v>22.5</v>
      </c>
      <c r="AF9" s="35">
        <v>194.55</v>
      </c>
      <c r="AG9" s="30"/>
      <c r="AH9" s="30"/>
      <c r="AI9" s="30">
        <v>6591</v>
      </c>
      <c r="AJ9" s="30" t="s">
        <v>2680</v>
      </c>
      <c r="AK9" s="35"/>
      <c r="AL9" s="35"/>
      <c r="AM9" s="35">
        <v>0</v>
      </c>
      <c r="AN9" s="35">
        <v>0</v>
      </c>
      <c r="AO9" s="30"/>
      <c r="AP9" s="30"/>
      <c r="AQ9" s="30"/>
      <c r="AR9" s="30"/>
      <c r="AS9" s="30"/>
      <c r="AT9" s="30"/>
      <c r="AU9" s="30"/>
      <c r="AV9" s="66"/>
      <c r="AW9" s="30"/>
      <c r="AX9" s="30"/>
      <c r="AY9" s="30"/>
      <c r="BA9" s="30"/>
      <c r="BB9" s="30"/>
      <c r="BC9" s="30"/>
      <c r="BD9" s="30"/>
      <c r="BE9" s="30"/>
      <c r="BF9" s="30"/>
      <c r="BG9" s="30"/>
      <c r="BP9" s="30"/>
    </row>
    <row r="10" spans="1:68" s="1" customFormat="1">
      <c r="A10" s="30">
        <v>9587</v>
      </c>
      <c r="B10" s="64" t="s">
        <v>940</v>
      </c>
      <c r="C10" s="2"/>
      <c r="D10" s="2" t="s">
        <v>1288</v>
      </c>
      <c r="E10" s="2" t="s">
        <v>1289</v>
      </c>
      <c r="F10" s="2"/>
      <c r="G10" s="2" t="s">
        <v>1336</v>
      </c>
      <c r="H10" s="30">
        <v>24</v>
      </c>
      <c r="I10" s="2">
        <f t="shared" si="0"/>
        <v>5</v>
      </c>
      <c r="J10" s="5">
        <f t="shared" si="8"/>
        <v>0.16666666666666666</v>
      </c>
      <c r="K10" s="31">
        <v>24</v>
      </c>
      <c r="L10" s="137">
        <v>36</v>
      </c>
      <c r="M10" s="6">
        <f t="shared" si="1"/>
        <v>0.33333333333333331</v>
      </c>
      <c r="N10" s="6">
        <f t="shared" si="2"/>
        <v>0.5</v>
      </c>
      <c r="O10" s="6">
        <f t="shared" si="3"/>
        <v>0.66666666666666663</v>
      </c>
      <c r="P10" s="5">
        <f t="shared" si="4"/>
        <v>0</v>
      </c>
      <c r="Q10" s="103">
        <v>111</v>
      </c>
      <c r="R10" s="31">
        <f t="shared" si="6"/>
        <v>111</v>
      </c>
      <c r="S10" s="6">
        <f t="shared" si="5"/>
        <v>0.5</v>
      </c>
      <c r="T10" s="32">
        <f t="shared" si="9"/>
        <v>-87</v>
      </c>
      <c r="U10" s="31">
        <v>2</v>
      </c>
      <c r="V10" s="31" t="str">
        <f>+VLOOKUP(A10,'ANALISIS FRANCYS'!A$3:C$195,3,0)</f>
        <v>DISPONIBLE</v>
      </c>
      <c r="W10" s="121"/>
      <c r="X10" s="5"/>
      <c r="Y10" s="5"/>
      <c r="Z10" s="5"/>
      <c r="AA10" s="7">
        <v>64</v>
      </c>
      <c r="AB10" s="2" t="s">
        <v>2030</v>
      </c>
      <c r="AC10" s="8">
        <v>5.84</v>
      </c>
      <c r="AD10" s="8"/>
      <c r="AE10" s="8"/>
      <c r="AF10" s="8">
        <v>5.84</v>
      </c>
      <c r="AG10" s="2"/>
      <c r="AH10" s="2"/>
      <c r="AI10" s="2">
        <v>6747</v>
      </c>
      <c r="AJ10" s="2" t="s">
        <v>2681</v>
      </c>
      <c r="AK10" s="8"/>
      <c r="AL10" s="8">
        <v>0</v>
      </c>
      <c r="AM10" s="8"/>
      <c r="AN10" s="8">
        <v>0</v>
      </c>
      <c r="AO10" s="2"/>
      <c r="AP10" s="2"/>
      <c r="AQ10" s="2"/>
      <c r="AR10" s="2"/>
      <c r="AS10" s="2"/>
      <c r="AT10" s="2"/>
      <c r="AU10" s="2"/>
      <c r="AV10" s="145"/>
      <c r="AW10" s="2"/>
      <c r="AX10" s="2"/>
      <c r="AY10" s="2"/>
      <c r="BA10" s="2"/>
      <c r="BB10" s="2"/>
      <c r="BC10" s="2"/>
      <c r="BD10" s="2"/>
      <c r="BE10" s="2"/>
      <c r="BF10" s="2"/>
      <c r="BG10" s="2"/>
      <c r="BP10" s="2"/>
    </row>
    <row r="11" spans="1:68">
      <c r="A11" s="30">
        <v>8720</v>
      </c>
      <c r="B11" s="64" t="s">
        <v>1337</v>
      </c>
      <c r="C11" s="2"/>
      <c r="D11" s="2" t="s">
        <v>1288</v>
      </c>
      <c r="E11" s="2" t="s">
        <v>1289</v>
      </c>
      <c r="F11" s="2"/>
      <c r="G11" s="2" t="s">
        <v>1336</v>
      </c>
      <c r="H11" s="30">
        <v>24</v>
      </c>
      <c r="I11" s="2">
        <f t="shared" si="0"/>
        <v>0</v>
      </c>
      <c r="J11" s="5">
        <f t="shared" si="8"/>
        <v>0</v>
      </c>
      <c r="K11" s="31">
        <v>24</v>
      </c>
      <c r="L11" s="137">
        <v>36</v>
      </c>
      <c r="M11" s="6">
        <f t="shared" si="1"/>
        <v>0</v>
      </c>
      <c r="N11" s="6">
        <f t="shared" si="2"/>
        <v>0</v>
      </c>
      <c r="O11" s="6">
        <f t="shared" si="3"/>
        <v>0</v>
      </c>
      <c r="P11" s="5">
        <f t="shared" si="4"/>
        <v>0</v>
      </c>
      <c r="Q11" s="103">
        <v>0</v>
      </c>
      <c r="R11" s="31">
        <f t="shared" si="6"/>
        <v>0</v>
      </c>
      <c r="S11" s="6">
        <f t="shared" si="5"/>
        <v>0</v>
      </c>
      <c r="T11" s="32">
        <f t="shared" si="9"/>
        <v>24</v>
      </c>
      <c r="U11" s="31">
        <f t="shared" si="7"/>
        <v>1</v>
      </c>
      <c r="V11" s="31" t="str">
        <f>+VLOOKUP(A11,'ANALISIS FRANCYS'!A$3:C$195,3,0)</f>
        <v>NO DISPONIBLE</v>
      </c>
      <c r="W11" s="101"/>
      <c r="X11" s="31"/>
      <c r="Y11" s="31"/>
      <c r="Z11" s="31"/>
      <c r="AA11" s="34">
        <v>251</v>
      </c>
      <c r="AB11" s="30" t="s">
        <v>1169</v>
      </c>
      <c r="AC11" s="35">
        <v>5</v>
      </c>
      <c r="AD11" s="35">
        <v>1</v>
      </c>
      <c r="AE11" s="35"/>
      <c r="AF11" s="35">
        <v>6</v>
      </c>
      <c r="AG11" s="30"/>
      <c r="AH11" s="30"/>
      <c r="AI11" s="30">
        <v>952</v>
      </c>
      <c r="AJ11" s="30" t="s">
        <v>203</v>
      </c>
      <c r="AK11" s="35">
        <v>32</v>
      </c>
      <c r="AL11" s="35">
        <v>29</v>
      </c>
      <c r="AM11" s="35">
        <v>28</v>
      </c>
      <c r="AN11" s="35">
        <v>89</v>
      </c>
      <c r="AO11" s="30"/>
      <c r="AP11" s="30"/>
      <c r="AQ11" s="30"/>
      <c r="AR11" s="30"/>
      <c r="AS11" s="30"/>
      <c r="AT11" s="30"/>
      <c r="AU11" s="30"/>
      <c r="AV11" s="66"/>
      <c r="AW11" s="30"/>
      <c r="AX11" s="30"/>
      <c r="AY11" s="30"/>
      <c r="BA11" s="30"/>
      <c r="BB11" s="30"/>
      <c r="BC11" s="30"/>
      <c r="BD11" s="30"/>
      <c r="BE11" s="30"/>
      <c r="BF11" s="30"/>
      <c r="BG11" s="30"/>
      <c r="BP11" s="30"/>
    </row>
    <row r="12" spans="1:68">
      <c r="A12" s="30">
        <v>8202</v>
      </c>
      <c r="B12" s="64" t="s">
        <v>2706</v>
      </c>
      <c r="C12" s="2"/>
      <c r="D12" s="2"/>
      <c r="E12" s="2"/>
      <c r="F12" s="2"/>
      <c r="G12" s="2"/>
      <c r="H12" s="30">
        <v>8</v>
      </c>
      <c r="I12" s="31">
        <v>16</v>
      </c>
      <c r="J12" s="31">
        <v>24</v>
      </c>
      <c r="K12" s="31">
        <v>16</v>
      </c>
      <c r="L12" s="137">
        <v>24</v>
      </c>
      <c r="M12" s="6"/>
      <c r="N12" s="6"/>
      <c r="O12" s="6"/>
      <c r="P12" s="5">
        <f t="shared" si="4"/>
        <v>0</v>
      </c>
      <c r="Q12" s="103">
        <v>62</v>
      </c>
      <c r="R12" s="31">
        <f t="shared" si="6"/>
        <v>62</v>
      </c>
      <c r="S12" s="6"/>
      <c r="T12" s="32">
        <f t="shared" si="9"/>
        <v>-46</v>
      </c>
      <c r="U12" s="31" t="str">
        <f t="shared" si="7"/>
        <v>NO COMPRAR</v>
      </c>
      <c r="V12" s="31" t="s">
        <v>1878</v>
      </c>
      <c r="W12" s="101">
        <v>1</v>
      </c>
      <c r="X12" s="31"/>
      <c r="Y12" s="31"/>
      <c r="Z12" s="31"/>
      <c r="AA12" s="34"/>
      <c r="AB12" s="30"/>
      <c r="AC12" s="35"/>
      <c r="AD12" s="35"/>
      <c r="AE12" s="35"/>
      <c r="AF12" s="35"/>
      <c r="AG12" s="30"/>
      <c r="AH12" s="30"/>
      <c r="AI12" s="30"/>
      <c r="AJ12" s="30"/>
      <c r="AK12" s="35"/>
      <c r="AL12" s="35"/>
      <c r="AM12" s="35"/>
      <c r="AN12" s="35"/>
      <c r="AO12" s="30"/>
      <c r="AP12" s="30"/>
      <c r="AQ12" s="30"/>
      <c r="AR12" s="30"/>
      <c r="AS12" s="30"/>
      <c r="AT12" s="30"/>
      <c r="AU12" s="30"/>
      <c r="AV12" s="66"/>
      <c r="AW12" s="30"/>
      <c r="AX12" s="30"/>
      <c r="AY12" s="30"/>
      <c r="BA12" s="30"/>
      <c r="BB12" s="30"/>
      <c r="BC12" s="30"/>
      <c r="BD12" s="30"/>
      <c r="BE12" s="30"/>
      <c r="BF12" s="30"/>
      <c r="BG12" s="30"/>
      <c r="BP12" s="30"/>
    </row>
    <row r="13" spans="1:68">
      <c r="A13" s="30">
        <v>7028</v>
      </c>
      <c r="B13" s="64" t="s">
        <v>1403</v>
      </c>
      <c r="C13" s="2"/>
      <c r="D13" s="2" t="s">
        <v>1288</v>
      </c>
      <c r="E13" s="2" t="s">
        <v>1289</v>
      </c>
      <c r="F13" s="2"/>
      <c r="G13" s="2" t="s">
        <v>1404</v>
      </c>
      <c r="H13" s="30">
        <v>8</v>
      </c>
      <c r="I13" s="2">
        <f t="shared" ref="I13:I44" si="10">IFERROR(VLOOKUP(A13,AA$3:AF$2478,5,0),0)</f>
        <v>0</v>
      </c>
      <c r="J13" s="5">
        <f t="shared" si="8"/>
        <v>0</v>
      </c>
      <c r="K13" s="31">
        <v>16</v>
      </c>
      <c r="L13" s="137">
        <v>24</v>
      </c>
      <c r="M13" s="6">
        <f t="shared" si="1"/>
        <v>0</v>
      </c>
      <c r="N13" s="6">
        <f t="shared" si="2"/>
        <v>0</v>
      </c>
      <c r="O13" s="6">
        <f t="shared" si="3"/>
        <v>0</v>
      </c>
      <c r="P13" s="5">
        <f t="shared" si="4"/>
        <v>0</v>
      </c>
      <c r="Q13" s="103">
        <v>3</v>
      </c>
      <c r="R13" s="31">
        <f t="shared" si="6"/>
        <v>3</v>
      </c>
      <c r="S13" s="6">
        <f t="shared" si="5"/>
        <v>0</v>
      </c>
      <c r="T13" s="32">
        <f t="shared" si="9"/>
        <v>13</v>
      </c>
      <c r="U13" s="31">
        <f t="shared" si="7"/>
        <v>1.625</v>
      </c>
      <c r="V13" s="31" t="s">
        <v>1878</v>
      </c>
      <c r="W13" s="101"/>
      <c r="X13" s="31"/>
      <c r="Y13" s="31"/>
      <c r="Z13" s="31"/>
      <c r="AA13" s="34">
        <v>55</v>
      </c>
      <c r="AB13" s="30" t="s">
        <v>430</v>
      </c>
      <c r="AC13" s="35">
        <v>305.80000000000007</v>
      </c>
      <c r="AD13" s="35">
        <v>12.959999999999999</v>
      </c>
      <c r="AE13" s="35">
        <v>40.491999999999997</v>
      </c>
      <c r="AF13" s="35">
        <v>359.25200000000007</v>
      </c>
      <c r="AG13" s="30"/>
      <c r="AH13" s="30"/>
      <c r="AI13" s="30">
        <v>6401</v>
      </c>
      <c r="AJ13" s="30" t="s">
        <v>948</v>
      </c>
      <c r="AK13" s="35"/>
      <c r="AL13" s="35">
        <v>2</v>
      </c>
      <c r="AM13" s="35">
        <v>0</v>
      </c>
      <c r="AN13" s="35">
        <v>2</v>
      </c>
      <c r="AO13" s="30"/>
      <c r="AP13" s="30"/>
      <c r="AQ13" s="30"/>
      <c r="AR13" s="30"/>
      <c r="AS13" s="30"/>
      <c r="AT13" s="30"/>
      <c r="AU13" s="30"/>
      <c r="AV13" s="66"/>
      <c r="AW13" s="30"/>
      <c r="AX13" s="30"/>
      <c r="AY13" s="30"/>
      <c r="BA13" s="30"/>
      <c r="BB13" s="30"/>
      <c r="BC13" s="30"/>
      <c r="BD13" s="30"/>
      <c r="BE13" s="30"/>
      <c r="BF13" s="30"/>
      <c r="BG13" s="30"/>
      <c r="BP13" s="30"/>
    </row>
    <row r="14" spans="1:68" s="1" customFormat="1">
      <c r="A14" s="30">
        <v>952</v>
      </c>
      <c r="B14" s="64" t="s">
        <v>203</v>
      </c>
      <c r="C14" s="2"/>
      <c r="D14" s="2" t="s">
        <v>1288</v>
      </c>
      <c r="E14" s="2" t="s">
        <v>1409</v>
      </c>
      <c r="F14" s="2"/>
      <c r="G14" s="2" t="s">
        <v>1410</v>
      </c>
      <c r="H14" s="30">
        <v>12</v>
      </c>
      <c r="I14" s="2">
        <f t="shared" si="10"/>
        <v>0</v>
      </c>
      <c r="J14" s="5">
        <f t="shared" si="8"/>
        <v>0</v>
      </c>
      <c r="K14" s="31">
        <v>12</v>
      </c>
      <c r="L14" s="137">
        <v>24</v>
      </c>
      <c r="M14" s="6">
        <f t="shared" si="1"/>
        <v>0</v>
      </c>
      <c r="N14" s="6">
        <f t="shared" si="2"/>
        <v>0</v>
      </c>
      <c r="O14" s="6">
        <f t="shared" si="3"/>
        <v>0</v>
      </c>
      <c r="P14" s="5">
        <f t="shared" si="4"/>
        <v>29</v>
      </c>
      <c r="Q14" s="103">
        <v>0</v>
      </c>
      <c r="R14" s="31">
        <f t="shared" si="6"/>
        <v>-29</v>
      </c>
      <c r="S14" s="6">
        <f t="shared" si="5"/>
        <v>0</v>
      </c>
      <c r="T14" s="32">
        <f t="shared" si="9"/>
        <v>12</v>
      </c>
      <c r="U14" s="31">
        <v>2</v>
      </c>
      <c r="V14" s="31" t="str">
        <f>+VLOOKUP(A14,'ANALISIS FRANCYS'!A$3:C$195,3,0)</f>
        <v>DISPONIBLE</v>
      </c>
      <c r="W14" s="121">
        <v>1</v>
      </c>
      <c r="X14" s="5"/>
      <c r="Y14" s="5"/>
      <c r="Z14" s="5"/>
      <c r="AA14" s="7">
        <v>58</v>
      </c>
      <c r="AB14" s="2" t="s">
        <v>786</v>
      </c>
      <c r="AC14" s="8">
        <v>111.82499999999997</v>
      </c>
      <c r="AD14" s="8">
        <v>0.63</v>
      </c>
      <c r="AE14" s="8">
        <v>9.9499999999999993</v>
      </c>
      <c r="AF14" s="8">
        <v>122.40499999999997</v>
      </c>
      <c r="AG14" s="2"/>
      <c r="AH14" s="2"/>
      <c r="AI14" s="2">
        <v>6402</v>
      </c>
      <c r="AJ14" s="2" t="s">
        <v>2679</v>
      </c>
      <c r="AK14" s="8"/>
      <c r="AL14" s="8"/>
      <c r="AM14" s="8">
        <v>0</v>
      </c>
      <c r="AN14" s="8">
        <v>0</v>
      </c>
      <c r="AO14" s="2"/>
      <c r="AP14" s="2"/>
      <c r="AQ14" s="2"/>
      <c r="AR14" s="2"/>
      <c r="AS14" s="2"/>
      <c r="AT14" s="2"/>
      <c r="AU14" s="2"/>
      <c r="AV14" s="145"/>
      <c r="AW14" s="2"/>
      <c r="AX14" s="2"/>
      <c r="AY14" s="2"/>
      <c r="BA14" s="2"/>
      <c r="BB14" s="2"/>
      <c r="BC14" s="2"/>
      <c r="BD14" s="2"/>
      <c r="BE14" s="2"/>
      <c r="BF14" s="2"/>
      <c r="BG14" s="2"/>
      <c r="BP14" s="2"/>
    </row>
    <row r="15" spans="1:68">
      <c r="A15" s="30">
        <v>9087</v>
      </c>
      <c r="B15" s="64" t="s">
        <v>312</v>
      </c>
      <c r="C15" s="2"/>
      <c r="D15" s="2" t="s">
        <v>1288</v>
      </c>
      <c r="E15" s="2" t="s">
        <v>1409</v>
      </c>
      <c r="F15" s="2"/>
      <c r="G15" s="2" t="s">
        <v>1410</v>
      </c>
      <c r="H15" s="30">
        <v>12</v>
      </c>
      <c r="I15" s="2">
        <f t="shared" si="10"/>
        <v>0</v>
      </c>
      <c r="J15" s="5">
        <f t="shared" si="8"/>
        <v>0</v>
      </c>
      <c r="K15" s="31">
        <v>12</v>
      </c>
      <c r="L15" s="137">
        <v>24</v>
      </c>
      <c r="M15" s="6">
        <f t="shared" si="1"/>
        <v>0</v>
      </c>
      <c r="N15" s="6">
        <f t="shared" si="2"/>
        <v>0</v>
      </c>
      <c r="O15" s="6">
        <f t="shared" si="3"/>
        <v>0</v>
      </c>
      <c r="P15" s="5">
        <f t="shared" si="4"/>
        <v>0</v>
      </c>
      <c r="Q15" s="103">
        <v>0</v>
      </c>
      <c r="R15" s="31">
        <f t="shared" si="6"/>
        <v>0</v>
      </c>
      <c r="S15" s="6">
        <f t="shared" si="5"/>
        <v>0</v>
      </c>
      <c r="T15" s="32">
        <f t="shared" si="9"/>
        <v>12</v>
      </c>
      <c r="U15" s="31">
        <v>2</v>
      </c>
      <c r="V15" s="31" t="str">
        <f>+VLOOKUP(A15,'ANALISIS FRANCYS'!A$3:C$195,3,0)</f>
        <v>DISPONIBLE</v>
      </c>
      <c r="W15" s="101">
        <v>1</v>
      </c>
      <c r="X15" s="31"/>
      <c r="Y15" s="31"/>
      <c r="Z15" s="31"/>
      <c r="AA15" s="34">
        <v>59</v>
      </c>
      <c r="AB15" s="30" t="s">
        <v>266</v>
      </c>
      <c r="AC15" s="35">
        <v>28.77</v>
      </c>
      <c r="AD15" s="35">
        <v>1.45</v>
      </c>
      <c r="AE15" s="35">
        <v>7.1550000000000002</v>
      </c>
      <c r="AF15" s="35">
        <v>37.375</v>
      </c>
      <c r="AG15" s="30"/>
      <c r="AH15" s="30"/>
      <c r="AI15" s="30">
        <v>6441</v>
      </c>
      <c r="AJ15" s="30" t="s">
        <v>411</v>
      </c>
      <c r="AK15" s="35">
        <v>59</v>
      </c>
      <c r="AL15" s="35"/>
      <c r="AM15" s="35"/>
      <c r="AN15" s="35">
        <v>59</v>
      </c>
      <c r="AO15" s="30"/>
      <c r="AP15" s="30"/>
      <c r="AQ15" s="30"/>
      <c r="AR15" s="30"/>
      <c r="AS15" s="30"/>
      <c r="AT15" s="30"/>
      <c r="AU15" s="30"/>
      <c r="AV15" s="66"/>
      <c r="AW15" s="30"/>
      <c r="AX15" s="30"/>
      <c r="AY15" s="30"/>
      <c r="BA15" s="30"/>
      <c r="BB15" s="30"/>
      <c r="BC15" s="30"/>
      <c r="BD15" s="30"/>
      <c r="BE15" s="30"/>
      <c r="BF15" s="30"/>
      <c r="BG15" s="30"/>
      <c r="BP15" s="30"/>
    </row>
    <row r="16" spans="1:68">
      <c r="A16" s="30">
        <v>8600</v>
      </c>
      <c r="B16" s="64" t="s">
        <v>1140</v>
      </c>
      <c r="C16" s="2"/>
      <c r="D16" s="2" t="s">
        <v>1288</v>
      </c>
      <c r="E16" s="2" t="s">
        <v>1409</v>
      </c>
      <c r="F16" s="2"/>
      <c r="G16" s="2" t="s">
        <v>1410</v>
      </c>
      <c r="H16" s="30">
        <v>12</v>
      </c>
      <c r="I16" s="2">
        <f t="shared" si="10"/>
        <v>10</v>
      </c>
      <c r="J16" s="5">
        <f t="shared" si="8"/>
        <v>0.33333333333333331</v>
      </c>
      <c r="K16" s="31">
        <v>12</v>
      </c>
      <c r="L16" s="137">
        <v>24</v>
      </c>
      <c r="M16" s="6">
        <f t="shared" si="1"/>
        <v>0.66666666666666663</v>
      </c>
      <c r="N16" s="6">
        <f t="shared" si="2"/>
        <v>1</v>
      </c>
      <c r="O16" s="6">
        <f t="shared" si="3"/>
        <v>1.3333333333333333</v>
      </c>
      <c r="P16" s="5">
        <f t="shared" si="4"/>
        <v>0</v>
      </c>
      <c r="Q16" s="103">
        <v>6</v>
      </c>
      <c r="R16" s="31">
        <f t="shared" si="6"/>
        <v>6</v>
      </c>
      <c r="S16" s="6">
        <f t="shared" si="5"/>
        <v>1</v>
      </c>
      <c r="T16" s="32">
        <f t="shared" si="9"/>
        <v>6</v>
      </c>
      <c r="U16" s="31">
        <v>2</v>
      </c>
      <c r="V16" s="31" t="str">
        <f>+VLOOKUP(A16,'ANALISIS FRANCYS'!A$3:C$195,3,0)</f>
        <v>DISPONIBLE</v>
      </c>
      <c r="W16" s="101">
        <v>1</v>
      </c>
      <c r="X16" s="31"/>
      <c r="Y16" s="31"/>
      <c r="Z16" s="31"/>
      <c r="AA16" s="34">
        <v>60</v>
      </c>
      <c r="AB16" s="30" t="s">
        <v>477</v>
      </c>
      <c r="AC16" s="35">
        <v>108.30000000000001</v>
      </c>
      <c r="AD16" s="35">
        <v>8.3550000000000004</v>
      </c>
      <c r="AE16" s="35">
        <v>17.400000000000002</v>
      </c>
      <c r="AF16" s="35">
        <v>134.05500000000001</v>
      </c>
      <c r="AG16" s="30"/>
      <c r="AH16" s="30"/>
      <c r="AI16" s="30">
        <v>1320</v>
      </c>
      <c r="AJ16" s="30" t="s">
        <v>615</v>
      </c>
      <c r="AK16" s="35">
        <v>8</v>
      </c>
      <c r="AL16" s="35"/>
      <c r="AM16" s="35"/>
      <c r="AN16" s="35">
        <v>8</v>
      </c>
      <c r="AO16" s="30"/>
      <c r="AP16" s="30"/>
      <c r="AQ16" s="30"/>
      <c r="AR16" s="30"/>
      <c r="AS16" s="30"/>
      <c r="AT16" s="30"/>
      <c r="AU16" s="30"/>
      <c r="AV16" s="66"/>
      <c r="AW16" s="30"/>
      <c r="AX16" s="30"/>
      <c r="AY16" s="30"/>
      <c r="BA16" s="30"/>
      <c r="BB16" s="30"/>
      <c r="BC16" s="30"/>
      <c r="BD16" s="30"/>
      <c r="BE16" s="30"/>
      <c r="BF16" s="30"/>
      <c r="BG16" s="30"/>
      <c r="BP16" s="30"/>
    </row>
    <row r="17" spans="1:68">
      <c r="A17" s="30">
        <v>4072</v>
      </c>
      <c r="B17" s="64" t="s">
        <v>1411</v>
      </c>
      <c r="C17" s="2"/>
      <c r="D17" s="2" t="s">
        <v>1288</v>
      </c>
      <c r="E17" s="2" t="s">
        <v>1409</v>
      </c>
      <c r="F17" s="2"/>
      <c r="G17" s="2" t="s">
        <v>1410</v>
      </c>
      <c r="H17" s="30">
        <v>12</v>
      </c>
      <c r="I17" s="2">
        <f t="shared" si="10"/>
        <v>0</v>
      </c>
      <c r="J17" s="5">
        <f t="shared" si="8"/>
        <v>0</v>
      </c>
      <c r="K17" s="31">
        <v>12</v>
      </c>
      <c r="L17" s="137">
        <v>24</v>
      </c>
      <c r="M17" s="6">
        <f t="shared" si="1"/>
        <v>0</v>
      </c>
      <c r="N17" s="6">
        <f t="shared" si="2"/>
        <v>0</v>
      </c>
      <c r="O17" s="6">
        <f t="shared" si="3"/>
        <v>0</v>
      </c>
      <c r="P17" s="5">
        <f t="shared" si="4"/>
        <v>0</v>
      </c>
      <c r="Q17" s="103">
        <v>0</v>
      </c>
      <c r="R17" s="31">
        <f t="shared" si="6"/>
        <v>0</v>
      </c>
      <c r="S17" s="6">
        <f t="shared" si="5"/>
        <v>0</v>
      </c>
      <c r="T17" s="32">
        <f t="shared" si="9"/>
        <v>12</v>
      </c>
      <c r="U17" s="31">
        <v>2</v>
      </c>
      <c r="V17" s="31" t="s">
        <v>1878</v>
      </c>
      <c r="W17" s="101">
        <v>1</v>
      </c>
      <c r="X17" s="31"/>
      <c r="Y17" s="31"/>
      <c r="Z17" s="31"/>
      <c r="AA17" s="34">
        <v>13</v>
      </c>
      <c r="AB17" s="30" t="s">
        <v>794</v>
      </c>
      <c r="AC17" s="35">
        <v>149.48000000000005</v>
      </c>
      <c r="AD17" s="35">
        <v>3.7900000000000005</v>
      </c>
      <c r="AE17" s="35">
        <v>25.605</v>
      </c>
      <c r="AF17" s="35">
        <v>178.87500000000003</v>
      </c>
      <c r="AG17" s="30"/>
      <c r="AH17" s="30"/>
      <c r="AI17" s="30">
        <v>1391</v>
      </c>
      <c r="AJ17" s="30" t="s">
        <v>1370</v>
      </c>
      <c r="AK17" s="35">
        <v>17</v>
      </c>
      <c r="AL17" s="35">
        <v>1</v>
      </c>
      <c r="AM17" s="35"/>
      <c r="AN17" s="35">
        <v>18</v>
      </c>
      <c r="AO17" s="30"/>
      <c r="AP17" s="30"/>
      <c r="AQ17" s="30"/>
      <c r="AR17" s="30"/>
      <c r="AS17" s="30"/>
      <c r="AT17" s="30"/>
      <c r="AU17" s="30"/>
      <c r="AV17" s="66"/>
      <c r="AW17" s="30"/>
      <c r="AX17" s="30"/>
      <c r="AY17" s="30"/>
      <c r="BA17" s="30"/>
      <c r="BB17" s="30"/>
      <c r="BC17" s="30"/>
      <c r="BD17" s="30"/>
      <c r="BE17" s="30"/>
      <c r="BF17" s="30"/>
      <c r="BG17" s="30"/>
      <c r="BP17" s="30"/>
    </row>
    <row r="18" spans="1:68">
      <c r="A18" s="30">
        <v>3582</v>
      </c>
      <c r="B18" s="64" t="s">
        <v>1412</v>
      </c>
      <c r="C18" s="2"/>
      <c r="D18" s="2" t="s">
        <v>1288</v>
      </c>
      <c r="E18" s="2" t="s">
        <v>1409</v>
      </c>
      <c r="F18" s="2"/>
      <c r="G18" s="2" t="s">
        <v>1410</v>
      </c>
      <c r="H18" s="30">
        <v>12</v>
      </c>
      <c r="I18" s="2">
        <f t="shared" si="10"/>
        <v>14</v>
      </c>
      <c r="J18" s="5">
        <f t="shared" si="8"/>
        <v>0.46666666666666667</v>
      </c>
      <c r="K18" s="31">
        <v>12</v>
      </c>
      <c r="L18" s="137">
        <v>24</v>
      </c>
      <c r="M18" s="6">
        <f t="shared" si="1"/>
        <v>0.93333333333333335</v>
      </c>
      <c r="N18" s="6">
        <f t="shared" si="2"/>
        <v>1.4</v>
      </c>
      <c r="O18" s="6">
        <f t="shared" si="3"/>
        <v>1.8666666666666667</v>
      </c>
      <c r="P18" s="5">
        <f t="shared" si="4"/>
        <v>0</v>
      </c>
      <c r="Q18" s="103">
        <v>0</v>
      </c>
      <c r="R18" s="31">
        <f t="shared" si="6"/>
        <v>0</v>
      </c>
      <c r="S18" s="6">
        <f t="shared" si="5"/>
        <v>1.4</v>
      </c>
      <c r="T18" s="32">
        <f t="shared" si="9"/>
        <v>12</v>
      </c>
      <c r="U18" s="31">
        <v>2</v>
      </c>
      <c r="V18" s="31" t="str">
        <f>+VLOOKUP(A18,'ANALISIS FRANCYS'!A$3:C$195,3,0)</f>
        <v>DISPONIBLE</v>
      </c>
      <c r="W18" s="101">
        <v>1</v>
      </c>
      <c r="X18" s="31"/>
      <c r="Y18" s="31"/>
      <c r="Z18" s="31"/>
      <c r="AA18" s="34">
        <v>14</v>
      </c>
      <c r="AB18" s="30" t="s">
        <v>602</v>
      </c>
      <c r="AC18" s="35">
        <v>104.41</v>
      </c>
      <c r="AD18" s="35">
        <v>3.2749999999999999</v>
      </c>
      <c r="AE18" s="35">
        <v>8.2100000000000009</v>
      </c>
      <c r="AF18" s="35">
        <v>115.89500000000001</v>
      </c>
      <c r="AG18" s="30"/>
      <c r="AH18" s="30"/>
      <c r="AI18" s="30">
        <v>1406</v>
      </c>
      <c r="AJ18" s="30" t="s">
        <v>1501</v>
      </c>
      <c r="AK18" s="35"/>
      <c r="AL18" s="35">
        <v>7</v>
      </c>
      <c r="AM18" s="35"/>
      <c r="AN18" s="35">
        <v>7</v>
      </c>
      <c r="AO18" s="30"/>
      <c r="AP18" s="30"/>
      <c r="AQ18" s="30"/>
      <c r="AR18" s="30"/>
      <c r="AS18" s="30"/>
      <c r="AT18" s="30"/>
      <c r="AU18" s="30"/>
      <c r="AV18" s="66"/>
      <c r="AW18" s="30"/>
      <c r="AX18" s="30"/>
      <c r="AY18" s="30"/>
      <c r="BA18" s="30"/>
      <c r="BB18" s="30"/>
      <c r="BC18" s="30"/>
      <c r="BD18" s="30"/>
      <c r="BE18" s="30"/>
      <c r="BF18" s="30"/>
      <c r="BG18" s="30"/>
      <c r="BP18" s="30"/>
    </row>
    <row r="19" spans="1:68" s="14" customFormat="1">
      <c r="A19" s="30">
        <v>9970</v>
      </c>
      <c r="B19" s="64" t="s">
        <v>1328</v>
      </c>
      <c r="C19" s="2"/>
      <c r="D19" s="2" t="s">
        <v>1288</v>
      </c>
      <c r="E19" s="2" t="s">
        <v>1292</v>
      </c>
      <c r="F19" s="2"/>
      <c r="G19" s="2" t="s">
        <v>1329</v>
      </c>
      <c r="H19" s="30">
        <v>24</v>
      </c>
      <c r="I19" s="2">
        <f t="shared" si="10"/>
        <v>0</v>
      </c>
      <c r="J19" s="5">
        <f t="shared" si="8"/>
        <v>0</v>
      </c>
      <c r="K19" s="31">
        <v>6</v>
      </c>
      <c r="L19" s="137">
        <v>12</v>
      </c>
      <c r="M19" s="6">
        <f t="shared" si="1"/>
        <v>0</v>
      </c>
      <c r="N19" s="6">
        <f t="shared" si="2"/>
        <v>0</v>
      </c>
      <c r="O19" s="6">
        <f t="shared" si="3"/>
        <v>0</v>
      </c>
      <c r="P19" s="5">
        <f t="shared" si="4"/>
        <v>0</v>
      </c>
      <c r="Q19" s="103">
        <v>37</v>
      </c>
      <c r="R19" s="29">
        <f t="shared" si="6"/>
        <v>37</v>
      </c>
      <c r="S19" s="6">
        <f t="shared" si="5"/>
        <v>0</v>
      </c>
      <c r="T19" s="6">
        <f t="shared" si="9"/>
        <v>-31</v>
      </c>
      <c r="U19" s="5">
        <v>1</v>
      </c>
      <c r="V19" s="31" t="str">
        <f>+VLOOKUP(A19,'ANALISIS FRANCYS'!A$3:C$195,3,0)</f>
        <v>DISPONIBLE</v>
      </c>
      <c r="W19" s="103"/>
      <c r="X19" s="11"/>
      <c r="Y19" s="11"/>
      <c r="Z19" s="11"/>
      <c r="AA19" s="15">
        <v>15</v>
      </c>
      <c r="AB19" s="10" t="s">
        <v>311</v>
      </c>
      <c r="AC19" s="16">
        <v>116.13500000000005</v>
      </c>
      <c r="AD19" s="16">
        <v>5.29</v>
      </c>
      <c r="AE19" s="16">
        <v>9.3800000000000026</v>
      </c>
      <c r="AF19" s="16">
        <v>130.80500000000006</v>
      </c>
      <c r="AG19" s="10"/>
      <c r="AH19" s="10"/>
      <c r="AI19" s="10">
        <v>1433</v>
      </c>
      <c r="AJ19" s="10" t="s">
        <v>295</v>
      </c>
      <c r="AK19" s="16"/>
      <c r="AL19" s="16"/>
      <c r="AM19" s="16">
        <v>63</v>
      </c>
      <c r="AN19" s="16">
        <v>63</v>
      </c>
      <c r="AO19" s="10"/>
      <c r="AP19" s="10"/>
      <c r="AQ19" s="10"/>
      <c r="AR19" s="10"/>
      <c r="AS19" s="10"/>
      <c r="AT19" s="10"/>
      <c r="AU19" s="10"/>
      <c r="AV19" s="71"/>
      <c r="AW19" s="10"/>
      <c r="AX19" s="10"/>
      <c r="AY19" s="10"/>
      <c r="BA19" s="10"/>
      <c r="BB19" s="64"/>
      <c r="BC19" s="10"/>
      <c r="BD19" s="10"/>
      <c r="BE19" s="10"/>
      <c r="BF19" s="10"/>
      <c r="BG19" s="10"/>
      <c r="BP19" s="10"/>
    </row>
    <row r="20" spans="1:68" s="14" customFormat="1">
      <c r="A20" s="30">
        <v>10225</v>
      </c>
      <c r="B20" s="64" t="s">
        <v>1330</v>
      </c>
      <c r="C20" s="2"/>
      <c r="D20" s="2" t="s">
        <v>1288</v>
      </c>
      <c r="E20" s="2" t="s">
        <v>1292</v>
      </c>
      <c r="F20" s="2"/>
      <c r="G20" s="2" t="s">
        <v>1329</v>
      </c>
      <c r="H20" s="30">
        <v>24</v>
      </c>
      <c r="I20" s="2">
        <f t="shared" si="10"/>
        <v>0</v>
      </c>
      <c r="J20" s="5">
        <f t="shared" si="8"/>
        <v>0</v>
      </c>
      <c r="K20" s="31">
        <v>12</v>
      </c>
      <c r="L20" s="137">
        <v>12</v>
      </c>
      <c r="M20" s="6">
        <f t="shared" si="1"/>
        <v>0</v>
      </c>
      <c r="N20" s="6">
        <f t="shared" si="2"/>
        <v>0</v>
      </c>
      <c r="O20" s="6">
        <f t="shared" si="3"/>
        <v>0</v>
      </c>
      <c r="P20" s="5">
        <f t="shared" si="4"/>
        <v>0</v>
      </c>
      <c r="Q20" s="103">
        <v>0</v>
      </c>
      <c r="R20" s="31">
        <f t="shared" si="6"/>
        <v>0</v>
      </c>
      <c r="S20" s="6">
        <f t="shared" si="5"/>
        <v>0</v>
      </c>
      <c r="T20" s="32">
        <f t="shared" si="9"/>
        <v>12</v>
      </c>
      <c r="U20" s="31">
        <f t="shared" si="7"/>
        <v>0.5</v>
      </c>
      <c r="V20" s="31" t="str">
        <f>+VLOOKUP(A20,'ANALISIS FRANCYS'!A$3:C$195,3,0)</f>
        <v>NO DISPONIBLE</v>
      </c>
      <c r="W20" s="103"/>
      <c r="X20" s="11"/>
      <c r="Y20" s="11"/>
      <c r="Z20" s="11"/>
      <c r="AA20" s="15">
        <v>16</v>
      </c>
      <c r="AB20" s="10" t="s">
        <v>257</v>
      </c>
      <c r="AC20" s="16">
        <v>605.84500000000037</v>
      </c>
      <c r="AD20" s="16">
        <v>30.41500000000001</v>
      </c>
      <c r="AE20" s="16">
        <v>56.974999999999994</v>
      </c>
      <c r="AF20" s="16">
        <v>693.23500000000035</v>
      </c>
      <c r="AG20" s="10"/>
      <c r="AH20" s="10"/>
      <c r="AI20" s="10">
        <v>2775</v>
      </c>
      <c r="AJ20" s="10" t="s">
        <v>1319</v>
      </c>
      <c r="AK20" s="16"/>
      <c r="AL20" s="16">
        <v>0</v>
      </c>
      <c r="AM20" s="16">
        <v>0</v>
      </c>
      <c r="AN20" s="16">
        <v>0</v>
      </c>
      <c r="AO20" s="10"/>
      <c r="AP20" s="10"/>
      <c r="AQ20" s="10"/>
      <c r="AR20" s="10"/>
      <c r="AS20" s="10"/>
      <c r="AT20" s="10"/>
      <c r="AU20" s="10"/>
      <c r="AV20" s="71"/>
      <c r="AW20" s="10"/>
      <c r="AX20" s="10"/>
      <c r="AY20" s="10"/>
      <c r="BA20" s="10"/>
      <c r="BB20" s="64"/>
      <c r="BC20" s="10"/>
      <c r="BD20" s="10"/>
      <c r="BE20" s="10"/>
      <c r="BF20" s="10"/>
      <c r="BG20" s="10"/>
      <c r="BP20" s="10"/>
    </row>
    <row r="21" spans="1:68" s="14" customFormat="1">
      <c r="A21" s="30">
        <v>10322</v>
      </c>
      <c r="B21" s="64" t="s">
        <v>1349</v>
      </c>
      <c r="C21" s="2"/>
      <c r="D21" s="2" t="s">
        <v>1288</v>
      </c>
      <c r="E21" s="2" t="s">
        <v>1292</v>
      </c>
      <c r="F21" s="2"/>
      <c r="G21" s="2" t="s">
        <v>1350</v>
      </c>
      <c r="H21" s="30">
        <v>12</v>
      </c>
      <c r="I21" s="2">
        <f t="shared" si="10"/>
        <v>2</v>
      </c>
      <c r="J21" s="5">
        <f t="shared" si="8"/>
        <v>6.6666666666666666E-2</v>
      </c>
      <c r="K21" s="31">
        <v>18</v>
      </c>
      <c r="L21" s="137">
        <v>24</v>
      </c>
      <c r="M21" s="6">
        <f t="shared" si="1"/>
        <v>0.13333333333333333</v>
      </c>
      <c r="N21" s="6">
        <f t="shared" si="2"/>
        <v>0.2</v>
      </c>
      <c r="O21" s="6">
        <f t="shared" si="3"/>
        <v>0.26666666666666666</v>
      </c>
      <c r="P21" s="5">
        <f t="shared" si="4"/>
        <v>0</v>
      </c>
      <c r="Q21" s="103">
        <v>13</v>
      </c>
      <c r="R21" s="31">
        <f t="shared" si="6"/>
        <v>13</v>
      </c>
      <c r="S21" s="6">
        <f t="shared" si="5"/>
        <v>0.2</v>
      </c>
      <c r="T21" s="32">
        <f t="shared" si="9"/>
        <v>5</v>
      </c>
      <c r="U21" s="31">
        <f t="shared" si="7"/>
        <v>0.41666666666666669</v>
      </c>
      <c r="V21" s="31" t="str">
        <f>+VLOOKUP(A21,'ANALISIS FRANCYS'!A$3:C$195,3,0)</f>
        <v>DISPONIBLE</v>
      </c>
      <c r="W21" s="103">
        <v>1</v>
      </c>
      <c r="X21" s="11"/>
      <c r="Y21" s="11"/>
      <c r="Z21" s="11"/>
      <c r="AA21" s="15">
        <v>45</v>
      </c>
      <c r="AB21" s="10" t="s">
        <v>44</v>
      </c>
      <c r="AC21" s="16">
        <v>255.39499999999987</v>
      </c>
      <c r="AD21" s="16">
        <v>21.330000000000002</v>
      </c>
      <c r="AE21" s="16">
        <v>46.13</v>
      </c>
      <c r="AF21" s="16">
        <v>322.85499999999985</v>
      </c>
      <c r="AG21" s="10"/>
      <c r="AH21" s="10"/>
      <c r="AI21" s="10">
        <v>3583</v>
      </c>
      <c r="AJ21" s="10" t="s">
        <v>2676</v>
      </c>
      <c r="AK21" s="16">
        <v>0</v>
      </c>
      <c r="AL21" s="16"/>
      <c r="AM21" s="16"/>
      <c r="AN21" s="16">
        <v>0</v>
      </c>
      <c r="AO21" s="10"/>
      <c r="AP21" s="10"/>
      <c r="AQ21" s="10"/>
      <c r="AR21" s="10"/>
      <c r="AS21" s="10"/>
      <c r="AT21" s="10"/>
      <c r="AU21" s="10"/>
      <c r="AV21" s="71"/>
      <c r="AW21" s="10"/>
      <c r="AX21" s="10"/>
      <c r="AY21" s="10"/>
      <c r="BA21" s="10"/>
      <c r="BB21" s="64"/>
      <c r="BC21" s="10"/>
      <c r="BD21" s="10"/>
      <c r="BE21" s="10"/>
      <c r="BF21" s="10"/>
      <c r="BG21" s="10"/>
      <c r="BP21" s="10"/>
    </row>
    <row r="22" spans="1:68" s="14" customFormat="1">
      <c r="A22" s="30">
        <v>10519</v>
      </c>
      <c r="B22" s="64" t="s">
        <v>1351</v>
      </c>
      <c r="C22" s="2"/>
      <c r="D22" s="2" t="s">
        <v>1288</v>
      </c>
      <c r="E22" s="2" t="s">
        <v>1292</v>
      </c>
      <c r="F22" s="2"/>
      <c r="G22" s="2" t="s">
        <v>1350</v>
      </c>
      <c r="H22" s="30">
        <v>12</v>
      </c>
      <c r="I22" s="2">
        <f t="shared" si="10"/>
        <v>7</v>
      </c>
      <c r="J22" s="5">
        <f t="shared" si="8"/>
        <v>0.23333333333333334</v>
      </c>
      <c r="K22" s="31">
        <v>18</v>
      </c>
      <c r="L22" s="137">
        <v>24</v>
      </c>
      <c r="M22" s="6">
        <f t="shared" si="1"/>
        <v>0.46666666666666667</v>
      </c>
      <c r="N22" s="6">
        <f t="shared" si="2"/>
        <v>0.7</v>
      </c>
      <c r="O22" s="6">
        <f t="shared" si="3"/>
        <v>0.93333333333333335</v>
      </c>
      <c r="P22" s="5">
        <f t="shared" si="4"/>
        <v>0</v>
      </c>
      <c r="Q22" s="103">
        <v>15</v>
      </c>
      <c r="R22" s="31">
        <f t="shared" si="6"/>
        <v>15</v>
      </c>
      <c r="S22" s="6">
        <f t="shared" si="5"/>
        <v>0.7</v>
      </c>
      <c r="T22" s="32">
        <f t="shared" si="9"/>
        <v>3</v>
      </c>
      <c r="U22" s="31">
        <f t="shared" si="7"/>
        <v>0.25</v>
      </c>
      <c r="V22" s="31" t="str">
        <f>+VLOOKUP(A22,'ANALISIS FRANCYS'!A$3:C$195,3,0)</f>
        <v>DISPONIBLE</v>
      </c>
      <c r="W22" s="103">
        <v>1</v>
      </c>
      <c r="X22" s="11"/>
      <c r="Y22" s="11"/>
      <c r="Z22" s="11"/>
      <c r="AA22" s="15">
        <v>19</v>
      </c>
      <c r="AB22" s="10" t="s">
        <v>17</v>
      </c>
      <c r="AC22" s="16">
        <v>2980.9649999999979</v>
      </c>
      <c r="AD22" s="16">
        <v>503.9250000000003</v>
      </c>
      <c r="AE22" s="16">
        <v>1077.6360000000006</v>
      </c>
      <c r="AF22" s="16">
        <v>4562.5259999999989</v>
      </c>
      <c r="AG22" s="10"/>
      <c r="AH22" s="10"/>
      <c r="AI22" s="10">
        <v>3628</v>
      </c>
      <c r="AJ22" s="10" t="s">
        <v>357</v>
      </c>
      <c r="AK22" s="16">
        <v>141</v>
      </c>
      <c r="AL22" s="16">
        <v>47</v>
      </c>
      <c r="AM22" s="16">
        <v>51</v>
      </c>
      <c r="AN22" s="16">
        <v>239</v>
      </c>
      <c r="AO22" s="10"/>
      <c r="AP22" s="10"/>
      <c r="AQ22" s="10"/>
      <c r="AR22" s="10"/>
      <c r="AS22" s="10"/>
      <c r="AT22" s="10"/>
      <c r="AU22" s="10"/>
      <c r="AV22" s="71"/>
      <c r="AW22" s="10"/>
      <c r="AX22" s="10"/>
      <c r="AY22" s="10"/>
      <c r="BA22" s="10"/>
      <c r="BB22" s="64"/>
      <c r="BC22" s="10"/>
      <c r="BD22" s="10"/>
      <c r="BE22" s="10"/>
      <c r="BF22" s="10"/>
      <c r="BG22" s="10"/>
      <c r="BP22" s="10"/>
    </row>
    <row r="23" spans="1:68" s="1" customFormat="1" ht="15.75" customHeight="1">
      <c r="A23" s="2">
        <v>9969</v>
      </c>
      <c r="B23" s="64" t="s">
        <v>2707</v>
      </c>
      <c r="C23" s="2"/>
      <c r="D23" s="2" t="s">
        <v>1288</v>
      </c>
      <c r="E23" s="2" t="s">
        <v>1292</v>
      </c>
      <c r="F23" s="2"/>
      <c r="G23" s="2" t="s">
        <v>1350</v>
      </c>
      <c r="H23" s="30">
        <v>12</v>
      </c>
      <c r="I23" s="2">
        <f t="shared" si="10"/>
        <v>7</v>
      </c>
      <c r="J23" s="5">
        <f t="shared" si="8"/>
        <v>0.23333333333333334</v>
      </c>
      <c r="K23" s="31">
        <v>6</v>
      </c>
      <c r="L23" s="137">
        <v>12</v>
      </c>
      <c r="M23" s="6">
        <f t="shared" si="1"/>
        <v>0.46666666666666667</v>
      </c>
      <c r="N23" s="6">
        <f t="shared" si="2"/>
        <v>0.7</v>
      </c>
      <c r="O23" s="6">
        <f t="shared" si="3"/>
        <v>0.93333333333333335</v>
      </c>
      <c r="P23" s="5">
        <f t="shared" si="4"/>
        <v>5</v>
      </c>
      <c r="Q23" s="103">
        <v>22</v>
      </c>
      <c r="R23" s="29">
        <f t="shared" si="6"/>
        <v>17</v>
      </c>
      <c r="S23" s="6">
        <f t="shared" si="5"/>
        <v>0.7</v>
      </c>
      <c r="T23" s="6">
        <f t="shared" si="9"/>
        <v>-16</v>
      </c>
      <c r="U23" s="5">
        <v>1</v>
      </c>
      <c r="V23" s="31" t="str">
        <f>+VLOOKUP(A23,'ANALISIS FRANCYS'!A$3:C$195,3,0)</f>
        <v>DISPONIBLE</v>
      </c>
      <c r="W23" s="121">
        <v>1</v>
      </c>
      <c r="X23" s="5"/>
      <c r="Y23" s="5"/>
      <c r="Z23" s="5"/>
      <c r="AA23" s="7">
        <v>26</v>
      </c>
      <c r="AB23" s="2" t="s">
        <v>75</v>
      </c>
      <c r="AC23" s="8">
        <v>2669.9099999999994</v>
      </c>
      <c r="AD23" s="8">
        <v>506.60000000000008</v>
      </c>
      <c r="AE23" s="8">
        <v>929.803</v>
      </c>
      <c r="AF23" s="8">
        <v>4106.3129999999992</v>
      </c>
      <c r="AG23" s="2"/>
      <c r="AH23" s="2"/>
      <c r="AI23" s="2">
        <v>5083</v>
      </c>
      <c r="AJ23" s="2" t="s">
        <v>1421</v>
      </c>
      <c r="AK23" s="8">
        <v>0</v>
      </c>
      <c r="AL23" s="8">
        <v>0</v>
      </c>
      <c r="AM23" s="8"/>
      <c r="AN23" s="8">
        <v>0</v>
      </c>
      <c r="AO23" s="2"/>
      <c r="AP23" s="2"/>
      <c r="AQ23" s="2"/>
      <c r="AR23" s="2"/>
      <c r="AS23" s="2"/>
      <c r="AT23" s="2"/>
      <c r="AU23" s="2"/>
      <c r="AV23" s="145"/>
      <c r="AW23" s="2"/>
      <c r="AX23" s="2"/>
      <c r="AY23" s="2"/>
      <c r="BA23" s="2"/>
      <c r="BB23" s="64"/>
      <c r="BC23" s="2"/>
      <c r="BD23" s="2"/>
      <c r="BE23" s="2"/>
      <c r="BF23" s="2"/>
      <c r="BG23" s="2"/>
      <c r="BP23" s="2"/>
    </row>
    <row r="24" spans="1:68" s="1" customFormat="1">
      <c r="A24" s="30">
        <v>10741</v>
      </c>
      <c r="B24" s="64" t="s">
        <v>1352</v>
      </c>
      <c r="C24" s="2"/>
      <c r="D24" s="2" t="s">
        <v>1288</v>
      </c>
      <c r="E24" s="2" t="s">
        <v>1292</v>
      </c>
      <c r="F24" s="2"/>
      <c r="G24" s="2" t="s">
        <v>1350</v>
      </c>
      <c r="H24" s="30">
        <v>24</v>
      </c>
      <c r="I24" s="2">
        <f t="shared" si="10"/>
        <v>0</v>
      </c>
      <c r="J24" s="5">
        <f t="shared" si="8"/>
        <v>0</v>
      </c>
      <c r="K24" s="31">
        <v>18</v>
      </c>
      <c r="L24" s="137">
        <v>24</v>
      </c>
      <c r="M24" s="6">
        <f t="shared" si="1"/>
        <v>0</v>
      </c>
      <c r="N24" s="6">
        <f t="shared" si="2"/>
        <v>0</v>
      </c>
      <c r="O24" s="6">
        <f t="shared" si="3"/>
        <v>0</v>
      </c>
      <c r="P24" s="5">
        <f t="shared" si="4"/>
        <v>0</v>
      </c>
      <c r="Q24" s="103">
        <v>0</v>
      </c>
      <c r="R24" s="31">
        <f t="shared" si="6"/>
        <v>0</v>
      </c>
      <c r="S24" s="6">
        <f t="shared" si="5"/>
        <v>0</v>
      </c>
      <c r="T24" s="32">
        <f t="shared" si="9"/>
        <v>18</v>
      </c>
      <c r="U24" s="31">
        <f t="shared" si="7"/>
        <v>0.75</v>
      </c>
      <c r="V24" s="31" t="str">
        <f>+VLOOKUP(A24,'ANALISIS FRANCYS'!A$3:C$195,3,0)</f>
        <v>DISPONIBLE</v>
      </c>
      <c r="W24" s="121">
        <v>1</v>
      </c>
      <c r="X24" s="5"/>
      <c r="Y24" s="5"/>
      <c r="Z24" s="5"/>
      <c r="AA24" s="7">
        <v>28</v>
      </c>
      <c r="AB24" s="2" t="s">
        <v>447</v>
      </c>
      <c r="AC24" s="8">
        <v>257.04000000000013</v>
      </c>
      <c r="AD24" s="8">
        <v>10.68</v>
      </c>
      <c r="AE24" s="8">
        <v>23.959999999999994</v>
      </c>
      <c r="AF24" s="8">
        <v>291.68000000000012</v>
      </c>
      <c r="AG24" s="2"/>
      <c r="AH24" s="2"/>
      <c r="AI24" s="2">
        <v>5192</v>
      </c>
      <c r="AJ24" s="2" t="s">
        <v>2677</v>
      </c>
      <c r="AK24" s="8"/>
      <c r="AL24" s="8">
        <v>0</v>
      </c>
      <c r="AM24" s="8">
        <v>0</v>
      </c>
      <c r="AN24" s="8">
        <v>0</v>
      </c>
      <c r="AO24" s="2"/>
      <c r="AP24" s="2"/>
      <c r="AQ24" s="2"/>
      <c r="AR24" s="2"/>
      <c r="AS24" s="2"/>
      <c r="AT24" s="2"/>
      <c r="AU24" s="2"/>
      <c r="AV24" s="145"/>
      <c r="AW24" s="2"/>
      <c r="AX24" s="2"/>
      <c r="AY24" s="2"/>
      <c r="BA24" s="2"/>
      <c r="BB24" s="2"/>
      <c r="BC24" s="2"/>
      <c r="BD24" s="2"/>
      <c r="BE24" s="2"/>
      <c r="BF24" s="2"/>
      <c r="BG24" s="2"/>
      <c r="BP24" s="2"/>
    </row>
    <row r="25" spans="1:68" s="1" customFormat="1">
      <c r="A25" s="30">
        <v>10327</v>
      </c>
      <c r="B25" s="64" t="s">
        <v>1353</v>
      </c>
      <c r="C25" s="2"/>
      <c r="D25" s="2" t="s">
        <v>1288</v>
      </c>
      <c r="E25" s="2" t="s">
        <v>1292</v>
      </c>
      <c r="F25" s="2"/>
      <c r="G25" s="2" t="s">
        <v>1350</v>
      </c>
      <c r="H25" s="30">
        <v>12</v>
      </c>
      <c r="I25" s="2">
        <f t="shared" si="10"/>
        <v>0</v>
      </c>
      <c r="J25" s="5">
        <f t="shared" si="8"/>
        <v>0</v>
      </c>
      <c r="K25" s="31">
        <v>12</v>
      </c>
      <c r="L25" s="137">
        <v>24</v>
      </c>
      <c r="M25" s="6">
        <f t="shared" si="1"/>
        <v>0</v>
      </c>
      <c r="N25" s="6">
        <f t="shared" si="2"/>
        <v>0</v>
      </c>
      <c r="O25" s="6">
        <f t="shared" si="3"/>
        <v>0</v>
      </c>
      <c r="P25" s="5">
        <f t="shared" si="4"/>
        <v>0</v>
      </c>
      <c r="Q25" s="103">
        <v>0</v>
      </c>
      <c r="R25" s="31">
        <f t="shared" si="6"/>
        <v>0</v>
      </c>
      <c r="S25" s="6">
        <f t="shared" si="5"/>
        <v>0</v>
      </c>
      <c r="T25" s="32">
        <f t="shared" si="9"/>
        <v>12</v>
      </c>
      <c r="U25" s="31">
        <f t="shared" si="7"/>
        <v>1</v>
      </c>
      <c r="V25" s="31" t="str">
        <f>+VLOOKUP(A25,'ANALISIS FRANCYS'!A$3:C$195,3,0)</f>
        <v>DISPONIBLE</v>
      </c>
      <c r="W25" s="121">
        <v>1</v>
      </c>
      <c r="X25" s="5"/>
      <c r="Y25" s="5"/>
      <c r="Z25" s="5"/>
      <c r="AA25" s="7">
        <v>32</v>
      </c>
      <c r="AB25" s="2" t="s">
        <v>2027</v>
      </c>
      <c r="AC25" s="8">
        <v>3.2250000000000001</v>
      </c>
      <c r="AD25" s="8"/>
      <c r="AE25" s="8"/>
      <c r="AF25" s="8">
        <v>3.2250000000000001</v>
      </c>
      <c r="AG25" s="2"/>
      <c r="AH25" s="2"/>
      <c r="AI25" s="2">
        <v>5729</v>
      </c>
      <c r="AJ25" s="2" t="s">
        <v>1189</v>
      </c>
      <c r="AK25" s="8">
        <v>16</v>
      </c>
      <c r="AL25" s="8">
        <v>9</v>
      </c>
      <c r="AM25" s="8"/>
      <c r="AN25" s="8">
        <v>25</v>
      </c>
      <c r="AO25" s="2"/>
      <c r="AP25" s="2"/>
      <c r="AQ25" s="2"/>
      <c r="AR25" s="2"/>
      <c r="AS25" s="2"/>
      <c r="AT25" s="2"/>
      <c r="AU25" s="2"/>
      <c r="AV25" s="145"/>
      <c r="AW25" s="2"/>
      <c r="AX25" s="2"/>
      <c r="AY25" s="2"/>
      <c r="BA25" s="2"/>
      <c r="BB25" s="2"/>
      <c r="BC25" s="2"/>
      <c r="BD25" s="2"/>
      <c r="BE25" s="2"/>
      <c r="BF25" s="2"/>
      <c r="BG25" s="2"/>
      <c r="BP25" s="2"/>
    </row>
    <row r="26" spans="1:68">
      <c r="A26" s="30">
        <v>9630</v>
      </c>
      <c r="B26" s="64" t="s">
        <v>103</v>
      </c>
      <c r="C26" s="2"/>
      <c r="D26" s="2" t="s">
        <v>1288</v>
      </c>
      <c r="E26" s="2" t="s">
        <v>1292</v>
      </c>
      <c r="F26" s="2"/>
      <c r="G26" s="2" t="s">
        <v>1350</v>
      </c>
      <c r="H26" s="30">
        <v>12</v>
      </c>
      <c r="I26" s="2">
        <f t="shared" si="10"/>
        <v>11</v>
      </c>
      <c r="J26" s="5">
        <f t="shared" si="8"/>
        <v>0.36666666666666664</v>
      </c>
      <c r="K26" s="31">
        <v>12</v>
      </c>
      <c r="L26" s="137">
        <v>24</v>
      </c>
      <c r="M26" s="6">
        <f t="shared" si="1"/>
        <v>0.73333333333333328</v>
      </c>
      <c r="N26" s="6">
        <f t="shared" si="2"/>
        <v>1.0999999999999999</v>
      </c>
      <c r="O26" s="6">
        <f t="shared" si="3"/>
        <v>1.4666666666666666</v>
      </c>
      <c r="P26" s="5">
        <f t="shared" si="4"/>
        <v>8</v>
      </c>
      <c r="Q26" s="103">
        <v>0</v>
      </c>
      <c r="R26" s="31">
        <f t="shared" si="6"/>
        <v>-8</v>
      </c>
      <c r="S26" s="6">
        <f t="shared" si="5"/>
        <v>1.0999999999999999</v>
      </c>
      <c r="T26" s="32">
        <f t="shared" si="9"/>
        <v>12</v>
      </c>
      <c r="U26" s="31">
        <v>1</v>
      </c>
      <c r="V26" s="31" t="s">
        <v>1878</v>
      </c>
      <c r="W26" s="101">
        <v>1</v>
      </c>
      <c r="X26" s="31"/>
      <c r="Y26" s="31"/>
      <c r="Z26" s="31"/>
      <c r="AA26" s="34">
        <v>37</v>
      </c>
      <c r="AB26" s="30" t="s">
        <v>2028</v>
      </c>
      <c r="AC26" s="35">
        <v>24</v>
      </c>
      <c r="AD26" s="35"/>
      <c r="AE26" s="35"/>
      <c r="AF26" s="35">
        <v>24</v>
      </c>
      <c r="AG26" s="30"/>
      <c r="AH26" s="30"/>
      <c r="AI26" s="30">
        <v>5731</v>
      </c>
      <c r="AJ26" s="30" t="s">
        <v>1316</v>
      </c>
      <c r="AK26" s="35"/>
      <c r="AL26" s="35">
        <v>23</v>
      </c>
      <c r="AM26" s="35"/>
      <c r="AN26" s="35">
        <v>23</v>
      </c>
      <c r="AO26" s="30"/>
      <c r="AP26" s="30"/>
      <c r="AQ26" s="30"/>
      <c r="AR26" s="30"/>
      <c r="AS26" s="30"/>
      <c r="AT26" s="30"/>
      <c r="AU26" s="30"/>
      <c r="AV26" s="66"/>
      <c r="AW26" s="30"/>
      <c r="AX26" s="30"/>
      <c r="AY26" s="30"/>
      <c r="BA26" s="30"/>
      <c r="BB26" s="30"/>
      <c r="BC26" s="30"/>
      <c r="BD26" s="30"/>
      <c r="BE26" s="30"/>
      <c r="BF26" s="30"/>
      <c r="BG26" s="30"/>
      <c r="BP26" s="30"/>
    </row>
    <row r="27" spans="1:68" s="1" customFormat="1">
      <c r="A27" s="30">
        <v>10677</v>
      </c>
      <c r="B27" s="64" t="s">
        <v>1354</v>
      </c>
      <c r="C27" s="2"/>
      <c r="D27" s="2" t="s">
        <v>1288</v>
      </c>
      <c r="E27" s="2" t="s">
        <v>1292</v>
      </c>
      <c r="F27" s="2"/>
      <c r="G27" s="2" t="s">
        <v>1350</v>
      </c>
      <c r="H27" s="30">
        <v>24</v>
      </c>
      <c r="I27" s="2">
        <f t="shared" si="10"/>
        <v>0</v>
      </c>
      <c r="J27" s="5">
        <f t="shared" si="8"/>
        <v>0</v>
      </c>
      <c r="K27" s="31">
        <v>18</v>
      </c>
      <c r="L27" s="137">
        <v>24</v>
      </c>
      <c r="M27" s="6">
        <f t="shared" si="1"/>
        <v>0</v>
      </c>
      <c r="N27" s="6">
        <f t="shared" si="2"/>
        <v>0</v>
      </c>
      <c r="O27" s="6">
        <f t="shared" si="3"/>
        <v>0</v>
      </c>
      <c r="P27" s="5">
        <f t="shared" si="4"/>
        <v>0</v>
      </c>
      <c r="Q27" s="103">
        <v>0</v>
      </c>
      <c r="R27" s="31">
        <f t="shared" si="6"/>
        <v>0</v>
      </c>
      <c r="S27" s="6">
        <f t="shared" si="5"/>
        <v>0</v>
      </c>
      <c r="T27" s="32">
        <f t="shared" si="9"/>
        <v>18</v>
      </c>
      <c r="U27" s="31">
        <f t="shared" si="7"/>
        <v>0.75</v>
      </c>
      <c r="V27" s="31" t="str">
        <f>+VLOOKUP(A27,'ANALISIS FRANCYS'!A$3:C$195,3,0)</f>
        <v>DISPONIBLE</v>
      </c>
      <c r="W27" s="121">
        <v>1</v>
      </c>
      <c r="X27" s="5"/>
      <c r="Y27" s="5"/>
      <c r="Z27" s="5"/>
      <c r="AA27" s="7">
        <v>38</v>
      </c>
      <c r="AB27" s="2" t="s">
        <v>1425</v>
      </c>
      <c r="AC27" s="8">
        <v>15.364999999999995</v>
      </c>
      <c r="AD27" s="8"/>
      <c r="AE27" s="8">
        <v>0.67999999999999994</v>
      </c>
      <c r="AF27" s="8">
        <v>16.044999999999995</v>
      </c>
      <c r="AG27" s="2"/>
      <c r="AH27" s="2"/>
      <c r="AI27" s="2">
        <v>5732</v>
      </c>
      <c r="AJ27" s="2" t="s">
        <v>746</v>
      </c>
      <c r="AK27" s="8"/>
      <c r="AL27" s="8">
        <v>2</v>
      </c>
      <c r="AM27" s="8"/>
      <c r="AN27" s="8">
        <v>2</v>
      </c>
      <c r="AO27" s="2"/>
      <c r="AP27" s="2"/>
      <c r="AQ27" s="2"/>
      <c r="AR27" s="2"/>
      <c r="AS27" s="2"/>
      <c r="AT27" s="2"/>
      <c r="AU27" s="2"/>
      <c r="AV27" s="145"/>
      <c r="AW27" s="2"/>
      <c r="AX27" s="2"/>
      <c r="AY27" s="2"/>
      <c r="BA27" s="2"/>
      <c r="BB27" s="2"/>
      <c r="BC27" s="2"/>
      <c r="BD27" s="2"/>
      <c r="BE27" s="2"/>
      <c r="BF27" s="2"/>
      <c r="BG27" s="2"/>
      <c r="BP27" s="2"/>
    </row>
    <row r="28" spans="1:68" s="1" customFormat="1">
      <c r="A28" s="30">
        <v>834</v>
      </c>
      <c r="B28" s="64" t="s">
        <v>1355</v>
      </c>
      <c r="C28" s="2"/>
      <c r="D28" s="2" t="s">
        <v>1288</v>
      </c>
      <c r="E28" s="2" t="s">
        <v>1292</v>
      </c>
      <c r="F28" s="2"/>
      <c r="G28" s="2" t="s">
        <v>1350</v>
      </c>
      <c r="H28" s="30">
        <v>12</v>
      </c>
      <c r="I28" s="2">
        <f t="shared" si="10"/>
        <v>0</v>
      </c>
      <c r="J28" s="5">
        <f t="shared" si="8"/>
        <v>0</v>
      </c>
      <c r="K28" s="31">
        <v>6</v>
      </c>
      <c r="L28" s="137">
        <v>12</v>
      </c>
      <c r="M28" s="6">
        <f t="shared" si="1"/>
        <v>0</v>
      </c>
      <c r="N28" s="6">
        <f t="shared" si="2"/>
        <v>0</v>
      </c>
      <c r="O28" s="6">
        <f t="shared" si="3"/>
        <v>0</v>
      </c>
      <c r="P28" s="5">
        <f t="shared" si="4"/>
        <v>0</v>
      </c>
      <c r="Q28" s="103">
        <v>12</v>
      </c>
      <c r="R28" s="31">
        <f t="shared" si="6"/>
        <v>12</v>
      </c>
      <c r="S28" s="6">
        <f t="shared" si="5"/>
        <v>0</v>
      </c>
      <c r="T28" s="32">
        <f t="shared" si="9"/>
        <v>-6</v>
      </c>
      <c r="U28" s="31">
        <v>1</v>
      </c>
      <c r="V28" s="31" t="str">
        <f>+VLOOKUP(A28,'ANALISIS FRANCYS'!A$3:C$195,3,0)</f>
        <v>DISPONIBLE</v>
      </c>
      <c r="W28" s="121">
        <v>1</v>
      </c>
      <c r="X28" s="5"/>
      <c r="Y28" s="5"/>
      <c r="Z28" s="5"/>
      <c r="AA28" s="7">
        <v>39</v>
      </c>
      <c r="AB28" s="2" t="s">
        <v>2029</v>
      </c>
      <c r="AC28" s="8">
        <v>22.71</v>
      </c>
      <c r="AD28" s="8"/>
      <c r="AE28" s="8"/>
      <c r="AF28" s="8">
        <v>22.71</v>
      </c>
      <c r="AG28" s="2"/>
      <c r="AH28" s="2"/>
      <c r="AI28" s="2">
        <v>5733</v>
      </c>
      <c r="AJ28" s="2" t="s">
        <v>371</v>
      </c>
      <c r="AK28" s="8">
        <v>46</v>
      </c>
      <c r="AL28" s="8"/>
      <c r="AM28" s="8"/>
      <c r="AN28" s="8">
        <v>46</v>
      </c>
      <c r="AO28" s="2"/>
      <c r="AP28" s="2"/>
      <c r="AQ28" s="2"/>
      <c r="AR28" s="2"/>
      <c r="AS28" s="2"/>
      <c r="AT28" s="2"/>
      <c r="AU28" s="2"/>
      <c r="AV28" s="145"/>
      <c r="AW28" s="2"/>
      <c r="AX28" s="2"/>
      <c r="AY28" s="2"/>
      <c r="BA28" s="2"/>
      <c r="BB28" s="2"/>
      <c r="BC28" s="2"/>
      <c r="BD28" s="2"/>
      <c r="BE28" s="2"/>
      <c r="BF28" s="2"/>
      <c r="BG28" s="2"/>
      <c r="BP28" s="2"/>
    </row>
    <row r="29" spans="1:68" s="1" customFormat="1">
      <c r="A29" s="2">
        <v>822</v>
      </c>
      <c r="B29" s="64" t="s">
        <v>1356</v>
      </c>
      <c r="C29" s="2"/>
      <c r="D29" s="2" t="s">
        <v>1288</v>
      </c>
      <c r="E29" s="2" t="s">
        <v>1292</v>
      </c>
      <c r="F29" s="2"/>
      <c r="G29" s="2" t="s">
        <v>1350</v>
      </c>
      <c r="H29" s="30">
        <v>12</v>
      </c>
      <c r="I29" s="2">
        <f t="shared" si="10"/>
        <v>0</v>
      </c>
      <c r="J29" s="5">
        <f t="shared" si="8"/>
        <v>0</v>
      </c>
      <c r="K29" s="31">
        <v>6</v>
      </c>
      <c r="L29" s="137">
        <v>12</v>
      </c>
      <c r="M29" s="6">
        <f t="shared" si="1"/>
        <v>0</v>
      </c>
      <c r="N29" s="6">
        <f t="shared" si="2"/>
        <v>0</v>
      </c>
      <c r="O29" s="6">
        <f t="shared" si="3"/>
        <v>0</v>
      </c>
      <c r="P29" s="5">
        <f t="shared" si="4"/>
        <v>0</v>
      </c>
      <c r="Q29" s="103">
        <v>16</v>
      </c>
      <c r="R29" s="29">
        <f t="shared" si="6"/>
        <v>16</v>
      </c>
      <c r="S29" s="6">
        <f t="shared" si="5"/>
        <v>0</v>
      </c>
      <c r="T29" s="6">
        <f t="shared" si="9"/>
        <v>-10</v>
      </c>
      <c r="U29" s="5">
        <v>1</v>
      </c>
      <c r="V29" s="31" t="str">
        <f>+VLOOKUP(A29,'ANALISIS FRANCYS'!A$3:C$195,3,0)</f>
        <v>DISPONIBLE</v>
      </c>
      <c r="W29" s="121">
        <v>1</v>
      </c>
      <c r="X29" s="5"/>
      <c r="Y29" s="5"/>
      <c r="Z29" s="5"/>
      <c r="AA29" s="7">
        <v>40</v>
      </c>
      <c r="AB29" s="2" t="s">
        <v>276</v>
      </c>
      <c r="AC29" s="8">
        <v>200.31999999999988</v>
      </c>
      <c r="AD29" s="8">
        <v>6.9600000000000017</v>
      </c>
      <c r="AE29" s="8">
        <v>33.566000000000003</v>
      </c>
      <c r="AF29" s="8">
        <v>240.84599999999989</v>
      </c>
      <c r="AG29" s="2"/>
      <c r="AH29" s="2"/>
      <c r="AI29" s="2">
        <v>5740</v>
      </c>
      <c r="AJ29" s="2" t="s">
        <v>1379</v>
      </c>
      <c r="AK29" s="8"/>
      <c r="AL29" s="8">
        <v>0</v>
      </c>
      <c r="AM29" s="8"/>
      <c r="AN29" s="8">
        <v>0</v>
      </c>
      <c r="AO29" s="2"/>
      <c r="AP29" s="2"/>
      <c r="AQ29" s="2"/>
      <c r="AR29" s="2"/>
      <c r="AS29" s="2"/>
      <c r="AT29" s="2"/>
      <c r="AU29" s="2"/>
      <c r="AV29" s="145"/>
      <c r="AW29" s="2"/>
      <c r="AX29" s="2"/>
      <c r="AY29" s="2"/>
      <c r="BA29" s="2"/>
      <c r="BB29" s="2"/>
      <c r="BC29" s="2"/>
      <c r="BD29" s="2"/>
      <c r="BE29" s="2"/>
      <c r="BF29" s="2"/>
      <c r="BG29" s="2"/>
      <c r="BP29" s="2"/>
    </row>
    <row r="30" spans="1:68" s="1" customFormat="1">
      <c r="A30" s="2">
        <v>8506</v>
      </c>
      <c r="B30" s="64" t="s">
        <v>1357</v>
      </c>
      <c r="C30" s="2"/>
      <c r="D30" s="2" t="s">
        <v>1288</v>
      </c>
      <c r="E30" s="2" t="s">
        <v>1292</v>
      </c>
      <c r="F30" s="2"/>
      <c r="G30" s="2" t="s">
        <v>1350</v>
      </c>
      <c r="H30" s="30">
        <v>12</v>
      </c>
      <c r="I30" s="2">
        <f t="shared" si="10"/>
        <v>1</v>
      </c>
      <c r="J30" s="5">
        <f t="shared" si="8"/>
        <v>3.3333333333333333E-2</v>
      </c>
      <c r="K30" s="31">
        <v>6</v>
      </c>
      <c r="L30" s="137">
        <v>12</v>
      </c>
      <c r="M30" s="6">
        <f t="shared" si="1"/>
        <v>6.6666666666666666E-2</v>
      </c>
      <c r="N30" s="6">
        <f t="shared" si="2"/>
        <v>0.1</v>
      </c>
      <c r="O30" s="6">
        <f t="shared" si="3"/>
        <v>0.13333333333333333</v>
      </c>
      <c r="P30" s="5">
        <f t="shared" si="4"/>
        <v>0</v>
      </c>
      <c r="Q30" s="103">
        <v>26</v>
      </c>
      <c r="R30" s="29">
        <f t="shared" si="6"/>
        <v>26</v>
      </c>
      <c r="S30" s="6">
        <f t="shared" si="5"/>
        <v>0.1</v>
      </c>
      <c r="T30" s="6">
        <f t="shared" si="9"/>
        <v>-20</v>
      </c>
      <c r="U30" s="5">
        <v>1</v>
      </c>
      <c r="V30" s="31" t="str">
        <f>+VLOOKUP(A30,'ANALISIS FRANCYS'!A$3:C$195,3,0)</f>
        <v>DISPONIBLE</v>
      </c>
      <c r="W30" s="121">
        <v>1</v>
      </c>
      <c r="X30" s="5"/>
      <c r="Y30" s="5"/>
      <c r="Z30" s="5"/>
      <c r="AA30" s="7">
        <v>46</v>
      </c>
      <c r="AB30" s="2" t="s">
        <v>1426</v>
      </c>
      <c r="AC30" s="8">
        <v>53.275000000000006</v>
      </c>
      <c r="AD30" s="8"/>
      <c r="AE30" s="8">
        <v>18.764999999999997</v>
      </c>
      <c r="AF30" s="8">
        <v>72.040000000000006</v>
      </c>
      <c r="AG30" s="2"/>
      <c r="AH30" s="2"/>
      <c r="AI30" s="2">
        <v>5864</v>
      </c>
      <c r="AJ30" s="2" t="s">
        <v>459</v>
      </c>
      <c r="AK30" s="8"/>
      <c r="AL30" s="8"/>
      <c r="AM30" s="8">
        <v>66</v>
      </c>
      <c r="AN30" s="8">
        <v>66</v>
      </c>
      <c r="AO30" s="2"/>
      <c r="AP30" s="2"/>
      <c r="AQ30" s="2"/>
      <c r="AR30" s="2"/>
      <c r="AS30" s="2"/>
      <c r="AT30" s="2"/>
      <c r="AU30" s="2"/>
      <c r="AV30" s="145"/>
      <c r="AW30" s="2"/>
      <c r="AX30" s="2"/>
      <c r="AY30" s="2"/>
      <c r="BA30" s="2"/>
      <c r="BB30" s="2"/>
      <c r="BC30" s="2"/>
      <c r="BD30" s="2"/>
      <c r="BE30" s="2"/>
      <c r="BF30" s="2"/>
      <c r="BG30" s="2"/>
      <c r="BP30" s="2"/>
    </row>
    <row r="31" spans="1:68">
      <c r="A31" s="30">
        <v>826</v>
      </c>
      <c r="B31" s="64" t="s">
        <v>1358</v>
      </c>
      <c r="C31" s="2"/>
      <c r="D31" s="2" t="s">
        <v>1288</v>
      </c>
      <c r="E31" s="2" t="s">
        <v>1292</v>
      </c>
      <c r="F31" s="2"/>
      <c r="G31" s="2" t="s">
        <v>1350</v>
      </c>
      <c r="H31" s="30">
        <v>12</v>
      </c>
      <c r="I31" s="2">
        <f t="shared" si="10"/>
        <v>0</v>
      </c>
      <c r="J31" s="5">
        <f t="shared" si="8"/>
        <v>0</v>
      </c>
      <c r="K31" s="31">
        <v>6</v>
      </c>
      <c r="L31" s="137">
        <v>12</v>
      </c>
      <c r="M31" s="6">
        <f t="shared" si="1"/>
        <v>0</v>
      </c>
      <c r="N31" s="6">
        <f t="shared" si="2"/>
        <v>0</v>
      </c>
      <c r="O31" s="6">
        <f t="shared" si="3"/>
        <v>0</v>
      </c>
      <c r="P31" s="5">
        <f t="shared" si="4"/>
        <v>0</v>
      </c>
      <c r="Q31" s="103">
        <v>9</v>
      </c>
      <c r="R31" s="31">
        <f t="shared" si="6"/>
        <v>9</v>
      </c>
      <c r="S31" s="6">
        <f t="shared" si="5"/>
        <v>0</v>
      </c>
      <c r="T31" s="32">
        <f t="shared" si="9"/>
        <v>-3</v>
      </c>
      <c r="U31" s="31">
        <v>1</v>
      </c>
      <c r="V31" s="31" t="str">
        <f>+VLOOKUP(A31,'ANALISIS FRANCYS'!A$3:C$195,3,0)</f>
        <v>DISPONIBLE</v>
      </c>
      <c r="W31" s="101">
        <v>1</v>
      </c>
      <c r="X31" s="31"/>
      <c r="Y31" s="31"/>
      <c r="Z31" s="31"/>
      <c r="AA31" s="34">
        <v>49</v>
      </c>
      <c r="AB31" s="30" t="s">
        <v>374</v>
      </c>
      <c r="AC31" s="35">
        <v>246.70000000000005</v>
      </c>
      <c r="AD31" s="35">
        <v>6.8550000000000004</v>
      </c>
      <c r="AE31" s="35">
        <v>29.952000000000005</v>
      </c>
      <c r="AF31" s="35">
        <v>283.50700000000006</v>
      </c>
      <c r="AG31" s="30"/>
      <c r="AH31" s="30"/>
      <c r="AI31" s="30">
        <v>6748</v>
      </c>
      <c r="AJ31" s="30" t="s">
        <v>551</v>
      </c>
      <c r="AK31" s="35"/>
      <c r="AL31" s="35">
        <v>28</v>
      </c>
      <c r="AM31" s="35"/>
      <c r="AN31" s="35">
        <v>28</v>
      </c>
      <c r="AO31" s="30"/>
      <c r="AP31" s="30"/>
      <c r="AQ31" s="30"/>
      <c r="AR31" s="30"/>
      <c r="AS31" s="30"/>
      <c r="AT31" s="30"/>
      <c r="AU31" s="30"/>
      <c r="AV31" s="66"/>
      <c r="AW31" s="30"/>
      <c r="AX31" s="30"/>
      <c r="AY31" s="30"/>
      <c r="BA31" s="30"/>
      <c r="BB31" s="30"/>
      <c r="BC31" s="30"/>
      <c r="BD31" s="30"/>
      <c r="BE31" s="30"/>
      <c r="BF31" s="30"/>
      <c r="BG31" s="30"/>
      <c r="BP31" s="30"/>
    </row>
    <row r="32" spans="1:68" s="1" customFormat="1">
      <c r="A32" s="30">
        <v>10517</v>
      </c>
      <c r="B32" s="64" t="s">
        <v>1359</v>
      </c>
      <c r="C32" s="2"/>
      <c r="D32" s="2" t="s">
        <v>1288</v>
      </c>
      <c r="E32" s="2" t="s">
        <v>1292</v>
      </c>
      <c r="F32" s="2"/>
      <c r="G32" s="2" t="s">
        <v>1350</v>
      </c>
      <c r="H32" s="30">
        <v>12</v>
      </c>
      <c r="I32" s="2">
        <f t="shared" si="10"/>
        <v>8</v>
      </c>
      <c r="J32" s="5">
        <f t="shared" si="8"/>
        <v>0.26666666666666666</v>
      </c>
      <c r="K32" s="31">
        <v>12</v>
      </c>
      <c r="L32" s="137">
        <v>12</v>
      </c>
      <c r="M32" s="6">
        <f t="shared" si="1"/>
        <v>0.53333333333333333</v>
      </c>
      <c r="N32" s="6">
        <f t="shared" si="2"/>
        <v>0.8</v>
      </c>
      <c r="O32" s="6">
        <f t="shared" si="3"/>
        <v>1.0666666666666667</v>
      </c>
      <c r="P32" s="5">
        <f t="shared" si="4"/>
        <v>0</v>
      </c>
      <c r="Q32" s="103">
        <v>21</v>
      </c>
      <c r="R32" s="31">
        <f t="shared" si="6"/>
        <v>21</v>
      </c>
      <c r="S32" s="6">
        <f t="shared" si="5"/>
        <v>0.8</v>
      </c>
      <c r="T32" s="32">
        <f t="shared" si="9"/>
        <v>-9</v>
      </c>
      <c r="U32" s="31" t="str">
        <f t="shared" si="7"/>
        <v>NO COMPRAR</v>
      </c>
      <c r="V32" s="31" t="str">
        <f>+VLOOKUP(A32,'ANALISIS FRANCYS'!A$3:C$195,3,0)</f>
        <v>DISPONIBLE</v>
      </c>
      <c r="W32" s="121">
        <v>1</v>
      </c>
      <c r="X32" s="5"/>
      <c r="Y32" s="5"/>
      <c r="Z32" s="5"/>
      <c r="AA32" s="7">
        <v>65</v>
      </c>
      <c r="AB32" s="2" t="s">
        <v>1428</v>
      </c>
      <c r="AC32" s="8">
        <v>10.295000000000007</v>
      </c>
      <c r="AD32" s="8"/>
      <c r="AE32" s="8">
        <v>1.0860000000000001</v>
      </c>
      <c r="AF32" s="8">
        <v>11.381000000000007</v>
      </c>
      <c r="AG32" s="2"/>
      <c r="AH32" s="2"/>
      <c r="AI32" s="2">
        <v>6750</v>
      </c>
      <c r="AJ32" s="2" t="s">
        <v>1378</v>
      </c>
      <c r="AK32" s="8"/>
      <c r="AL32" s="8">
        <v>0</v>
      </c>
      <c r="AM32" s="8"/>
      <c r="AN32" s="8">
        <v>0</v>
      </c>
      <c r="AO32" s="2"/>
      <c r="AP32" s="2"/>
      <c r="AQ32" s="2"/>
      <c r="AR32" s="2"/>
      <c r="AS32" s="2"/>
      <c r="AT32" s="2"/>
      <c r="AU32" s="2"/>
      <c r="AV32" s="145"/>
      <c r="AW32" s="2"/>
      <c r="AX32" s="2"/>
      <c r="AY32" s="2"/>
      <c r="BA32" s="2"/>
      <c r="BB32" s="2"/>
      <c r="BC32" s="2"/>
      <c r="BD32" s="2"/>
      <c r="BE32" s="2"/>
      <c r="BF32" s="2"/>
      <c r="BG32" s="2"/>
      <c r="BP32" s="2"/>
    </row>
    <row r="33" spans="1:68" s="1" customFormat="1">
      <c r="A33" s="2">
        <v>6073</v>
      </c>
      <c r="B33" s="64" t="s">
        <v>673</v>
      </c>
      <c r="C33" s="2"/>
      <c r="D33" s="2" t="s">
        <v>1288</v>
      </c>
      <c r="E33" s="2" t="s">
        <v>1292</v>
      </c>
      <c r="F33" s="2"/>
      <c r="G33" s="2" t="s">
        <v>1344</v>
      </c>
      <c r="H33" s="30">
        <v>24</v>
      </c>
      <c r="I33" s="2">
        <f t="shared" si="10"/>
        <v>1</v>
      </c>
      <c r="J33" s="5">
        <f t="shared" si="8"/>
        <v>3.3333333333333333E-2</v>
      </c>
      <c r="K33" s="31">
        <v>6</v>
      </c>
      <c r="L33" s="137">
        <v>12</v>
      </c>
      <c r="M33" s="6">
        <f t="shared" si="1"/>
        <v>6.6666666666666666E-2</v>
      </c>
      <c r="N33" s="6">
        <f t="shared" si="2"/>
        <v>0.1</v>
      </c>
      <c r="O33" s="6">
        <f t="shared" si="3"/>
        <v>0.13333333333333333</v>
      </c>
      <c r="P33" s="5">
        <f t="shared" si="4"/>
        <v>0</v>
      </c>
      <c r="Q33" s="103">
        <v>0</v>
      </c>
      <c r="R33" s="29">
        <f t="shared" si="6"/>
        <v>0</v>
      </c>
      <c r="S33" s="6">
        <f t="shared" si="5"/>
        <v>0.1</v>
      </c>
      <c r="T33" s="6">
        <f t="shared" si="9"/>
        <v>6</v>
      </c>
      <c r="U33" s="5">
        <v>1</v>
      </c>
      <c r="V33" s="31" t="s">
        <v>1878</v>
      </c>
      <c r="W33" s="121">
        <v>1</v>
      </c>
      <c r="X33" s="5"/>
      <c r="Y33" s="5"/>
      <c r="Z33" s="5"/>
      <c r="AA33" s="7">
        <v>67</v>
      </c>
      <c r="AB33" s="2" t="s">
        <v>53</v>
      </c>
      <c r="AC33" s="8">
        <v>317.9249999999999</v>
      </c>
      <c r="AD33" s="8">
        <v>19.165000000000006</v>
      </c>
      <c r="AE33" s="8">
        <v>46.648999999999994</v>
      </c>
      <c r="AF33" s="8">
        <v>383.73899999999992</v>
      </c>
      <c r="AG33" s="2"/>
      <c r="AH33" s="2"/>
      <c r="AI33" s="2">
        <v>5223</v>
      </c>
      <c r="AJ33" s="2" t="s">
        <v>1381</v>
      </c>
      <c r="AK33" s="8">
        <v>0</v>
      </c>
      <c r="AL33" s="8"/>
      <c r="AM33" s="8">
        <v>8</v>
      </c>
      <c r="AN33" s="8">
        <v>8</v>
      </c>
      <c r="AO33" s="2"/>
      <c r="AP33" s="2"/>
      <c r="AQ33" s="2"/>
      <c r="AR33" s="2"/>
      <c r="AS33" s="2"/>
      <c r="AT33" s="2"/>
      <c r="AU33" s="2"/>
      <c r="AV33" s="145"/>
      <c r="AW33" s="2"/>
      <c r="AX33" s="2"/>
      <c r="AY33" s="2"/>
      <c r="BA33" s="2"/>
      <c r="BB33" s="2"/>
      <c r="BC33" s="2"/>
      <c r="BD33" s="2"/>
      <c r="BE33" s="2"/>
      <c r="BF33" s="2"/>
      <c r="BG33" s="2"/>
      <c r="BP33" s="2"/>
    </row>
    <row r="34" spans="1:68">
      <c r="A34" s="30">
        <v>10015</v>
      </c>
      <c r="B34" s="64" t="s">
        <v>1060</v>
      </c>
      <c r="C34" s="2"/>
      <c r="D34" s="2" t="s">
        <v>1288</v>
      </c>
      <c r="E34" s="2" t="s">
        <v>1292</v>
      </c>
      <c r="F34" s="2"/>
      <c r="G34" s="2" t="s">
        <v>1310</v>
      </c>
      <c r="H34" s="30">
        <v>8</v>
      </c>
      <c r="I34" s="2">
        <f t="shared" si="10"/>
        <v>3</v>
      </c>
      <c r="J34" s="5">
        <f t="shared" si="8"/>
        <v>0.1</v>
      </c>
      <c r="K34" s="31">
        <v>8</v>
      </c>
      <c r="L34" s="137">
        <v>12</v>
      </c>
      <c r="M34" s="6">
        <f t="shared" si="1"/>
        <v>0.2</v>
      </c>
      <c r="N34" s="6">
        <f t="shared" si="2"/>
        <v>0.30000000000000004</v>
      </c>
      <c r="O34" s="6">
        <f t="shared" si="3"/>
        <v>0.4</v>
      </c>
      <c r="P34" s="5">
        <f t="shared" si="4"/>
        <v>0</v>
      </c>
      <c r="Q34" s="103">
        <v>4</v>
      </c>
      <c r="R34" s="31">
        <f t="shared" si="6"/>
        <v>4</v>
      </c>
      <c r="S34" s="6">
        <f t="shared" si="5"/>
        <v>0.30000000000000004</v>
      </c>
      <c r="T34" s="32">
        <f t="shared" si="9"/>
        <v>4</v>
      </c>
      <c r="U34" s="31">
        <v>1</v>
      </c>
      <c r="V34" s="31" t="s">
        <v>1878</v>
      </c>
      <c r="W34" s="101">
        <v>1</v>
      </c>
      <c r="X34" s="31"/>
      <c r="Y34" s="31"/>
      <c r="Z34" s="31"/>
      <c r="AA34" s="34">
        <v>31</v>
      </c>
      <c r="AB34" s="30" t="s">
        <v>8</v>
      </c>
      <c r="AC34" s="35">
        <v>127.77999999999997</v>
      </c>
      <c r="AD34" s="35">
        <v>11.069999999999997</v>
      </c>
      <c r="AE34" s="35">
        <v>20.165000000000006</v>
      </c>
      <c r="AF34" s="35">
        <v>159.01499999999999</v>
      </c>
      <c r="AG34" s="30"/>
      <c r="AH34" s="30"/>
      <c r="AI34" s="30">
        <v>5735</v>
      </c>
      <c r="AJ34" s="30" t="s">
        <v>281</v>
      </c>
      <c r="AK34" s="35">
        <v>41</v>
      </c>
      <c r="AL34" s="35"/>
      <c r="AM34" s="35"/>
      <c r="AN34" s="35">
        <v>41</v>
      </c>
      <c r="AO34" s="30"/>
      <c r="AP34" s="30"/>
      <c r="AQ34" s="30"/>
      <c r="AR34" s="30"/>
      <c r="AS34" s="30"/>
      <c r="AT34" s="30"/>
      <c r="AU34" s="30"/>
      <c r="AV34" s="66"/>
      <c r="AW34" s="30"/>
      <c r="AX34" s="30"/>
      <c r="AY34" s="30"/>
      <c r="BA34" s="30"/>
      <c r="BB34" s="30"/>
      <c r="BC34" s="30"/>
      <c r="BD34" s="30"/>
      <c r="BE34" s="30"/>
      <c r="BF34" s="30"/>
      <c r="BG34" s="30"/>
      <c r="BP34" s="30"/>
    </row>
    <row r="35" spans="1:68">
      <c r="A35" s="30">
        <v>8208</v>
      </c>
      <c r="B35" s="64" t="s">
        <v>1363</v>
      </c>
      <c r="C35" s="2"/>
      <c r="D35" s="2" t="s">
        <v>1288</v>
      </c>
      <c r="E35" s="2" t="s">
        <v>1296</v>
      </c>
      <c r="F35" s="2"/>
      <c r="G35" s="2" t="s">
        <v>1364</v>
      </c>
      <c r="H35" s="30">
        <v>12</v>
      </c>
      <c r="I35" s="2">
        <f t="shared" si="10"/>
        <v>0</v>
      </c>
      <c r="J35" s="5">
        <f t="shared" si="8"/>
        <v>0</v>
      </c>
      <c r="K35" s="31">
        <v>12</v>
      </c>
      <c r="L35" s="137">
        <v>18</v>
      </c>
      <c r="M35" s="6">
        <f t="shared" si="1"/>
        <v>0</v>
      </c>
      <c r="N35" s="6">
        <f t="shared" si="2"/>
        <v>0</v>
      </c>
      <c r="O35" s="6">
        <f t="shared" si="3"/>
        <v>0</v>
      </c>
      <c r="P35" s="5">
        <f t="shared" ref="P35:P66" si="11">+IFERROR(VLOOKUP(A35,AI$3:AN$2477,4,0),0)</f>
        <v>0</v>
      </c>
      <c r="Q35" s="103">
        <v>0</v>
      </c>
      <c r="R35" s="31">
        <f t="shared" si="6"/>
        <v>0</v>
      </c>
      <c r="S35" s="6">
        <f t="shared" si="5"/>
        <v>0</v>
      </c>
      <c r="T35" s="32">
        <f t="shared" si="9"/>
        <v>12</v>
      </c>
      <c r="U35" s="31">
        <v>1</v>
      </c>
      <c r="V35" s="31" t="str">
        <f>+VLOOKUP(A35,'ANALISIS FRANCYS'!A$3:C$195,3,0)</f>
        <v>DISPONIBLE</v>
      </c>
      <c r="W35" s="101">
        <v>1</v>
      </c>
      <c r="X35" s="31"/>
      <c r="Y35" s="31"/>
      <c r="Z35" s="31"/>
      <c r="AA35" s="34">
        <v>50</v>
      </c>
      <c r="AB35" s="30" t="s">
        <v>229</v>
      </c>
      <c r="AC35" s="35">
        <v>777.77499999999998</v>
      </c>
      <c r="AD35" s="35">
        <v>43.815000000000005</v>
      </c>
      <c r="AE35" s="35">
        <v>96.024999999999963</v>
      </c>
      <c r="AF35" s="35">
        <v>917.61500000000001</v>
      </c>
      <c r="AG35" s="30"/>
      <c r="AH35" s="30"/>
      <c r="AI35" s="30">
        <v>6360</v>
      </c>
      <c r="AJ35" s="30" t="s">
        <v>1333</v>
      </c>
      <c r="AK35" s="35">
        <v>26</v>
      </c>
      <c r="AL35" s="35"/>
      <c r="AM35" s="35"/>
      <c r="AN35" s="35">
        <v>26</v>
      </c>
      <c r="AO35" s="30"/>
      <c r="AP35" s="30"/>
      <c r="AQ35" s="30"/>
      <c r="AR35" s="30"/>
      <c r="AS35" s="30"/>
      <c r="AT35" s="30"/>
      <c r="AU35" s="30"/>
      <c r="AV35" s="66"/>
      <c r="AW35" s="30"/>
      <c r="AX35" s="30"/>
      <c r="AY35" s="30"/>
      <c r="BA35" s="30"/>
      <c r="BB35" s="30"/>
      <c r="BC35" s="30"/>
      <c r="BD35" s="30"/>
      <c r="BE35" s="30"/>
      <c r="BF35" s="30"/>
      <c r="BG35" s="30"/>
      <c r="BP35" s="30"/>
    </row>
    <row r="36" spans="1:68" s="1" customFormat="1">
      <c r="A36" s="2">
        <v>6360</v>
      </c>
      <c r="B36" s="64" t="s">
        <v>1333</v>
      </c>
      <c r="C36" s="2"/>
      <c r="D36" s="2" t="s">
        <v>1288</v>
      </c>
      <c r="E36" s="2" t="s">
        <v>1296</v>
      </c>
      <c r="F36" s="2"/>
      <c r="G36" s="2" t="s">
        <v>1334</v>
      </c>
      <c r="H36" s="30">
        <v>12</v>
      </c>
      <c r="I36" s="2">
        <f t="shared" si="10"/>
        <v>6</v>
      </c>
      <c r="J36" s="5">
        <f t="shared" si="8"/>
        <v>0.2</v>
      </c>
      <c r="K36" s="31">
        <v>12</v>
      </c>
      <c r="L36" s="137">
        <v>24</v>
      </c>
      <c r="M36" s="6">
        <f t="shared" si="1"/>
        <v>0.4</v>
      </c>
      <c r="N36" s="6">
        <f t="shared" si="2"/>
        <v>0.60000000000000009</v>
      </c>
      <c r="O36" s="6">
        <f t="shared" si="3"/>
        <v>0.8</v>
      </c>
      <c r="P36" s="5">
        <f t="shared" si="11"/>
        <v>0</v>
      </c>
      <c r="Q36" s="103">
        <v>0</v>
      </c>
      <c r="R36" s="29">
        <f t="shared" si="6"/>
        <v>0</v>
      </c>
      <c r="S36" s="6">
        <f t="shared" si="5"/>
        <v>0.60000000000000009</v>
      </c>
      <c r="T36" s="6">
        <f t="shared" si="9"/>
        <v>12</v>
      </c>
      <c r="U36" s="5">
        <f t="shared" si="7"/>
        <v>1</v>
      </c>
      <c r="V36" s="31" t="str">
        <f>+VLOOKUP(A36,'ANALISIS FRANCYS'!A$3:C$195,3,0)</f>
        <v>DISPONIBLE</v>
      </c>
      <c r="W36" s="121">
        <v>1</v>
      </c>
      <c r="X36" s="5"/>
      <c r="Y36" s="5"/>
      <c r="Z36" s="5"/>
      <c r="AA36" s="7">
        <v>70</v>
      </c>
      <c r="AB36" s="2" t="s">
        <v>381</v>
      </c>
      <c r="AC36" s="8">
        <v>94.675000000000054</v>
      </c>
      <c r="AD36" s="8">
        <v>1.35</v>
      </c>
      <c r="AE36" s="8">
        <v>2.0149999999999997</v>
      </c>
      <c r="AF36" s="8">
        <v>98.040000000000049</v>
      </c>
      <c r="AG36" s="2"/>
      <c r="AH36" s="2"/>
      <c r="AI36" s="2">
        <v>7794</v>
      </c>
      <c r="AJ36" s="2" t="s">
        <v>1327</v>
      </c>
      <c r="AK36" s="8">
        <v>0</v>
      </c>
      <c r="AL36" s="8">
        <v>1</v>
      </c>
      <c r="AM36" s="8"/>
      <c r="AN36" s="8">
        <v>1</v>
      </c>
      <c r="AO36" s="2"/>
      <c r="AP36" s="2"/>
      <c r="AQ36" s="2"/>
      <c r="AR36" s="2"/>
      <c r="AS36" s="2"/>
      <c r="AT36" s="2"/>
      <c r="AU36" s="2"/>
      <c r="AV36" s="145"/>
      <c r="AW36" s="2"/>
      <c r="AX36" s="2"/>
      <c r="AY36" s="2"/>
      <c r="BA36" s="2"/>
      <c r="BB36" s="2"/>
      <c r="BC36" s="2"/>
      <c r="BD36" s="2"/>
      <c r="BE36" s="2"/>
      <c r="BF36" s="2"/>
      <c r="BG36" s="2"/>
      <c r="BP36" s="2"/>
    </row>
    <row r="37" spans="1:68" s="1" customFormat="1">
      <c r="A37" s="30">
        <v>6362</v>
      </c>
      <c r="B37" s="64" t="s">
        <v>927</v>
      </c>
      <c r="C37" s="2"/>
      <c r="D37" s="2" t="s">
        <v>1288</v>
      </c>
      <c r="E37" s="2" t="s">
        <v>1296</v>
      </c>
      <c r="F37" s="2"/>
      <c r="G37" s="2" t="s">
        <v>1334</v>
      </c>
      <c r="H37" s="30">
        <v>12</v>
      </c>
      <c r="I37" s="2">
        <f t="shared" si="10"/>
        <v>2</v>
      </c>
      <c r="J37" s="5">
        <f t="shared" si="8"/>
        <v>6.6666666666666666E-2</v>
      </c>
      <c r="K37" s="31">
        <v>12</v>
      </c>
      <c r="L37" s="137">
        <v>24</v>
      </c>
      <c r="M37" s="6">
        <f t="shared" si="1"/>
        <v>0.13333333333333333</v>
      </c>
      <c r="N37" s="6">
        <f t="shared" si="2"/>
        <v>0.2</v>
      </c>
      <c r="O37" s="6">
        <f t="shared" si="3"/>
        <v>0.26666666666666666</v>
      </c>
      <c r="P37" s="5">
        <f t="shared" si="11"/>
        <v>0</v>
      </c>
      <c r="Q37" s="103">
        <v>0</v>
      </c>
      <c r="R37" s="31">
        <f t="shared" si="6"/>
        <v>0</v>
      </c>
      <c r="S37" s="6">
        <f t="shared" si="5"/>
        <v>0.2</v>
      </c>
      <c r="T37" s="32">
        <f t="shared" si="9"/>
        <v>12</v>
      </c>
      <c r="U37" s="31">
        <f t="shared" si="7"/>
        <v>1</v>
      </c>
      <c r="V37" s="31" t="str">
        <f>+VLOOKUP(A37,'ANALISIS FRANCYS'!A$3:C$195,3,0)</f>
        <v>DISPONIBLE</v>
      </c>
      <c r="W37" s="121">
        <v>1</v>
      </c>
      <c r="X37" s="5"/>
      <c r="Y37" s="5"/>
      <c r="Z37" s="5"/>
      <c r="AA37" s="7">
        <v>71</v>
      </c>
      <c r="AB37" s="2" t="s">
        <v>442</v>
      </c>
      <c r="AC37" s="8">
        <v>339.81000000000006</v>
      </c>
      <c r="AD37" s="8">
        <v>22.044999999999998</v>
      </c>
      <c r="AE37" s="8">
        <v>73.125</v>
      </c>
      <c r="AF37" s="8">
        <v>434.98000000000008</v>
      </c>
      <c r="AG37" s="2"/>
      <c r="AH37" s="2"/>
      <c r="AI37" s="2">
        <v>7886</v>
      </c>
      <c r="AJ37" s="2" t="s">
        <v>982</v>
      </c>
      <c r="AK37" s="8">
        <v>78</v>
      </c>
      <c r="AL37" s="8"/>
      <c r="AM37" s="8"/>
      <c r="AN37" s="8">
        <v>78</v>
      </c>
      <c r="AO37" s="2"/>
      <c r="AP37" s="2"/>
      <c r="AQ37" s="2"/>
      <c r="AR37" s="2"/>
      <c r="AS37" s="2"/>
      <c r="AT37" s="2"/>
      <c r="AU37" s="2"/>
      <c r="AV37" s="145"/>
      <c r="AW37" s="2"/>
      <c r="AX37" s="2"/>
      <c r="AY37" s="2"/>
      <c r="BA37" s="2"/>
      <c r="BB37" s="2"/>
      <c r="BC37" s="2"/>
      <c r="BD37" s="2"/>
      <c r="BE37" s="2"/>
      <c r="BF37" s="2"/>
      <c r="BG37" s="2"/>
      <c r="BP37" s="2"/>
    </row>
    <row r="38" spans="1:68" s="1" customFormat="1">
      <c r="A38" s="2">
        <v>6537</v>
      </c>
      <c r="B38" s="64" t="s">
        <v>721</v>
      </c>
      <c r="C38" s="2"/>
      <c r="D38" s="2" t="s">
        <v>1288</v>
      </c>
      <c r="E38" s="2" t="s">
        <v>1296</v>
      </c>
      <c r="F38" s="2"/>
      <c r="G38" s="2" t="s">
        <v>1334</v>
      </c>
      <c r="H38" s="30">
        <v>12</v>
      </c>
      <c r="I38" s="2">
        <f t="shared" si="10"/>
        <v>6</v>
      </c>
      <c r="J38" s="5">
        <f t="shared" si="8"/>
        <v>0.2</v>
      </c>
      <c r="K38" s="31">
        <v>12</v>
      </c>
      <c r="L38" s="137">
        <v>24</v>
      </c>
      <c r="M38" s="6">
        <f t="shared" si="1"/>
        <v>0.4</v>
      </c>
      <c r="N38" s="6">
        <f t="shared" si="2"/>
        <v>0.60000000000000009</v>
      </c>
      <c r="O38" s="6">
        <f t="shared" si="3"/>
        <v>0.8</v>
      </c>
      <c r="P38" s="5">
        <f t="shared" si="11"/>
        <v>0</v>
      </c>
      <c r="Q38" s="103">
        <v>0</v>
      </c>
      <c r="R38" s="29">
        <f t="shared" si="6"/>
        <v>0</v>
      </c>
      <c r="S38" s="6">
        <f t="shared" si="5"/>
        <v>0.60000000000000009</v>
      </c>
      <c r="T38" s="6">
        <f t="shared" si="9"/>
        <v>12</v>
      </c>
      <c r="U38" s="5">
        <f t="shared" si="7"/>
        <v>1</v>
      </c>
      <c r="V38" s="31" t="str">
        <f>+VLOOKUP(A38,'ANALISIS FRANCYS'!A$3:C$195,3,0)</f>
        <v>DISPONIBLE</v>
      </c>
      <c r="W38" s="121">
        <v>1</v>
      </c>
      <c r="X38" s="5"/>
      <c r="Y38" s="5"/>
      <c r="Z38" s="5"/>
      <c r="AA38" s="7">
        <v>72</v>
      </c>
      <c r="AB38" s="2" t="s">
        <v>1431</v>
      </c>
      <c r="AC38" s="8">
        <v>26.89</v>
      </c>
      <c r="AD38" s="8"/>
      <c r="AE38" s="8">
        <v>4.6899999999999995</v>
      </c>
      <c r="AF38" s="8">
        <v>31.58</v>
      </c>
      <c r="AG38" s="2"/>
      <c r="AH38" s="2"/>
      <c r="AI38" s="2">
        <v>8092</v>
      </c>
      <c r="AJ38" s="2" t="s">
        <v>87</v>
      </c>
      <c r="AK38" s="8">
        <v>101</v>
      </c>
      <c r="AL38" s="8"/>
      <c r="AM38" s="8"/>
      <c r="AN38" s="8">
        <v>101</v>
      </c>
      <c r="AO38" s="2"/>
      <c r="AP38" s="2"/>
      <c r="AQ38" s="2"/>
      <c r="AR38" s="2"/>
      <c r="AS38" s="2"/>
      <c r="AT38" s="2"/>
      <c r="AU38" s="2"/>
      <c r="AV38" s="145"/>
      <c r="AW38" s="2"/>
      <c r="AX38" s="2"/>
      <c r="AY38" s="2"/>
      <c r="BA38" s="2"/>
      <c r="BB38" s="2"/>
      <c r="BC38" s="2"/>
      <c r="BD38" s="2"/>
      <c r="BE38" s="2"/>
      <c r="BF38" s="2"/>
      <c r="BG38" s="2"/>
      <c r="BP38" s="2"/>
    </row>
    <row r="39" spans="1:68">
      <c r="A39" s="30">
        <v>4102</v>
      </c>
      <c r="B39" s="64" t="s">
        <v>1365</v>
      </c>
      <c r="C39" s="2"/>
      <c r="D39" s="2" t="s">
        <v>1288</v>
      </c>
      <c r="E39" s="2" t="s">
        <v>1296</v>
      </c>
      <c r="F39" s="2"/>
      <c r="G39" s="2" t="s">
        <v>1364</v>
      </c>
      <c r="H39" s="30">
        <v>12</v>
      </c>
      <c r="I39" s="2">
        <f t="shared" si="10"/>
        <v>0</v>
      </c>
      <c r="J39" s="5">
        <f t="shared" si="8"/>
        <v>0</v>
      </c>
      <c r="K39" s="31">
        <v>24</v>
      </c>
      <c r="L39" s="137">
        <v>48</v>
      </c>
      <c r="M39" s="6">
        <f t="shared" si="1"/>
        <v>0</v>
      </c>
      <c r="N39" s="6">
        <f t="shared" si="2"/>
        <v>0</v>
      </c>
      <c r="O39" s="6">
        <f t="shared" si="3"/>
        <v>0</v>
      </c>
      <c r="P39" s="5">
        <f t="shared" si="11"/>
        <v>0</v>
      </c>
      <c r="Q39" s="103">
        <v>4</v>
      </c>
      <c r="R39" s="31">
        <f t="shared" si="6"/>
        <v>4</v>
      </c>
      <c r="S39" s="6">
        <f t="shared" si="5"/>
        <v>0</v>
      </c>
      <c r="T39" s="32">
        <f t="shared" si="9"/>
        <v>20</v>
      </c>
      <c r="U39" s="31">
        <f t="shared" si="7"/>
        <v>1.6666666666666667</v>
      </c>
      <c r="V39" s="31" t="str">
        <f>+VLOOKUP(A39,'ANALISIS FRANCYS'!A$3:C$195,3,0)</f>
        <v>DISPONIBLE</v>
      </c>
      <c r="W39" s="101">
        <v>1</v>
      </c>
      <c r="X39" s="31"/>
      <c r="Y39" s="31"/>
      <c r="Z39" s="31"/>
      <c r="AA39" s="34">
        <v>78</v>
      </c>
      <c r="AB39" s="30" t="s">
        <v>13</v>
      </c>
      <c r="AC39" s="35">
        <v>1327.4949999999988</v>
      </c>
      <c r="AD39" s="35">
        <v>72.285000000000039</v>
      </c>
      <c r="AE39" s="35">
        <v>158.59299999999993</v>
      </c>
      <c r="AF39" s="35">
        <v>1558.3729999999987</v>
      </c>
      <c r="AG39" s="30"/>
      <c r="AH39" s="30"/>
      <c r="AI39" s="30">
        <v>8898</v>
      </c>
      <c r="AJ39" s="30" t="s">
        <v>994</v>
      </c>
      <c r="AK39" s="35"/>
      <c r="AL39" s="35"/>
      <c r="AM39" s="35">
        <v>19</v>
      </c>
      <c r="AN39" s="35">
        <v>19</v>
      </c>
      <c r="AO39" s="30"/>
      <c r="AP39" s="30"/>
      <c r="AQ39" s="30"/>
      <c r="AR39" s="30"/>
      <c r="AS39" s="30"/>
      <c r="AT39" s="30"/>
      <c r="AU39" s="30"/>
      <c r="AV39" s="66"/>
      <c r="AW39" s="30"/>
      <c r="AX39" s="30"/>
      <c r="AY39" s="30"/>
      <c r="BA39" s="30"/>
      <c r="BB39" s="30"/>
      <c r="BC39" s="30"/>
      <c r="BD39" s="30"/>
      <c r="BE39" s="30"/>
      <c r="BF39" s="30"/>
      <c r="BG39" s="30"/>
      <c r="BP39" s="30"/>
    </row>
    <row r="40" spans="1:68" s="1" customFormat="1">
      <c r="A40" s="2">
        <v>10712</v>
      </c>
      <c r="B40" s="141" t="s">
        <v>1361</v>
      </c>
      <c r="C40" s="2"/>
      <c r="D40" s="2" t="s">
        <v>1288</v>
      </c>
      <c r="E40" s="2" t="s">
        <v>1296</v>
      </c>
      <c r="F40" s="2"/>
      <c r="G40" s="2" t="s">
        <v>1362</v>
      </c>
      <c r="H40" s="30">
        <v>15</v>
      </c>
      <c r="I40" s="2">
        <f t="shared" si="10"/>
        <v>0</v>
      </c>
      <c r="J40" s="5">
        <f t="shared" si="8"/>
        <v>0</v>
      </c>
      <c r="K40" s="31">
        <v>6</v>
      </c>
      <c r="L40" s="137">
        <v>15</v>
      </c>
      <c r="M40" s="6">
        <f t="shared" si="1"/>
        <v>0</v>
      </c>
      <c r="N40" s="6">
        <f t="shared" si="2"/>
        <v>0</v>
      </c>
      <c r="O40" s="6">
        <f t="shared" si="3"/>
        <v>0</v>
      </c>
      <c r="P40" s="5">
        <f t="shared" si="11"/>
        <v>0</v>
      </c>
      <c r="Q40" s="103">
        <v>0</v>
      </c>
      <c r="R40" s="29">
        <f t="shared" si="6"/>
        <v>0</v>
      </c>
      <c r="S40" s="6">
        <f t="shared" si="5"/>
        <v>0</v>
      </c>
      <c r="T40" s="6">
        <f t="shared" si="9"/>
        <v>6</v>
      </c>
      <c r="U40" s="5">
        <f t="shared" si="7"/>
        <v>0.4</v>
      </c>
      <c r="V40" s="31">
        <f>+VLOOKUP(A40,'ANALISIS FRANCYS'!A$3:C$195,3,0)</f>
        <v>0</v>
      </c>
      <c r="W40" s="121"/>
      <c r="X40" s="5"/>
      <c r="Y40" s="5"/>
      <c r="Z40" s="5"/>
      <c r="AA40" s="7">
        <v>79</v>
      </c>
      <c r="AB40" s="2" t="s">
        <v>1434</v>
      </c>
      <c r="AC40" s="8"/>
      <c r="AD40" s="8"/>
      <c r="AE40" s="8">
        <v>0.51500000000000001</v>
      </c>
      <c r="AF40" s="8">
        <v>0.51500000000000001</v>
      </c>
      <c r="AG40" s="2"/>
      <c r="AH40" s="2"/>
      <c r="AI40" s="2">
        <v>9006</v>
      </c>
      <c r="AJ40" s="2" t="s">
        <v>138</v>
      </c>
      <c r="AK40" s="8">
        <v>61</v>
      </c>
      <c r="AL40" s="8"/>
      <c r="AM40" s="8"/>
      <c r="AN40" s="8">
        <v>61</v>
      </c>
      <c r="AO40" s="2"/>
      <c r="AP40" s="2"/>
      <c r="AQ40" s="2"/>
      <c r="AR40" s="2"/>
      <c r="AS40" s="2"/>
      <c r="AT40" s="2"/>
      <c r="AU40" s="2"/>
      <c r="AV40" s="145"/>
      <c r="AW40" s="2"/>
      <c r="AX40" s="2"/>
      <c r="AY40" s="2"/>
      <c r="BA40" s="2"/>
      <c r="BB40" s="2"/>
      <c r="BC40" s="2"/>
      <c r="BD40" s="2"/>
      <c r="BE40" s="2"/>
      <c r="BF40" s="2"/>
      <c r="BG40" s="2"/>
      <c r="BP40" s="2"/>
    </row>
    <row r="41" spans="1:68">
      <c r="A41" s="30">
        <v>8038</v>
      </c>
      <c r="B41" s="64" t="s">
        <v>1395</v>
      </c>
      <c r="C41" s="2"/>
      <c r="D41" s="2" t="s">
        <v>1288</v>
      </c>
      <c r="E41" s="2" t="s">
        <v>1296</v>
      </c>
      <c r="F41" s="2"/>
      <c r="G41" s="2" t="s">
        <v>1396</v>
      </c>
      <c r="H41" s="30">
        <v>12</v>
      </c>
      <c r="I41" s="2">
        <f t="shared" si="10"/>
        <v>0</v>
      </c>
      <c r="J41" s="5">
        <f t="shared" si="8"/>
        <v>0</v>
      </c>
      <c r="K41" s="31">
        <v>12</v>
      </c>
      <c r="L41" s="137">
        <v>18</v>
      </c>
      <c r="M41" s="6">
        <f t="shared" si="1"/>
        <v>0</v>
      </c>
      <c r="N41" s="6">
        <f t="shared" si="2"/>
        <v>0</v>
      </c>
      <c r="O41" s="6">
        <f t="shared" si="3"/>
        <v>0</v>
      </c>
      <c r="P41" s="5">
        <f t="shared" si="11"/>
        <v>0</v>
      </c>
      <c r="Q41" s="103">
        <v>22</v>
      </c>
      <c r="R41" s="31">
        <f t="shared" si="6"/>
        <v>22</v>
      </c>
      <c r="S41" s="6">
        <f t="shared" si="5"/>
        <v>0</v>
      </c>
      <c r="T41" s="32">
        <f t="shared" si="9"/>
        <v>-10</v>
      </c>
      <c r="U41" s="31">
        <v>1</v>
      </c>
      <c r="V41" s="31" t="str">
        <f>+VLOOKUP(A41,'ANALISIS FRANCYS'!A$3:C$195,3,0)</f>
        <v>DISPONIBLE</v>
      </c>
      <c r="W41" s="101">
        <v>1</v>
      </c>
      <c r="X41" s="31"/>
      <c r="Y41" s="31"/>
      <c r="Z41" s="31"/>
      <c r="AA41" s="34">
        <v>85</v>
      </c>
      <c r="AB41" s="30" t="s">
        <v>228</v>
      </c>
      <c r="AC41" s="35">
        <v>673.73000000000059</v>
      </c>
      <c r="AD41" s="35">
        <v>35.540000000000006</v>
      </c>
      <c r="AE41" s="35">
        <v>82.729999999999976</v>
      </c>
      <c r="AF41" s="35">
        <v>792.00000000000057</v>
      </c>
      <c r="AG41" s="30"/>
      <c r="AH41" s="30"/>
      <c r="AI41" s="30">
        <v>9588</v>
      </c>
      <c r="AJ41" s="30" t="s">
        <v>703</v>
      </c>
      <c r="AK41" s="35">
        <v>12</v>
      </c>
      <c r="AL41" s="35"/>
      <c r="AM41" s="35"/>
      <c r="AN41" s="35">
        <v>12</v>
      </c>
      <c r="AO41" s="30"/>
      <c r="AP41" s="30"/>
      <c r="AQ41" s="30"/>
      <c r="AR41" s="30"/>
      <c r="AS41" s="30"/>
      <c r="AT41" s="30"/>
      <c r="AU41" s="30"/>
      <c r="AV41" s="66"/>
      <c r="AW41" s="30"/>
      <c r="AX41" s="30"/>
      <c r="AY41" s="30"/>
      <c r="BA41" s="30"/>
      <c r="BB41" s="30"/>
      <c r="BC41" s="30"/>
      <c r="BD41" s="30"/>
      <c r="BE41" s="30"/>
      <c r="BF41" s="30"/>
      <c r="BG41" s="30"/>
      <c r="BP41" s="30"/>
    </row>
    <row r="42" spans="1:68" s="1" customFormat="1">
      <c r="A42" s="30">
        <v>9018</v>
      </c>
      <c r="B42" s="64" t="s">
        <v>1388</v>
      </c>
      <c r="C42" s="2"/>
      <c r="D42" s="2" t="s">
        <v>1288</v>
      </c>
      <c r="E42" s="2" t="s">
        <v>1296</v>
      </c>
      <c r="F42" s="2"/>
      <c r="G42" s="2" t="s">
        <v>1389</v>
      </c>
      <c r="H42" s="30">
        <v>12</v>
      </c>
      <c r="I42" s="2">
        <f t="shared" si="10"/>
        <v>6</v>
      </c>
      <c r="J42" s="5">
        <f t="shared" si="8"/>
        <v>0.2</v>
      </c>
      <c r="K42" s="31">
        <v>6</v>
      </c>
      <c r="L42" s="137">
        <v>12</v>
      </c>
      <c r="M42" s="6">
        <f t="shared" si="1"/>
        <v>0.4</v>
      </c>
      <c r="N42" s="6">
        <f t="shared" si="2"/>
        <v>0.60000000000000009</v>
      </c>
      <c r="O42" s="6">
        <f t="shared" si="3"/>
        <v>0.8</v>
      </c>
      <c r="P42" s="5">
        <f t="shared" si="11"/>
        <v>0</v>
      </c>
      <c r="Q42" s="103">
        <v>0</v>
      </c>
      <c r="R42" s="31">
        <f t="shared" si="6"/>
        <v>0</v>
      </c>
      <c r="S42" s="6">
        <f t="shared" si="5"/>
        <v>0.60000000000000009</v>
      </c>
      <c r="T42" s="32">
        <f t="shared" si="9"/>
        <v>6</v>
      </c>
      <c r="U42" s="31">
        <v>1</v>
      </c>
      <c r="V42" s="31" t="str">
        <f>+VLOOKUP(A42,'ANALISIS FRANCYS'!A$3:C$195,3,0)</f>
        <v>DISPONIBLE</v>
      </c>
      <c r="W42" s="121">
        <v>1</v>
      </c>
      <c r="X42" s="5"/>
      <c r="Y42" s="5"/>
      <c r="Z42" s="5"/>
      <c r="AA42" s="7">
        <v>90</v>
      </c>
      <c r="AB42" s="2" t="s">
        <v>1436</v>
      </c>
      <c r="AC42" s="8"/>
      <c r="AD42" s="8"/>
      <c r="AE42" s="8">
        <v>3.2800000000000002</v>
      </c>
      <c r="AF42" s="8">
        <v>3.2800000000000002</v>
      </c>
      <c r="AG42" s="2"/>
      <c r="AH42" s="2"/>
      <c r="AI42" s="10">
        <v>9630</v>
      </c>
      <c r="AJ42" s="10" t="s">
        <v>103</v>
      </c>
      <c r="AK42" s="16">
        <v>1</v>
      </c>
      <c r="AL42" s="16">
        <v>8</v>
      </c>
      <c r="AM42" s="16">
        <v>5</v>
      </c>
      <c r="AN42" s="16">
        <v>14</v>
      </c>
      <c r="AO42" s="2"/>
      <c r="AP42" s="2"/>
      <c r="AQ42" s="2"/>
      <c r="AR42" s="2"/>
      <c r="AS42" s="2"/>
      <c r="AT42" s="2"/>
      <c r="AU42" s="2"/>
      <c r="AV42" s="145"/>
      <c r="AW42" s="2"/>
      <c r="AX42" s="2"/>
      <c r="AY42" s="2"/>
      <c r="BA42" s="2"/>
      <c r="BB42" s="64"/>
      <c r="BC42" s="2"/>
      <c r="BD42" s="2"/>
      <c r="BE42" s="2"/>
      <c r="BF42" s="2"/>
      <c r="BG42" s="2"/>
      <c r="BP42" s="2"/>
    </row>
    <row r="43" spans="1:68" s="14" customFormat="1">
      <c r="A43" s="2">
        <v>9016</v>
      </c>
      <c r="B43" s="64" t="s">
        <v>1152</v>
      </c>
      <c r="C43" s="2"/>
      <c r="D43" s="2" t="s">
        <v>1288</v>
      </c>
      <c r="E43" s="2" t="s">
        <v>1296</v>
      </c>
      <c r="F43" s="2"/>
      <c r="G43" s="2" t="s">
        <v>1389</v>
      </c>
      <c r="H43" s="30">
        <v>12</v>
      </c>
      <c r="I43" s="2">
        <f t="shared" si="10"/>
        <v>0</v>
      </c>
      <c r="J43" s="5">
        <f t="shared" si="8"/>
        <v>0</v>
      </c>
      <c r="K43" s="31">
        <v>6</v>
      </c>
      <c r="L43" s="137">
        <v>12</v>
      </c>
      <c r="M43" s="6">
        <f t="shared" si="1"/>
        <v>0</v>
      </c>
      <c r="N43" s="6">
        <f t="shared" si="2"/>
        <v>0</v>
      </c>
      <c r="O43" s="6">
        <f t="shared" si="3"/>
        <v>0</v>
      </c>
      <c r="P43" s="5">
        <f t="shared" si="11"/>
        <v>0</v>
      </c>
      <c r="Q43" s="103">
        <v>0</v>
      </c>
      <c r="R43" s="29">
        <f t="shared" si="6"/>
        <v>0</v>
      </c>
      <c r="S43" s="6">
        <f t="shared" si="5"/>
        <v>0</v>
      </c>
      <c r="T43" s="6">
        <f t="shared" si="9"/>
        <v>6</v>
      </c>
      <c r="U43" s="5">
        <f t="shared" si="7"/>
        <v>0.5</v>
      </c>
      <c r="V43" s="31" t="str">
        <f>+VLOOKUP(A43,'ANALISIS FRANCYS'!A$3:C$195,3,0)</f>
        <v>DISPONIBLE</v>
      </c>
      <c r="W43" s="103">
        <v>1</v>
      </c>
      <c r="X43" s="11"/>
      <c r="Y43" s="11"/>
      <c r="Z43" s="11"/>
      <c r="AA43" s="15">
        <v>91</v>
      </c>
      <c r="AB43" s="10" t="s">
        <v>1437</v>
      </c>
      <c r="AC43" s="16">
        <v>1.9</v>
      </c>
      <c r="AD43" s="16"/>
      <c r="AE43" s="16">
        <v>43.760000000000005</v>
      </c>
      <c r="AF43" s="16">
        <v>45.660000000000004</v>
      </c>
      <c r="AG43" s="10"/>
      <c r="AH43" s="10"/>
      <c r="AI43" s="2">
        <v>9631</v>
      </c>
      <c r="AJ43" s="2" t="s">
        <v>795</v>
      </c>
      <c r="AK43" s="8">
        <v>33</v>
      </c>
      <c r="AL43" s="8">
        <v>26</v>
      </c>
      <c r="AM43" s="8">
        <v>15</v>
      </c>
      <c r="AN43" s="8">
        <v>74</v>
      </c>
      <c r="AO43" s="10"/>
      <c r="AP43" s="10"/>
      <c r="AQ43" s="10"/>
      <c r="AR43" s="10"/>
      <c r="AS43" s="10"/>
      <c r="AT43" s="10"/>
      <c r="AU43" s="10"/>
      <c r="AV43" s="71"/>
      <c r="AW43" s="10"/>
      <c r="AX43" s="10"/>
      <c r="AY43" s="10"/>
      <c r="BA43" s="10"/>
      <c r="BB43" s="64"/>
      <c r="BC43" s="10"/>
      <c r="BD43" s="10"/>
      <c r="BE43" s="10"/>
      <c r="BF43" s="10"/>
      <c r="BG43" s="10"/>
      <c r="BP43" s="10"/>
    </row>
    <row r="44" spans="1:68" s="1" customFormat="1">
      <c r="A44" s="2">
        <v>10596</v>
      </c>
      <c r="B44" s="64" t="s">
        <v>1016</v>
      </c>
      <c r="C44" s="2"/>
      <c r="D44" s="2" t="s">
        <v>1288</v>
      </c>
      <c r="E44" s="2" t="s">
        <v>1296</v>
      </c>
      <c r="F44" s="2"/>
      <c r="G44" s="2" t="s">
        <v>1389</v>
      </c>
      <c r="H44" s="30">
        <v>12</v>
      </c>
      <c r="I44" s="2">
        <f t="shared" si="10"/>
        <v>13</v>
      </c>
      <c r="J44" s="5">
        <f t="shared" si="8"/>
        <v>0.43333333333333335</v>
      </c>
      <c r="K44" s="31">
        <v>6</v>
      </c>
      <c r="L44" s="137">
        <v>12</v>
      </c>
      <c r="M44" s="6">
        <f t="shared" ref="M44:M96" si="12">+J44*2</f>
        <v>0.8666666666666667</v>
      </c>
      <c r="N44" s="6">
        <f t="shared" ref="N44:N96" si="13">+M44+((3-2)*J44)</f>
        <v>1.3</v>
      </c>
      <c r="O44" s="6">
        <f t="shared" ref="O44:O96" si="14">+M44*2</f>
        <v>1.7333333333333334</v>
      </c>
      <c r="P44" s="5">
        <f t="shared" si="11"/>
        <v>0</v>
      </c>
      <c r="Q44" s="103">
        <v>0</v>
      </c>
      <c r="R44" s="29">
        <f t="shared" si="6"/>
        <v>0</v>
      </c>
      <c r="S44" s="6">
        <f t="shared" ref="S44:S96" si="15">+N44</f>
        <v>1.3</v>
      </c>
      <c r="T44" s="6">
        <f t="shared" si="9"/>
        <v>6</v>
      </c>
      <c r="U44" s="5">
        <v>1</v>
      </c>
      <c r="V44" s="31" t="str">
        <f>+VLOOKUP(A44,'ANALISIS FRANCYS'!A$3:C$195,3,0)</f>
        <v>DISPONIBLE</v>
      </c>
      <c r="W44" s="121">
        <v>1</v>
      </c>
      <c r="X44" s="5"/>
      <c r="Y44" s="5"/>
      <c r="Z44" s="5"/>
      <c r="AA44" s="7">
        <v>93</v>
      </c>
      <c r="AB44" s="2" t="s">
        <v>681</v>
      </c>
      <c r="AC44" s="8">
        <v>17.045000000000002</v>
      </c>
      <c r="AD44" s="8">
        <v>1.595</v>
      </c>
      <c r="AE44" s="8">
        <v>5.29</v>
      </c>
      <c r="AF44" s="8">
        <v>23.93</v>
      </c>
      <c r="AG44" s="2"/>
      <c r="AH44" s="2"/>
      <c r="AI44" s="2">
        <v>9632</v>
      </c>
      <c r="AJ44" s="2" t="s">
        <v>1322</v>
      </c>
      <c r="AK44" s="8">
        <v>0</v>
      </c>
      <c r="AL44" s="8">
        <v>1</v>
      </c>
      <c r="AM44" s="8">
        <v>0</v>
      </c>
      <c r="AN44" s="8">
        <v>1</v>
      </c>
      <c r="AO44" s="2"/>
      <c r="AP44" s="2"/>
      <c r="AQ44" s="2"/>
      <c r="AR44" s="2"/>
      <c r="AS44" s="2"/>
      <c r="AT44" s="2"/>
      <c r="AU44" s="2"/>
      <c r="AV44" s="145"/>
      <c r="AW44" s="2"/>
      <c r="AX44" s="2"/>
      <c r="AY44" s="2"/>
      <c r="BA44" s="2"/>
      <c r="BB44" s="64"/>
      <c r="BC44" s="2"/>
      <c r="BD44" s="2"/>
      <c r="BE44" s="2"/>
      <c r="BF44" s="2"/>
      <c r="BG44" s="2"/>
      <c r="BP44" s="2"/>
    </row>
    <row r="45" spans="1:68">
      <c r="A45" s="30">
        <v>9017</v>
      </c>
      <c r="B45" s="64" t="s">
        <v>802</v>
      </c>
      <c r="C45" s="2"/>
      <c r="D45" s="2" t="s">
        <v>1288</v>
      </c>
      <c r="E45" s="2" t="s">
        <v>1296</v>
      </c>
      <c r="F45" s="2"/>
      <c r="G45" s="2" t="s">
        <v>1389</v>
      </c>
      <c r="H45" s="30">
        <v>12</v>
      </c>
      <c r="I45" s="2">
        <f t="shared" ref="I45:I76" si="16">IFERROR(VLOOKUP(A45,AA$3:AF$2478,5,0),0)</f>
        <v>9</v>
      </c>
      <c r="J45" s="5">
        <f t="shared" si="8"/>
        <v>0.3</v>
      </c>
      <c r="K45" s="31">
        <v>6</v>
      </c>
      <c r="L45" s="137">
        <v>12</v>
      </c>
      <c r="M45" s="6">
        <f t="shared" si="12"/>
        <v>0.6</v>
      </c>
      <c r="N45" s="6">
        <f t="shared" si="13"/>
        <v>0.89999999999999991</v>
      </c>
      <c r="O45" s="6">
        <f t="shared" si="14"/>
        <v>1.2</v>
      </c>
      <c r="P45" s="5">
        <f t="shared" si="11"/>
        <v>0</v>
      </c>
      <c r="Q45" s="103">
        <v>0</v>
      </c>
      <c r="R45" s="31">
        <f t="shared" ref="R45:R97" si="17">+Q45-P45</f>
        <v>0</v>
      </c>
      <c r="S45" s="6">
        <f t="shared" si="15"/>
        <v>0.89999999999999991</v>
      </c>
      <c r="T45" s="32">
        <f t="shared" ref="T45:T97" si="18">+K45-Q45</f>
        <v>6</v>
      </c>
      <c r="U45" s="31">
        <v>1</v>
      </c>
      <c r="V45" s="31" t="str">
        <f>+VLOOKUP(A45,'ANALISIS FRANCYS'!A$3:C$195,3,0)</f>
        <v>DISPONIBLE</v>
      </c>
      <c r="W45" s="101">
        <v>1</v>
      </c>
      <c r="X45" s="31"/>
      <c r="Y45" s="31"/>
      <c r="Z45" s="31"/>
      <c r="AA45" s="34">
        <v>97</v>
      </c>
      <c r="AB45" s="30" t="s">
        <v>1438</v>
      </c>
      <c r="AC45" s="35"/>
      <c r="AD45" s="35"/>
      <c r="AE45" s="35">
        <v>3</v>
      </c>
      <c r="AF45" s="35">
        <v>3</v>
      </c>
      <c r="AG45" s="30"/>
      <c r="AH45" s="30"/>
      <c r="AI45" s="30">
        <v>9765</v>
      </c>
      <c r="AJ45" s="30" t="s">
        <v>1343</v>
      </c>
      <c r="AK45" s="35">
        <v>6</v>
      </c>
      <c r="AL45" s="35">
        <v>9</v>
      </c>
      <c r="AM45" s="35">
        <v>10</v>
      </c>
      <c r="AN45" s="35">
        <v>25</v>
      </c>
      <c r="AO45" s="30"/>
      <c r="AP45" s="30"/>
      <c r="AQ45" s="30"/>
      <c r="AR45" s="30"/>
      <c r="AS45" s="30"/>
      <c r="AT45" s="30"/>
      <c r="AU45" s="30"/>
      <c r="AV45" s="66"/>
      <c r="AW45" s="30"/>
      <c r="AX45" s="30"/>
      <c r="AY45" s="30"/>
      <c r="BA45" s="30"/>
      <c r="BB45" s="64"/>
      <c r="BC45" s="30"/>
      <c r="BD45" s="30"/>
      <c r="BE45" s="30"/>
      <c r="BF45" s="30"/>
      <c r="BG45" s="30"/>
      <c r="BP45" s="30"/>
    </row>
    <row r="46" spans="1:68" s="14" customFormat="1">
      <c r="A46" s="30">
        <v>9015</v>
      </c>
      <c r="B46" s="64" t="s">
        <v>1255</v>
      </c>
      <c r="C46" s="2"/>
      <c r="D46" s="2" t="s">
        <v>1288</v>
      </c>
      <c r="E46" s="2" t="s">
        <v>1296</v>
      </c>
      <c r="F46" s="2"/>
      <c r="G46" s="2" t="s">
        <v>1389</v>
      </c>
      <c r="H46" s="30">
        <v>12</v>
      </c>
      <c r="I46" s="2">
        <f t="shared" si="16"/>
        <v>5</v>
      </c>
      <c r="J46" s="5">
        <f t="shared" si="8"/>
        <v>0.16666666666666666</v>
      </c>
      <c r="K46" s="31">
        <v>6</v>
      </c>
      <c r="L46" s="137">
        <v>12</v>
      </c>
      <c r="M46" s="6">
        <f t="shared" si="12"/>
        <v>0.33333333333333331</v>
      </c>
      <c r="N46" s="6">
        <f t="shared" si="13"/>
        <v>0.5</v>
      </c>
      <c r="O46" s="6">
        <f t="shared" si="14"/>
        <v>0.66666666666666663</v>
      </c>
      <c r="P46" s="5">
        <f t="shared" si="11"/>
        <v>0</v>
      </c>
      <c r="Q46" s="103">
        <v>0</v>
      </c>
      <c r="R46" s="31">
        <f t="shared" si="17"/>
        <v>0</v>
      </c>
      <c r="S46" s="6">
        <f t="shared" si="15"/>
        <v>0.5</v>
      </c>
      <c r="T46" s="32">
        <f t="shared" si="18"/>
        <v>6</v>
      </c>
      <c r="U46" s="31">
        <f t="shared" ref="U46:U97" si="19">IFERROR(IF(T46&gt;0.1,(T46/H46),"NO COMPRAR"),0)</f>
        <v>0.5</v>
      </c>
      <c r="V46" s="31" t="str">
        <f>+VLOOKUP(A46,'ANALISIS FRANCYS'!A$3:C$195,3,0)</f>
        <v>DISPONIBLE</v>
      </c>
      <c r="W46" s="103">
        <v>1</v>
      </c>
      <c r="X46" s="11"/>
      <c r="Y46" s="11"/>
      <c r="Z46" s="11"/>
      <c r="AA46" s="15">
        <v>100</v>
      </c>
      <c r="AB46" s="10" t="s">
        <v>2032</v>
      </c>
      <c r="AC46" s="16">
        <v>5</v>
      </c>
      <c r="AD46" s="16"/>
      <c r="AE46" s="16"/>
      <c r="AF46" s="16">
        <v>5</v>
      </c>
      <c r="AG46" s="10"/>
      <c r="AH46" s="10"/>
      <c r="AI46" s="2">
        <v>9937</v>
      </c>
      <c r="AJ46" s="2" t="s">
        <v>749</v>
      </c>
      <c r="AK46" s="8">
        <v>150</v>
      </c>
      <c r="AL46" s="8">
        <v>60</v>
      </c>
      <c r="AM46" s="8">
        <v>112</v>
      </c>
      <c r="AN46" s="8">
        <v>322</v>
      </c>
      <c r="AO46" s="10"/>
      <c r="AP46" s="10"/>
      <c r="AQ46" s="10"/>
      <c r="AR46" s="10"/>
      <c r="AS46" s="10"/>
      <c r="AT46" s="10"/>
      <c r="AU46" s="10"/>
      <c r="AV46" s="71"/>
      <c r="AW46" s="10"/>
      <c r="AX46" s="10"/>
      <c r="AY46" s="10"/>
      <c r="BA46" s="10"/>
      <c r="BB46" s="64"/>
      <c r="BC46" s="10"/>
      <c r="BD46" s="10"/>
      <c r="BE46" s="10"/>
      <c r="BF46" s="10"/>
      <c r="BG46" s="10"/>
      <c r="BP46" s="10"/>
    </row>
    <row r="47" spans="1:68">
      <c r="A47" s="30">
        <v>9019</v>
      </c>
      <c r="B47" s="64" t="s">
        <v>787</v>
      </c>
      <c r="C47" s="2"/>
      <c r="D47" s="2" t="s">
        <v>1288</v>
      </c>
      <c r="E47" s="2" t="s">
        <v>1296</v>
      </c>
      <c r="F47" s="2"/>
      <c r="G47" s="2" t="s">
        <v>1389</v>
      </c>
      <c r="H47" s="30">
        <v>12</v>
      </c>
      <c r="I47" s="2">
        <f t="shared" si="16"/>
        <v>11</v>
      </c>
      <c r="J47" s="5">
        <f t="shared" ref="J47:J98" si="20">+I47/30</f>
        <v>0.36666666666666664</v>
      </c>
      <c r="K47" s="31">
        <v>12</v>
      </c>
      <c r="L47" s="137">
        <v>18</v>
      </c>
      <c r="M47" s="6">
        <f t="shared" si="12"/>
        <v>0.73333333333333328</v>
      </c>
      <c r="N47" s="6">
        <f t="shared" si="13"/>
        <v>1.0999999999999999</v>
      </c>
      <c r="O47" s="6">
        <f t="shared" si="14"/>
        <v>1.4666666666666666</v>
      </c>
      <c r="P47" s="5">
        <f t="shared" si="11"/>
        <v>0</v>
      </c>
      <c r="Q47" s="103">
        <v>0</v>
      </c>
      <c r="R47" s="31">
        <f t="shared" si="17"/>
        <v>0</v>
      </c>
      <c r="S47" s="6">
        <f t="shared" si="15"/>
        <v>1.0999999999999999</v>
      </c>
      <c r="T47" s="32">
        <f t="shared" si="18"/>
        <v>12</v>
      </c>
      <c r="U47" s="31">
        <f t="shared" si="19"/>
        <v>1</v>
      </c>
      <c r="V47" s="31" t="str">
        <f>+VLOOKUP(A47,'ANALISIS FRANCYS'!A$3:C$195,3,0)</f>
        <v>DISPONIBLE</v>
      </c>
      <c r="W47" s="101">
        <v>1</v>
      </c>
      <c r="X47" s="31"/>
      <c r="Y47" s="31"/>
      <c r="Z47" s="31"/>
      <c r="AA47" s="34">
        <v>102</v>
      </c>
      <c r="AB47" s="30" t="s">
        <v>1439</v>
      </c>
      <c r="AC47" s="35">
        <v>2</v>
      </c>
      <c r="AD47" s="35"/>
      <c r="AE47" s="35">
        <v>6</v>
      </c>
      <c r="AF47" s="35">
        <v>8</v>
      </c>
      <c r="AG47" s="30"/>
      <c r="AH47" s="30"/>
      <c r="AI47" s="30">
        <v>9969</v>
      </c>
      <c r="AJ47" s="30" t="s">
        <v>425</v>
      </c>
      <c r="AK47" s="35">
        <v>47</v>
      </c>
      <c r="AL47" s="35">
        <v>5</v>
      </c>
      <c r="AM47" s="35">
        <v>26</v>
      </c>
      <c r="AN47" s="35">
        <v>78</v>
      </c>
      <c r="AO47" s="30"/>
      <c r="AP47" s="30"/>
      <c r="AQ47" s="30"/>
      <c r="AR47" s="30"/>
      <c r="AS47" s="30"/>
      <c r="AT47" s="30"/>
      <c r="AU47" s="30"/>
      <c r="AV47" s="66"/>
      <c r="AW47" s="30"/>
      <c r="AX47" s="30"/>
      <c r="AY47" s="30"/>
      <c r="BA47" s="30"/>
      <c r="BB47" s="64"/>
      <c r="BC47" s="30"/>
      <c r="BD47" s="30"/>
      <c r="BE47" s="30"/>
      <c r="BF47" s="30"/>
      <c r="BG47" s="30"/>
      <c r="BP47" s="30"/>
    </row>
    <row r="48" spans="1:68" s="1" customFormat="1">
      <c r="A48" s="30">
        <v>4970</v>
      </c>
      <c r="B48" s="64" t="s">
        <v>544</v>
      </c>
      <c r="C48" s="2"/>
      <c r="D48" s="2" t="s">
        <v>1288</v>
      </c>
      <c r="E48" s="2" t="s">
        <v>1296</v>
      </c>
      <c r="F48" s="2"/>
      <c r="G48" s="2" t="s">
        <v>1396</v>
      </c>
      <c r="H48" s="30">
        <v>24</v>
      </c>
      <c r="I48" s="2">
        <f t="shared" si="16"/>
        <v>33</v>
      </c>
      <c r="J48" s="5">
        <f t="shared" si="20"/>
        <v>1.1000000000000001</v>
      </c>
      <c r="K48" s="31">
        <v>24</v>
      </c>
      <c r="L48" s="137">
        <v>24</v>
      </c>
      <c r="M48" s="6">
        <f t="shared" si="12"/>
        <v>2.2000000000000002</v>
      </c>
      <c r="N48" s="6">
        <f t="shared" si="13"/>
        <v>3.3000000000000003</v>
      </c>
      <c r="O48" s="6">
        <f t="shared" si="14"/>
        <v>4.4000000000000004</v>
      </c>
      <c r="P48" s="5">
        <f t="shared" si="11"/>
        <v>0</v>
      </c>
      <c r="Q48" s="103">
        <v>1</v>
      </c>
      <c r="R48" s="31">
        <f t="shared" si="17"/>
        <v>1</v>
      </c>
      <c r="S48" s="6">
        <f t="shared" si="15"/>
        <v>3.3000000000000003</v>
      </c>
      <c r="T48" s="32">
        <f t="shared" si="18"/>
        <v>23</v>
      </c>
      <c r="U48" s="31">
        <f t="shared" si="19"/>
        <v>0.95833333333333337</v>
      </c>
      <c r="V48" s="31" t="str">
        <f>+VLOOKUP(A48,'ANALISIS FRANCYS'!A$3:C$195,3,0)</f>
        <v>DISPONIBLE</v>
      </c>
      <c r="W48" s="121">
        <v>1</v>
      </c>
      <c r="X48" s="5"/>
      <c r="Y48" s="5"/>
      <c r="Z48" s="5"/>
      <c r="AA48" s="7">
        <v>103</v>
      </c>
      <c r="AB48" s="2" t="s">
        <v>564</v>
      </c>
      <c r="AC48" s="8"/>
      <c r="AD48" s="8">
        <v>5</v>
      </c>
      <c r="AE48" s="8"/>
      <c r="AF48" s="8">
        <v>5</v>
      </c>
      <c r="AG48" s="2"/>
      <c r="AH48" s="2"/>
      <c r="AI48" s="2">
        <v>10126</v>
      </c>
      <c r="AJ48" s="2" t="s">
        <v>1305</v>
      </c>
      <c r="AK48" s="8">
        <v>0</v>
      </c>
      <c r="AL48" s="8">
        <v>0</v>
      </c>
      <c r="AM48" s="8">
        <v>0</v>
      </c>
      <c r="AN48" s="8">
        <v>0</v>
      </c>
      <c r="AO48" s="2"/>
      <c r="AP48" s="2"/>
      <c r="AQ48" s="2"/>
      <c r="AR48" s="2"/>
      <c r="AS48" s="2"/>
      <c r="AT48" s="2"/>
      <c r="AU48" s="2"/>
      <c r="AV48" s="145"/>
      <c r="AW48" s="2"/>
      <c r="AX48" s="2"/>
      <c r="AY48" s="2"/>
      <c r="BA48" s="2"/>
      <c r="BB48" s="64"/>
      <c r="BC48" s="2"/>
      <c r="BD48" s="2"/>
      <c r="BE48" s="2"/>
      <c r="BF48" s="2"/>
      <c r="BG48" s="2"/>
      <c r="BP48" s="2"/>
    </row>
    <row r="49" spans="1:68" s="1" customFormat="1">
      <c r="A49" s="64">
        <v>2184</v>
      </c>
      <c r="B49" s="64" t="s">
        <v>1397</v>
      </c>
      <c r="C49" s="17"/>
      <c r="D49" s="17" t="s">
        <v>1288</v>
      </c>
      <c r="E49" s="17" t="s">
        <v>1296</v>
      </c>
      <c r="F49" s="17"/>
      <c r="G49" s="17" t="s">
        <v>1396</v>
      </c>
      <c r="H49" s="30">
        <v>1</v>
      </c>
      <c r="I49" s="17">
        <f t="shared" si="16"/>
        <v>1</v>
      </c>
      <c r="J49" s="9">
        <f t="shared" si="20"/>
        <v>3.3333333333333333E-2</v>
      </c>
      <c r="K49" s="31">
        <v>2</v>
      </c>
      <c r="L49" s="137">
        <v>3</v>
      </c>
      <c r="M49" s="18">
        <f t="shared" si="12"/>
        <v>6.6666666666666666E-2</v>
      </c>
      <c r="N49" s="18">
        <f t="shared" si="13"/>
        <v>0.1</v>
      </c>
      <c r="O49" s="18">
        <f t="shared" si="14"/>
        <v>0.13333333333333333</v>
      </c>
      <c r="P49" s="5">
        <f t="shared" si="11"/>
        <v>0</v>
      </c>
      <c r="Q49" s="103">
        <v>2</v>
      </c>
      <c r="R49" s="29">
        <f t="shared" si="17"/>
        <v>2</v>
      </c>
      <c r="S49" s="18">
        <f t="shared" si="15"/>
        <v>0.1</v>
      </c>
      <c r="T49" s="6">
        <f t="shared" si="18"/>
        <v>0</v>
      </c>
      <c r="U49" s="5" t="str">
        <f t="shared" si="19"/>
        <v>NO COMPRAR</v>
      </c>
      <c r="V49" s="31" t="str">
        <f>+VLOOKUP(A49,'ANALISIS FRANCYS'!A$3:C$195,3,0)</f>
        <v>DISPONIBLE</v>
      </c>
      <c r="W49" s="121">
        <v>1</v>
      </c>
      <c r="X49" s="5"/>
      <c r="Y49" s="5"/>
      <c r="Z49" s="5"/>
      <c r="AA49" s="7">
        <v>105</v>
      </c>
      <c r="AB49" s="2" t="s">
        <v>221</v>
      </c>
      <c r="AC49" s="8">
        <v>75</v>
      </c>
      <c r="AD49" s="8">
        <v>50</v>
      </c>
      <c r="AE49" s="8">
        <v>48</v>
      </c>
      <c r="AF49" s="8">
        <v>173</v>
      </c>
      <c r="AG49" s="2"/>
      <c r="AH49" s="2"/>
      <c r="AI49" s="2">
        <v>10226</v>
      </c>
      <c r="AJ49" s="2" t="s">
        <v>513</v>
      </c>
      <c r="AK49" s="8"/>
      <c r="AL49" s="8">
        <v>0</v>
      </c>
      <c r="AM49" s="8"/>
      <c r="AN49" s="8">
        <v>0</v>
      </c>
      <c r="AO49" s="2"/>
      <c r="AP49" s="2"/>
      <c r="AQ49" s="2"/>
      <c r="AR49" s="2"/>
      <c r="AS49" s="2"/>
      <c r="AT49" s="2"/>
      <c r="AU49" s="2"/>
      <c r="AV49" s="145"/>
      <c r="AW49" s="2"/>
      <c r="AX49" s="2"/>
      <c r="AY49" s="2"/>
      <c r="BA49" s="2"/>
      <c r="BB49" s="64"/>
      <c r="BC49" s="2"/>
      <c r="BD49" s="2"/>
      <c r="BE49" s="2"/>
      <c r="BF49" s="2"/>
      <c r="BG49" s="2"/>
      <c r="BP49" s="2"/>
    </row>
    <row r="50" spans="1:68" s="1" customFormat="1">
      <c r="A50" s="30">
        <v>4975</v>
      </c>
      <c r="B50" s="64" t="s">
        <v>1399</v>
      </c>
      <c r="C50" s="23"/>
      <c r="D50" s="23" t="s">
        <v>1288</v>
      </c>
      <c r="E50" s="23" t="s">
        <v>1296</v>
      </c>
      <c r="F50" s="23"/>
      <c r="G50" s="23" t="s">
        <v>1396</v>
      </c>
      <c r="H50" s="30">
        <v>1</v>
      </c>
      <c r="I50" s="23">
        <f t="shared" si="16"/>
        <v>0</v>
      </c>
      <c r="J50" s="24">
        <f t="shared" si="20"/>
        <v>0</v>
      </c>
      <c r="K50" s="31">
        <v>2</v>
      </c>
      <c r="L50" s="137">
        <v>3</v>
      </c>
      <c r="M50" s="25">
        <f t="shared" si="12"/>
        <v>0</v>
      </c>
      <c r="N50" s="25">
        <f t="shared" si="13"/>
        <v>0</v>
      </c>
      <c r="O50" s="25">
        <f t="shared" si="14"/>
        <v>0</v>
      </c>
      <c r="P50" s="5">
        <f t="shared" si="11"/>
        <v>0</v>
      </c>
      <c r="Q50" s="103">
        <v>1</v>
      </c>
      <c r="R50" s="31">
        <f t="shared" si="17"/>
        <v>1</v>
      </c>
      <c r="S50" s="25">
        <f t="shared" si="15"/>
        <v>0</v>
      </c>
      <c r="T50" s="32">
        <f t="shared" si="18"/>
        <v>1</v>
      </c>
      <c r="U50" s="31">
        <f t="shared" si="19"/>
        <v>1</v>
      </c>
      <c r="V50" s="31" t="str">
        <f>+VLOOKUP(A50,'ANALISIS FRANCYS'!A$3:C$195,3,0)</f>
        <v>DISPONIBLE</v>
      </c>
      <c r="W50" s="121">
        <v>1</v>
      </c>
      <c r="X50" s="5"/>
      <c r="Y50" s="5"/>
      <c r="Z50" s="5"/>
      <c r="AA50" s="7">
        <v>121</v>
      </c>
      <c r="AB50" s="2" t="s">
        <v>301</v>
      </c>
      <c r="AC50" s="8"/>
      <c r="AD50" s="8">
        <v>2</v>
      </c>
      <c r="AE50" s="8"/>
      <c r="AF50" s="8">
        <v>2</v>
      </c>
      <c r="AG50" s="2"/>
      <c r="AH50" s="2"/>
      <c r="AI50" s="2">
        <v>10235</v>
      </c>
      <c r="AJ50" s="2" t="s">
        <v>2686</v>
      </c>
      <c r="AK50" s="8">
        <v>0</v>
      </c>
      <c r="AL50" s="8">
        <v>0</v>
      </c>
      <c r="AM50" s="8">
        <v>0</v>
      </c>
      <c r="AN50" s="8">
        <v>0</v>
      </c>
      <c r="AO50" s="2"/>
      <c r="AP50" s="2"/>
      <c r="AQ50" s="2"/>
      <c r="AR50" s="2"/>
      <c r="AS50" s="2"/>
      <c r="AT50" s="2"/>
      <c r="AU50" s="2"/>
      <c r="AV50" s="145"/>
      <c r="AW50" s="2"/>
      <c r="AX50" s="2"/>
      <c r="AY50" s="2"/>
      <c r="BA50" s="2"/>
      <c r="BB50" s="64"/>
      <c r="BC50" s="2"/>
      <c r="BD50" s="2"/>
      <c r="BE50" s="2"/>
      <c r="BF50" s="2"/>
      <c r="BG50" s="2"/>
      <c r="BP50" s="2"/>
    </row>
    <row r="51" spans="1:68">
      <c r="A51" s="30">
        <v>4974</v>
      </c>
      <c r="B51" s="64" t="s">
        <v>1400</v>
      </c>
      <c r="C51" s="2"/>
      <c r="D51" s="2" t="s">
        <v>1288</v>
      </c>
      <c r="E51" s="2" t="s">
        <v>1296</v>
      </c>
      <c r="F51" s="2"/>
      <c r="G51" s="2" t="s">
        <v>1396</v>
      </c>
      <c r="H51" s="30">
        <v>1</v>
      </c>
      <c r="I51" s="2">
        <f t="shared" si="16"/>
        <v>0</v>
      </c>
      <c r="J51" s="5">
        <f t="shared" si="20"/>
        <v>0</v>
      </c>
      <c r="K51" s="31">
        <v>2</v>
      </c>
      <c r="L51" s="137">
        <v>3</v>
      </c>
      <c r="M51" s="6">
        <f t="shared" si="12"/>
        <v>0</v>
      </c>
      <c r="N51" s="6">
        <f t="shared" si="13"/>
        <v>0</v>
      </c>
      <c r="O51" s="6">
        <f t="shared" si="14"/>
        <v>0</v>
      </c>
      <c r="P51" s="5">
        <f t="shared" si="11"/>
        <v>0</v>
      </c>
      <c r="Q51" s="103">
        <v>1</v>
      </c>
      <c r="R51" s="31">
        <f t="shared" si="17"/>
        <v>1</v>
      </c>
      <c r="S51" s="6">
        <f t="shared" si="15"/>
        <v>0</v>
      </c>
      <c r="T51" s="32">
        <f t="shared" si="18"/>
        <v>1</v>
      </c>
      <c r="U51" s="31">
        <f t="shared" si="19"/>
        <v>1</v>
      </c>
      <c r="V51" s="31" t="str">
        <f>+VLOOKUP(A51,'ANALISIS FRANCYS'!A$3:C$195,3,0)</f>
        <v>DISPONIBLE</v>
      </c>
      <c r="W51" s="101"/>
      <c r="X51" s="31"/>
      <c r="Y51" s="31"/>
      <c r="Z51" s="31"/>
      <c r="AA51" s="34">
        <v>128</v>
      </c>
      <c r="AB51" s="30" t="s">
        <v>569</v>
      </c>
      <c r="AC51" s="35"/>
      <c r="AD51" s="35">
        <v>4</v>
      </c>
      <c r="AE51" s="35"/>
      <c r="AF51" s="35">
        <v>4</v>
      </c>
      <c r="AG51" s="30"/>
      <c r="AH51" s="30"/>
      <c r="AI51" s="30">
        <v>10280</v>
      </c>
      <c r="AJ51" s="30" t="s">
        <v>1308</v>
      </c>
      <c r="AK51" s="35"/>
      <c r="AL51" s="35">
        <v>0</v>
      </c>
      <c r="AM51" s="35">
        <v>0</v>
      </c>
      <c r="AN51" s="35">
        <v>0</v>
      </c>
      <c r="AO51" s="30"/>
      <c r="AP51" s="30"/>
      <c r="AQ51" s="30"/>
      <c r="AR51" s="30"/>
      <c r="AS51" s="30"/>
      <c r="AT51" s="30"/>
      <c r="AU51" s="30"/>
      <c r="AV51" s="66"/>
      <c r="AW51" s="30"/>
      <c r="AX51" s="30"/>
      <c r="AY51" s="30"/>
      <c r="BA51" s="30"/>
      <c r="BB51" s="64"/>
      <c r="BC51" s="30"/>
      <c r="BD51" s="30"/>
      <c r="BE51" s="30"/>
      <c r="BF51" s="30"/>
      <c r="BG51" s="30"/>
      <c r="BP51" s="30"/>
    </row>
    <row r="52" spans="1:68">
      <c r="A52" s="30">
        <v>4101</v>
      </c>
      <c r="B52" s="64" t="s">
        <v>1401</v>
      </c>
      <c r="C52" s="2"/>
      <c r="D52" s="2" t="s">
        <v>1288</v>
      </c>
      <c r="E52" s="2" t="s">
        <v>1296</v>
      </c>
      <c r="F52" s="2"/>
      <c r="G52" s="2" t="s">
        <v>1396</v>
      </c>
      <c r="H52" s="30">
        <v>12</v>
      </c>
      <c r="I52" s="2">
        <f t="shared" si="16"/>
        <v>15</v>
      </c>
      <c r="J52" s="5">
        <f t="shared" si="20"/>
        <v>0.5</v>
      </c>
      <c r="K52" s="31">
        <v>12</v>
      </c>
      <c r="L52" s="137">
        <v>18</v>
      </c>
      <c r="M52" s="6">
        <f t="shared" si="12"/>
        <v>1</v>
      </c>
      <c r="N52" s="6">
        <f t="shared" si="13"/>
        <v>1.5</v>
      </c>
      <c r="O52" s="6">
        <f t="shared" si="14"/>
        <v>2</v>
      </c>
      <c r="P52" s="5">
        <f t="shared" si="11"/>
        <v>0</v>
      </c>
      <c r="Q52" s="103">
        <v>0</v>
      </c>
      <c r="R52" s="31">
        <f t="shared" si="17"/>
        <v>0</v>
      </c>
      <c r="S52" s="6">
        <f t="shared" si="15"/>
        <v>1.5</v>
      </c>
      <c r="T52" s="32">
        <f t="shared" si="18"/>
        <v>12</v>
      </c>
      <c r="U52" s="31">
        <f t="shared" si="19"/>
        <v>1</v>
      </c>
      <c r="V52" s="31" t="str">
        <f>+VLOOKUP(A52,'ANALISIS FRANCYS'!A$3:C$195,3,0)</f>
        <v>DISPONIBLE</v>
      </c>
      <c r="W52" s="101">
        <v>1</v>
      </c>
      <c r="X52" s="31"/>
      <c r="Y52" s="31"/>
      <c r="Z52" s="31"/>
      <c r="AA52" s="34">
        <v>133</v>
      </c>
      <c r="AB52" s="30" t="s">
        <v>1022</v>
      </c>
      <c r="AC52" s="35"/>
      <c r="AD52" s="35">
        <v>1</v>
      </c>
      <c r="AE52" s="35">
        <v>1</v>
      </c>
      <c r="AF52" s="35">
        <v>2</v>
      </c>
      <c r="AG52" s="30"/>
      <c r="AH52" s="30"/>
      <c r="AI52" s="30">
        <v>10345</v>
      </c>
      <c r="AJ52" s="30" t="s">
        <v>510</v>
      </c>
      <c r="AK52" s="35">
        <v>2</v>
      </c>
      <c r="AL52" s="35">
        <v>4</v>
      </c>
      <c r="AM52" s="35">
        <v>5</v>
      </c>
      <c r="AN52" s="35">
        <v>11</v>
      </c>
      <c r="AO52" s="30"/>
      <c r="AP52" s="30"/>
      <c r="AQ52" s="30"/>
      <c r="AR52" s="30"/>
      <c r="AS52" s="30"/>
      <c r="AT52" s="30"/>
      <c r="AU52" s="30"/>
      <c r="AV52" s="66"/>
      <c r="AW52" s="30"/>
      <c r="AX52" s="30"/>
      <c r="AY52" s="30"/>
      <c r="BA52" s="30"/>
      <c r="BB52" s="64"/>
      <c r="BC52" s="30"/>
      <c r="BD52" s="30"/>
      <c r="BE52" s="30"/>
      <c r="BF52" s="30"/>
      <c r="BG52" s="30"/>
      <c r="BP52" s="30"/>
    </row>
    <row r="53" spans="1:68">
      <c r="A53" s="30">
        <v>4109</v>
      </c>
      <c r="B53" s="64" t="s">
        <v>1402</v>
      </c>
      <c r="C53" s="2"/>
      <c r="D53" s="2" t="s">
        <v>1288</v>
      </c>
      <c r="E53" s="2" t="s">
        <v>1296</v>
      </c>
      <c r="F53" s="2"/>
      <c r="G53" s="2" t="s">
        <v>1396</v>
      </c>
      <c r="H53" s="30">
        <v>1</v>
      </c>
      <c r="I53" s="2">
        <f t="shared" si="16"/>
        <v>0</v>
      </c>
      <c r="J53" s="5">
        <f t="shared" si="20"/>
        <v>0</v>
      </c>
      <c r="K53" s="31">
        <v>2</v>
      </c>
      <c r="L53" s="137">
        <v>4</v>
      </c>
      <c r="M53" s="6">
        <f t="shared" si="12"/>
        <v>0</v>
      </c>
      <c r="N53" s="6">
        <f t="shared" si="13"/>
        <v>0</v>
      </c>
      <c r="O53" s="6">
        <f t="shared" si="14"/>
        <v>0</v>
      </c>
      <c r="P53" s="5">
        <f t="shared" si="11"/>
        <v>0</v>
      </c>
      <c r="Q53" s="103">
        <v>1</v>
      </c>
      <c r="R53" s="31">
        <f t="shared" si="17"/>
        <v>1</v>
      </c>
      <c r="S53" s="6">
        <f t="shared" si="15"/>
        <v>0</v>
      </c>
      <c r="T53" s="32">
        <f t="shared" si="18"/>
        <v>1</v>
      </c>
      <c r="U53" s="31">
        <f t="shared" si="19"/>
        <v>1</v>
      </c>
      <c r="V53" s="31" t="str">
        <f>+VLOOKUP(A53,'ANALISIS FRANCYS'!A$3:C$195,3,0)</f>
        <v>DISPONIBLE</v>
      </c>
      <c r="W53" s="101">
        <v>1</v>
      </c>
      <c r="X53" s="31"/>
      <c r="Y53" s="31"/>
      <c r="Z53" s="31"/>
      <c r="AA53" s="34">
        <v>153</v>
      </c>
      <c r="AB53" s="30" t="s">
        <v>2033</v>
      </c>
      <c r="AC53" s="35">
        <v>1</v>
      </c>
      <c r="AD53" s="35"/>
      <c r="AE53" s="35"/>
      <c r="AF53" s="35">
        <v>1</v>
      </c>
      <c r="AG53" s="30"/>
      <c r="AH53" s="30"/>
      <c r="AI53" s="30">
        <v>10431</v>
      </c>
      <c r="AJ53" s="30" t="s">
        <v>1975</v>
      </c>
      <c r="AK53" s="35">
        <v>9</v>
      </c>
      <c r="AL53" s="35">
        <v>0</v>
      </c>
      <c r="AM53" s="35">
        <v>8</v>
      </c>
      <c r="AN53" s="35">
        <v>17</v>
      </c>
      <c r="AO53" s="30"/>
      <c r="AP53" s="30"/>
      <c r="AQ53" s="30"/>
      <c r="AR53" s="30"/>
      <c r="AS53" s="30"/>
      <c r="AT53" s="30"/>
      <c r="AU53" s="30"/>
      <c r="AV53" s="66"/>
      <c r="AW53" s="30"/>
      <c r="AX53" s="30"/>
      <c r="AY53" s="30"/>
      <c r="BA53" s="30"/>
      <c r="BB53" s="64"/>
      <c r="BC53" s="30"/>
      <c r="BD53" s="30"/>
      <c r="BE53" s="30"/>
      <c r="BF53" s="30"/>
      <c r="BG53" s="30"/>
      <c r="BP53" s="30"/>
    </row>
    <row r="54" spans="1:68" s="1" customFormat="1">
      <c r="A54" s="30">
        <v>4100</v>
      </c>
      <c r="B54" s="64" t="s">
        <v>272</v>
      </c>
      <c r="C54" s="2"/>
      <c r="D54" s="2" t="s">
        <v>1288</v>
      </c>
      <c r="E54" s="2" t="s">
        <v>1296</v>
      </c>
      <c r="F54" s="2"/>
      <c r="G54" s="2" t="s">
        <v>1396</v>
      </c>
      <c r="H54" s="30">
        <v>25</v>
      </c>
      <c r="I54" s="2">
        <f t="shared" si="16"/>
        <v>32</v>
      </c>
      <c r="J54" s="5">
        <f t="shared" si="20"/>
        <v>1.0666666666666667</v>
      </c>
      <c r="K54" s="31">
        <v>24</v>
      </c>
      <c r="L54" s="137">
        <v>36</v>
      </c>
      <c r="M54" s="6">
        <f t="shared" si="12"/>
        <v>2.1333333333333333</v>
      </c>
      <c r="N54" s="6">
        <f t="shared" si="13"/>
        <v>3.2</v>
      </c>
      <c r="O54" s="6">
        <f t="shared" si="14"/>
        <v>4.2666666666666666</v>
      </c>
      <c r="P54" s="5">
        <f t="shared" si="11"/>
        <v>0</v>
      </c>
      <c r="Q54" s="103">
        <v>43</v>
      </c>
      <c r="R54" s="31">
        <f t="shared" si="17"/>
        <v>43</v>
      </c>
      <c r="S54" s="6">
        <f t="shared" si="15"/>
        <v>3.2</v>
      </c>
      <c r="T54" s="32">
        <f t="shared" si="18"/>
        <v>-19</v>
      </c>
      <c r="U54" s="31" t="str">
        <f t="shared" si="19"/>
        <v>NO COMPRAR</v>
      </c>
      <c r="V54" s="31" t="str">
        <f>+VLOOKUP(A54,'ANALISIS FRANCYS'!A$3:C$195,3,0)</f>
        <v>DISPONIBLE</v>
      </c>
      <c r="W54" s="121">
        <v>1</v>
      </c>
      <c r="X54" s="5"/>
      <c r="Y54" s="5"/>
      <c r="Z54" s="5"/>
      <c r="AA54" s="7">
        <v>155</v>
      </c>
      <c r="AB54" s="2" t="s">
        <v>2034</v>
      </c>
      <c r="AC54" s="8">
        <v>1</v>
      </c>
      <c r="AD54" s="8"/>
      <c r="AE54" s="8"/>
      <c r="AF54" s="8">
        <v>1</v>
      </c>
      <c r="AG54" s="2"/>
      <c r="AH54" s="2"/>
      <c r="AI54" s="2">
        <v>10432</v>
      </c>
      <c r="AJ54" s="2" t="s">
        <v>1300</v>
      </c>
      <c r="AK54" s="8">
        <v>4</v>
      </c>
      <c r="AL54" s="8">
        <v>0</v>
      </c>
      <c r="AM54" s="8">
        <v>9</v>
      </c>
      <c r="AN54" s="8">
        <v>13</v>
      </c>
      <c r="AO54" s="2"/>
      <c r="AP54" s="2"/>
      <c r="AQ54" s="2"/>
      <c r="AR54" s="2"/>
      <c r="AS54" s="2"/>
      <c r="AT54" s="2"/>
      <c r="AU54" s="2"/>
      <c r="AV54" s="145"/>
      <c r="AW54" s="2"/>
      <c r="AX54" s="2"/>
      <c r="AY54" s="2"/>
      <c r="BA54" s="2"/>
      <c r="BB54" s="64"/>
      <c r="BC54" s="2"/>
      <c r="BD54" s="2"/>
      <c r="BE54" s="2"/>
      <c r="BF54" s="2"/>
      <c r="BG54" s="2"/>
      <c r="BP54" s="2"/>
    </row>
    <row r="55" spans="1:68" s="20" customFormat="1">
      <c r="A55" s="2">
        <v>10715</v>
      </c>
      <c r="B55" s="64" t="s">
        <v>1295</v>
      </c>
      <c r="C55" s="2"/>
      <c r="D55" s="2" t="s">
        <v>1288</v>
      </c>
      <c r="E55" s="2" t="s">
        <v>1296</v>
      </c>
      <c r="F55" s="2"/>
      <c r="G55" s="2" t="s">
        <v>1297</v>
      </c>
      <c r="H55" s="30">
        <v>18</v>
      </c>
      <c r="I55" s="2">
        <f t="shared" si="16"/>
        <v>0</v>
      </c>
      <c r="J55" s="5">
        <f t="shared" si="20"/>
        <v>0</v>
      </c>
      <c r="K55" s="31">
        <v>18</v>
      </c>
      <c r="L55" s="137">
        <v>24</v>
      </c>
      <c r="M55" s="6">
        <f t="shared" si="12"/>
        <v>0</v>
      </c>
      <c r="N55" s="6">
        <f t="shared" si="13"/>
        <v>0</v>
      </c>
      <c r="O55" s="6">
        <f t="shared" si="14"/>
        <v>0</v>
      </c>
      <c r="P55" s="5">
        <f t="shared" si="11"/>
        <v>36</v>
      </c>
      <c r="Q55" s="103">
        <v>0</v>
      </c>
      <c r="R55" s="29">
        <f t="shared" si="17"/>
        <v>-36</v>
      </c>
      <c r="S55" s="6">
        <f t="shared" si="15"/>
        <v>0</v>
      </c>
      <c r="T55" s="6">
        <f t="shared" si="18"/>
        <v>18</v>
      </c>
      <c r="U55" s="5">
        <f t="shared" si="19"/>
        <v>1</v>
      </c>
      <c r="V55" s="31" t="str">
        <f>+VLOOKUP(A55,'ANALISIS FRANCYS'!A$3:C$195,3,0)</f>
        <v>DISPONIBLE</v>
      </c>
      <c r="W55" s="122"/>
      <c r="X55" s="9"/>
      <c r="Y55" s="9"/>
      <c r="Z55" s="9"/>
      <c r="AA55" s="21">
        <v>164</v>
      </c>
      <c r="AB55" s="17" t="s">
        <v>492</v>
      </c>
      <c r="AC55" s="22"/>
      <c r="AD55" s="22">
        <v>10</v>
      </c>
      <c r="AE55" s="22"/>
      <c r="AF55" s="22">
        <v>10</v>
      </c>
      <c r="AG55" s="17"/>
      <c r="AH55" s="17"/>
      <c r="AI55" s="23">
        <v>10599</v>
      </c>
      <c r="AJ55" s="23" t="s">
        <v>2688</v>
      </c>
      <c r="AK55" s="28">
        <v>3</v>
      </c>
      <c r="AL55" s="28">
        <v>0</v>
      </c>
      <c r="AM55" s="28">
        <v>0</v>
      </c>
      <c r="AN55" s="28">
        <v>3</v>
      </c>
      <c r="AO55" s="17"/>
      <c r="AP55" s="17"/>
      <c r="AQ55" s="17"/>
      <c r="AR55" s="17"/>
      <c r="AS55" s="17"/>
      <c r="AT55" s="17"/>
      <c r="AU55" s="17"/>
      <c r="AV55" s="146"/>
      <c r="AW55" s="17"/>
      <c r="AX55" s="17"/>
      <c r="AY55" s="17"/>
      <c r="BA55" s="17"/>
      <c r="BB55" s="64"/>
      <c r="BC55" s="17"/>
      <c r="BD55" s="17"/>
      <c r="BE55" s="17"/>
      <c r="BF55" s="17"/>
      <c r="BG55" s="17"/>
      <c r="BP55" s="17"/>
    </row>
    <row r="56" spans="1:68" s="26" customFormat="1">
      <c r="A56" s="2">
        <v>10711</v>
      </c>
      <c r="B56" s="64" t="s">
        <v>1298</v>
      </c>
      <c r="C56" s="2"/>
      <c r="D56" s="2" t="s">
        <v>1288</v>
      </c>
      <c r="E56" s="2" t="s">
        <v>1296</v>
      </c>
      <c r="F56" s="2"/>
      <c r="G56" s="2" t="s">
        <v>1297</v>
      </c>
      <c r="H56" s="30">
        <v>18</v>
      </c>
      <c r="I56" s="2">
        <f t="shared" si="16"/>
        <v>2</v>
      </c>
      <c r="J56" s="5">
        <f t="shared" si="20"/>
        <v>6.6666666666666666E-2</v>
      </c>
      <c r="K56" s="31">
        <v>18</v>
      </c>
      <c r="L56" s="137">
        <v>24</v>
      </c>
      <c r="M56" s="6">
        <f t="shared" si="12"/>
        <v>0.13333333333333333</v>
      </c>
      <c r="N56" s="6">
        <f t="shared" si="13"/>
        <v>0.2</v>
      </c>
      <c r="O56" s="6">
        <f t="shared" si="14"/>
        <v>0.26666666666666666</v>
      </c>
      <c r="P56" s="5">
        <f t="shared" si="11"/>
        <v>0</v>
      </c>
      <c r="Q56" s="103">
        <v>0</v>
      </c>
      <c r="R56" s="29">
        <f t="shared" si="17"/>
        <v>0</v>
      </c>
      <c r="S56" s="6">
        <f t="shared" si="15"/>
        <v>0.2</v>
      </c>
      <c r="T56" s="6">
        <f t="shared" si="18"/>
        <v>18</v>
      </c>
      <c r="U56" s="5">
        <f t="shared" si="19"/>
        <v>1</v>
      </c>
      <c r="V56" s="31" t="str">
        <f>+VLOOKUP(A56,'ANALISIS FRANCYS'!A$3:C$195,3,0)</f>
        <v>DISPONIBLE</v>
      </c>
      <c r="W56" s="123"/>
      <c r="X56" s="24"/>
      <c r="Y56" s="24"/>
      <c r="Z56" s="24"/>
      <c r="AA56" s="27">
        <v>178</v>
      </c>
      <c r="AB56" s="23" t="s">
        <v>1440</v>
      </c>
      <c r="AC56" s="28">
        <v>5</v>
      </c>
      <c r="AD56" s="28"/>
      <c r="AE56" s="28">
        <v>1</v>
      </c>
      <c r="AF56" s="28">
        <v>6</v>
      </c>
      <c r="AG56" s="23"/>
      <c r="AH56" s="23"/>
      <c r="AI56" s="2">
        <v>10613</v>
      </c>
      <c r="AJ56" s="2" t="s">
        <v>1032</v>
      </c>
      <c r="AK56" s="8">
        <v>58</v>
      </c>
      <c r="AL56" s="8">
        <v>14</v>
      </c>
      <c r="AM56" s="8">
        <v>57</v>
      </c>
      <c r="AN56" s="8">
        <v>129</v>
      </c>
      <c r="AO56" s="23"/>
      <c r="AP56" s="23"/>
      <c r="AQ56" s="23"/>
      <c r="AR56" s="23"/>
      <c r="AS56" s="23"/>
      <c r="AT56" s="23"/>
      <c r="AU56" s="23"/>
      <c r="AV56" s="147"/>
      <c r="AW56" s="23"/>
      <c r="AX56" s="23"/>
      <c r="AY56" s="23"/>
      <c r="BA56" s="23"/>
      <c r="BB56" s="64"/>
      <c r="BC56" s="23"/>
      <c r="BD56" s="23"/>
      <c r="BE56" s="23"/>
      <c r="BF56" s="23"/>
      <c r="BG56" s="23"/>
      <c r="BP56" s="23"/>
    </row>
    <row r="57" spans="1:68">
      <c r="A57" s="30">
        <v>10431</v>
      </c>
      <c r="B57" s="64" t="s">
        <v>1299</v>
      </c>
      <c r="C57" s="2"/>
      <c r="D57" s="2" t="s">
        <v>1288</v>
      </c>
      <c r="E57" s="2" t="s">
        <v>1296</v>
      </c>
      <c r="F57" s="2"/>
      <c r="G57" s="2" t="s">
        <v>1297</v>
      </c>
      <c r="H57" s="30">
        <v>18</v>
      </c>
      <c r="I57" s="2">
        <f t="shared" si="16"/>
        <v>4</v>
      </c>
      <c r="J57" s="5">
        <f t="shared" si="20"/>
        <v>0.13333333333333333</v>
      </c>
      <c r="K57" s="31">
        <v>18</v>
      </c>
      <c r="L57" s="137">
        <v>24</v>
      </c>
      <c r="M57" s="6">
        <f t="shared" si="12"/>
        <v>0.26666666666666666</v>
      </c>
      <c r="N57" s="6">
        <f t="shared" si="13"/>
        <v>0.4</v>
      </c>
      <c r="O57" s="6">
        <f t="shared" si="14"/>
        <v>0.53333333333333333</v>
      </c>
      <c r="P57" s="5">
        <f t="shared" si="11"/>
        <v>0</v>
      </c>
      <c r="Q57" s="103">
        <v>0</v>
      </c>
      <c r="R57" s="31">
        <f t="shared" si="17"/>
        <v>0</v>
      </c>
      <c r="S57" s="6">
        <f t="shared" si="15"/>
        <v>0.4</v>
      </c>
      <c r="T57" s="32">
        <f t="shared" si="18"/>
        <v>18</v>
      </c>
      <c r="U57" s="31">
        <f t="shared" si="19"/>
        <v>1</v>
      </c>
      <c r="V57" s="31" t="str">
        <f>+VLOOKUP(A57,'ANALISIS FRANCYS'!A$3:C$195,3,0)</f>
        <v>DISPONIBLE</v>
      </c>
      <c r="W57" s="101"/>
      <c r="X57" s="31"/>
      <c r="Y57" s="31"/>
      <c r="Z57" s="31"/>
      <c r="AA57" s="34">
        <v>183</v>
      </c>
      <c r="AB57" s="30" t="s">
        <v>2035</v>
      </c>
      <c r="AC57" s="35">
        <v>1</v>
      </c>
      <c r="AD57" s="35"/>
      <c r="AE57" s="35"/>
      <c r="AF57" s="35">
        <v>1</v>
      </c>
      <c r="AG57" s="30"/>
      <c r="AH57" s="30"/>
      <c r="AI57" s="30">
        <v>10677</v>
      </c>
      <c r="AJ57" s="30" t="s">
        <v>1354</v>
      </c>
      <c r="AK57" s="35">
        <v>21</v>
      </c>
      <c r="AL57" s="35">
        <v>0</v>
      </c>
      <c r="AM57" s="35">
        <v>0</v>
      </c>
      <c r="AN57" s="35">
        <v>21</v>
      </c>
      <c r="AO57" s="30"/>
      <c r="AP57" s="30"/>
      <c r="AQ57" s="30"/>
      <c r="AR57" s="30"/>
      <c r="AS57" s="30"/>
      <c r="AT57" s="30"/>
      <c r="AU57" s="30"/>
      <c r="AV57" s="66"/>
      <c r="AW57" s="30"/>
      <c r="AX57" s="30"/>
      <c r="AY57" s="30"/>
      <c r="BA57" s="30"/>
      <c r="BB57" s="64"/>
      <c r="BC57" s="30"/>
      <c r="BD57" s="30"/>
      <c r="BE57" s="30"/>
      <c r="BF57" s="30"/>
      <c r="BG57" s="30"/>
      <c r="BP57" s="30"/>
    </row>
    <row r="58" spans="1:68">
      <c r="A58" s="30">
        <v>10432</v>
      </c>
      <c r="B58" s="64" t="s">
        <v>1300</v>
      </c>
      <c r="C58" s="2"/>
      <c r="D58" s="2" t="s">
        <v>1288</v>
      </c>
      <c r="E58" s="2" t="s">
        <v>1296</v>
      </c>
      <c r="F58" s="2"/>
      <c r="G58" s="2" t="s">
        <v>1297</v>
      </c>
      <c r="H58" s="30">
        <v>18</v>
      </c>
      <c r="I58" s="2">
        <f t="shared" si="16"/>
        <v>4</v>
      </c>
      <c r="J58" s="5">
        <f t="shared" si="20"/>
        <v>0.13333333333333333</v>
      </c>
      <c r="K58" s="31">
        <v>18</v>
      </c>
      <c r="L58" s="137">
        <v>24</v>
      </c>
      <c r="M58" s="6">
        <f t="shared" si="12"/>
        <v>0.26666666666666666</v>
      </c>
      <c r="N58" s="6">
        <f t="shared" si="13"/>
        <v>0.4</v>
      </c>
      <c r="O58" s="6">
        <f t="shared" si="14"/>
        <v>0.53333333333333333</v>
      </c>
      <c r="P58" s="5">
        <f t="shared" si="11"/>
        <v>0</v>
      </c>
      <c r="Q58" s="103">
        <v>22</v>
      </c>
      <c r="R58" s="31">
        <f t="shared" si="17"/>
        <v>22</v>
      </c>
      <c r="S58" s="6">
        <f t="shared" si="15"/>
        <v>0.4</v>
      </c>
      <c r="T58" s="32">
        <f t="shared" si="18"/>
        <v>-4</v>
      </c>
      <c r="U58" s="31" t="str">
        <f t="shared" si="19"/>
        <v>NO COMPRAR</v>
      </c>
      <c r="V58" s="31" t="str">
        <f>+VLOOKUP(A58,'ANALISIS FRANCYS'!A$3:C$195,3,0)</f>
        <v>DISPONIBLE</v>
      </c>
      <c r="W58" s="101"/>
      <c r="X58" s="31"/>
      <c r="Y58" s="31"/>
      <c r="Z58" s="31"/>
      <c r="AA58" s="34">
        <v>195</v>
      </c>
      <c r="AB58" s="30" t="s">
        <v>2036</v>
      </c>
      <c r="AC58" s="35">
        <v>3</v>
      </c>
      <c r="AD58" s="35"/>
      <c r="AE58" s="35"/>
      <c r="AF58" s="35">
        <v>3</v>
      </c>
      <c r="AG58" s="30"/>
      <c r="AH58" s="30"/>
      <c r="AI58" s="30">
        <v>10715</v>
      </c>
      <c r="AJ58" s="30" t="s">
        <v>1295</v>
      </c>
      <c r="AK58" s="35">
        <v>71</v>
      </c>
      <c r="AL58" s="35">
        <v>36</v>
      </c>
      <c r="AM58" s="35">
        <v>36</v>
      </c>
      <c r="AN58" s="35">
        <v>143</v>
      </c>
      <c r="AO58" s="30"/>
      <c r="AP58" s="30"/>
      <c r="AQ58" s="30"/>
      <c r="AR58" s="30"/>
      <c r="AS58" s="30"/>
      <c r="AT58" s="30"/>
      <c r="AU58" s="30"/>
      <c r="AV58" s="66"/>
      <c r="AW58" s="30"/>
      <c r="AX58" s="30"/>
      <c r="AY58" s="30"/>
      <c r="BA58" s="30"/>
      <c r="BB58" s="64"/>
      <c r="BC58" s="30"/>
      <c r="BD58" s="30"/>
      <c r="BE58" s="30"/>
      <c r="BF58" s="30"/>
      <c r="BG58" s="30"/>
      <c r="BP58" s="30"/>
    </row>
    <row r="59" spans="1:68" s="1" customFormat="1">
      <c r="A59" s="30">
        <v>765</v>
      </c>
      <c r="B59" s="64" t="s">
        <v>1418</v>
      </c>
      <c r="C59" s="2"/>
      <c r="D59" s="2" t="s">
        <v>1288</v>
      </c>
      <c r="E59" s="2" t="s">
        <v>1391</v>
      </c>
      <c r="F59" s="2"/>
      <c r="G59" s="2" t="s">
        <v>1419</v>
      </c>
      <c r="H59" s="30">
        <v>24</v>
      </c>
      <c r="I59" s="2">
        <f t="shared" si="16"/>
        <v>0</v>
      </c>
      <c r="J59" s="5">
        <f t="shared" si="20"/>
        <v>0</v>
      </c>
      <c r="K59" s="31">
        <v>48</v>
      </c>
      <c r="L59" s="137">
        <v>48</v>
      </c>
      <c r="M59" s="6">
        <f t="shared" si="12"/>
        <v>0</v>
      </c>
      <c r="N59" s="6">
        <f t="shared" si="13"/>
        <v>0</v>
      </c>
      <c r="O59" s="6">
        <f t="shared" si="14"/>
        <v>0</v>
      </c>
      <c r="P59" s="5">
        <f t="shared" si="11"/>
        <v>0</v>
      </c>
      <c r="Q59" s="103">
        <v>34</v>
      </c>
      <c r="R59" s="31">
        <f t="shared" si="17"/>
        <v>34</v>
      </c>
      <c r="S59" s="6">
        <f t="shared" si="15"/>
        <v>0</v>
      </c>
      <c r="T59" s="32">
        <f t="shared" si="18"/>
        <v>14</v>
      </c>
      <c r="U59" s="31">
        <v>4</v>
      </c>
      <c r="V59" s="31" t="str">
        <f>+VLOOKUP(A59,'ANALISIS FRANCYS'!A$3:C$195,3,0)</f>
        <v>DISPONIBLE</v>
      </c>
      <c r="W59" s="121">
        <v>1</v>
      </c>
      <c r="X59" s="5"/>
      <c r="Y59" s="5"/>
      <c r="Z59" s="5"/>
      <c r="AA59" s="7">
        <v>200</v>
      </c>
      <c r="AB59" s="2" t="s">
        <v>972</v>
      </c>
      <c r="AC59" s="8">
        <v>2</v>
      </c>
      <c r="AD59" s="8">
        <v>1</v>
      </c>
      <c r="AE59" s="8">
        <v>4</v>
      </c>
      <c r="AF59" s="8">
        <v>7</v>
      </c>
      <c r="AG59" s="2"/>
      <c r="AH59" s="2"/>
      <c r="AI59" s="2" t="s">
        <v>2669</v>
      </c>
      <c r="AJ59" s="2"/>
      <c r="AK59" s="8">
        <v>1515</v>
      </c>
      <c r="AL59" s="8">
        <v>588</v>
      </c>
      <c r="AM59" s="8">
        <v>780</v>
      </c>
      <c r="AN59" s="8">
        <v>2883</v>
      </c>
      <c r="AO59" s="2"/>
      <c r="AP59" s="2"/>
      <c r="AQ59" s="2"/>
      <c r="AR59" s="2"/>
      <c r="AS59" s="2"/>
      <c r="AT59" s="2"/>
      <c r="AU59" s="2"/>
      <c r="AV59" s="145"/>
      <c r="AW59" s="2"/>
      <c r="AX59" s="2"/>
      <c r="AY59" s="2"/>
      <c r="BA59" s="2"/>
      <c r="BB59" s="64"/>
      <c r="BC59" s="2"/>
      <c r="BD59" s="2"/>
      <c r="BE59" s="2"/>
      <c r="BF59" s="2"/>
      <c r="BG59" s="2"/>
      <c r="BP59" s="2"/>
    </row>
    <row r="60" spans="1:68">
      <c r="A60" s="30">
        <v>10613</v>
      </c>
      <c r="B60" s="64" t="s">
        <v>1032</v>
      </c>
      <c r="C60" s="2"/>
      <c r="D60" s="2" t="s">
        <v>1288</v>
      </c>
      <c r="E60" s="2" t="s">
        <v>1367</v>
      </c>
      <c r="F60" s="2"/>
      <c r="G60" s="2" t="s">
        <v>1368</v>
      </c>
      <c r="H60" s="30">
        <v>14</v>
      </c>
      <c r="I60" s="2">
        <f t="shared" si="16"/>
        <v>27</v>
      </c>
      <c r="J60" s="5">
        <f t="shared" si="20"/>
        <v>0.9</v>
      </c>
      <c r="K60" s="31">
        <v>112</v>
      </c>
      <c r="L60" s="137">
        <v>90</v>
      </c>
      <c r="M60" s="6">
        <f t="shared" si="12"/>
        <v>1.8</v>
      </c>
      <c r="N60" s="6">
        <f t="shared" si="13"/>
        <v>2.7</v>
      </c>
      <c r="O60" s="6">
        <f t="shared" si="14"/>
        <v>3.6</v>
      </c>
      <c r="P60" s="5">
        <f t="shared" si="11"/>
        <v>14</v>
      </c>
      <c r="Q60" s="103">
        <v>240</v>
      </c>
      <c r="R60" s="31">
        <f t="shared" si="17"/>
        <v>226</v>
      </c>
      <c r="S60" s="6">
        <f t="shared" si="15"/>
        <v>2.7</v>
      </c>
      <c r="T60" s="32">
        <f t="shared" si="18"/>
        <v>-128</v>
      </c>
      <c r="U60" s="31">
        <v>5</v>
      </c>
      <c r="V60" s="31" t="str">
        <f>+VLOOKUP(A60,'ANALISIS FRANCYS'!A$3:C$195,3,0)</f>
        <v>DISPONIBLE</v>
      </c>
      <c r="W60" s="101"/>
      <c r="X60" s="31"/>
      <c r="Y60" s="31"/>
      <c r="Z60" s="31"/>
      <c r="AA60" s="34">
        <v>213</v>
      </c>
      <c r="AB60" s="30" t="s">
        <v>192</v>
      </c>
      <c r="AC60" s="35"/>
      <c r="AD60" s="35">
        <v>11</v>
      </c>
      <c r="AE60" s="35"/>
      <c r="AF60" s="35">
        <v>11</v>
      </c>
      <c r="AG60" s="30"/>
      <c r="AH60" s="30"/>
      <c r="AI60" s="30"/>
      <c r="AJ60" s="30"/>
      <c r="AK60" s="30"/>
      <c r="AL60" s="30"/>
      <c r="AM60" s="30"/>
      <c r="AN60" s="30"/>
      <c r="AO60" s="30"/>
      <c r="AP60" s="30"/>
      <c r="AQ60" s="30"/>
      <c r="AR60" s="30"/>
      <c r="AS60" s="30"/>
      <c r="AT60" s="30"/>
      <c r="AU60" s="30"/>
      <c r="AV60" s="66"/>
      <c r="AW60" s="30"/>
      <c r="AX60" s="30"/>
      <c r="AY60" s="30"/>
      <c r="BA60" s="30"/>
      <c r="BB60" s="64"/>
      <c r="BC60" s="30"/>
      <c r="BD60" s="30"/>
      <c r="BE60" s="30"/>
      <c r="BF60" s="30"/>
      <c r="BG60" s="30"/>
      <c r="BP60" s="30"/>
    </row>
    <row r="61" spans="1:68" s="1" customFormat="1">
      <c r="A61" s="30">
        <v>1146</v>
      </c>
      <c r="B61" s="64" t="s">
        <v>617</v>
      </c>
      <c r="C61" s="2"/>
      <c r="D61" s="2" t="s">
        <v>1288</v>
      </c>
      <c r="E61" s="2" t="s">
        <v>1367</v>
      </c>
      <c r="F61" s="2"/>
      <c r="G61" s="2" t="s">
        <v>1368</v>
      </c>
      <c r="H61" s="30">
        <v>14</v>
      </c>
      <c r="I61" s="2">
        <f t="shared" si="16"/>
        <v>114</v>
      </c>
      <c r="J61" s="5">
        <f t="shared" si="20"/>
        <v>3.8</v>
      </c>
      <c r="K61" s="31">
        <v>74</v>
      </c>
      <c r="L61" s="137">
        <v>90</v>
      </c>
      <c r="M61" s="6">
        <f t="shared" si="12"/>
        <v>7.6</v>
      </c>
      <c r="N61" s="6">
        <f t="shared" si="13"/>
        <v>11.399999999999999</v>
      </c>
      <c r="O61" s="6">
        <f t="shared" si="14"/>
        <v>15.2</v>
      </c>
      <c r="P61" s="5">
        <f t="shared" si="11"/>
        <v>0</v>
      </c>
      <c r="Q61" s="103">
        <v>271</v>
      </c>
      <c r="R61" s="31">
        <f t="shared" si="17"/>
        <v>271</v>
      </c>
      <c r="S61" s="6">
        <f t="shared" si="15"/>
        <v>11.399999999999999</v>
      </c>
      <c r="T61" s="32">
        <f t="shared" si="18"/>
        <v>-197</v>
      </c>
      <c r="U61" s="31">
        <v>10</v>
      </c>
      <c r="V61" s="31" t="str">
        <f>+VLOOKUP(A61,'ANALISIS FRANCYS'!A$3:C$195,3,0)</f>
        <v>DISPONIBLE</v>
      </c>
      <c r="W61" s="121">
        <v>1</v>
      </c>
      <c r="X61" s="5"/>
      <c r="Y61" s="5"/>
      <c r="Z61" s="5"/>
      <c r="AA61" s="7">
        <v>218</v>
      </c>
      <c r="AB61" s="2" t="s">
        <v>1441</v>
      </c>
      <c r="AC61" s="8">
        <v>4</v>
      </c>
      <c r="AD61" s="8"/>
      <c r="AE61" s="8">
        <v>1</v>
      </c>
      <c r="AF61" s="8">
        <v>5</v>
      </c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145"/>
      <c r="AW61" s="2"/>
      <c r="AX61" s="2"/>
      <c r="AY61" s="2"/>
      <c r="BA61" s="2"/>
      <c r="BB61" s="64"/>
      <c r="BC61" s="2"/>
      <c r="BD61" s="2"/>
      <c r="BE61" s="2"/>
      <c r="BF61" s="2"/>
      <c r="BG61" s="2"/>
      <c r="BP61" s="2"/>
    </row>
    <row r="62" spans="1:68" s="1" customFormat="1">
      <c r="A62" s="30">
        <v>3581</v>
      </c>
      <c r="B62" s="64" t="s">
        <v>541</v>
      </c>
      <c r="C62" s="2"/>
      <c r="D62" s="2" t="s">
        <v>1288</v>
      </c>
      <c r="E62" s="2" t="s">
        <v>1367</v>
      </c>
      <c r="F62" s="2"/>
      <c r="G62" s="2" t="s">
        <v>1368</v>
      </c>
      <c r="H62" s="30">
        <v>20</v>
      </c>
      <c r="I62" s="2">
        <f t="shared" si="16"/>
        <v>108</v>
      </c>
      <c r="J62" s="5">
        <f t="shared" si="20"/>
        <v>3.6</v>
      </c>
      <c r="K62" s="31">
        <v>300</v>
      </c>
      <c r="L62" s="137">
        <v>120</v>
      </c>
      <c r="M62" s="6">
        <f t="shared" si="12"/>
        <v>7.2</v>
      </c>
      <c r="N62" s="6">
        <f t="shared" si="13"/>
        <v>10.8</v>
      </c>
      <c r="O62" s="6">
        <f t="shared" si="14"/>
        <v>14.4</v>
      </c>
      <c r="P62" s="5">
        <f t="shared" si="11"/>
        <v>0</v>
      </c>
      <c r="Q62" s="103">
        <v>98</v>
      </c>
      <c r="R62" s="31">
        <f t="shared" si="17"/>
        <v>98</v>
      </c>
      <c r="S62" s="6">
        <f t="shared" si="15"/>
        <v>10.8</v>
      </c>
      <c r="T62" s="32">
        <f t="shared" si="18"/>
        <v>202</v>
      </c>
      <c r="U62" s="31">
        <v>12</v>
      </c>
      <c r="V62" s="31" t="str">
        <f>+VLOOKUP(A62,'ANALISIS FRANCYS'!A$3:C$195,3,0)</f>
        <v>DISPONIBLE</v>
      </c>
      <c r="W62" s="121"/>
      <c r="X62" s="5"/>
      <c r="Y62" s="5"/>
      <c r="Z62" s="5"/>
      <c r="AA62" s="7">
        <v>237</v>
      </c>
      <c r="AB62" s="2" t="s">
        <v>2037</v>
      </c>
      <c r="AC62" s="8">
        <v>2</v>
      </c>
      <c r="AD62" s="8"/>
      <c r="AE62" s="8"/>
      <c r="AF62" s="8">
        <v>2</v>
      </c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145"/>
      <c r="AW62" s="2"/>
      <c r="AX62" s="2"/>
      <c r="AY62" s="2"/>
      <c r="BA62" s="2"/>
      <c r="BB62" s="64"/>
      <c r="BC62" s="2"/>
      <c r="BD62" s="2"/>
      <c r="BE62" s="2"/>
      <c r="BF62" s="2"/>
      <c r="BG62" s="2"/>
      <c r="BP62" s="2"/>
    </row>
    <row r="63" spans="1:68" s="1" customFormat="1">
      <c r="A63" s="30">
        <v>1433</v>
      </c>
      <c r="B63" s="64" t="s">
        <v>295</v>
      </c>
      <c r="C63" s="2"/>
      <c r="D63" s="2" t="s">
        <v>1288</v>
      </c>
      <c r="E63" s="2" t="s">
        <v>1367</v>
      </c>
      <c r="F63" s="2"/>
      <c r="G63" s="2" t="s">
        <v>1368</v>
      </c>
      <c r="H63" s="30">
        <v>20</v>
      </c>
      <c r="I63" s="2">
        <f t="shared" si="16"/>
        <v>28</v>
      </c>
      <c r="J63" s="5">
        <f t="shared" si="20"/>
        <v>0.93333333333333335</v>
      </c>
      <c r="K63" s="31">
        <v>80</v>
      </c>
      <c r="L63" s="137">
        <v>72</v>
      </c>
      <c r="M63" s="6">
        <f t="shared" si="12"/>
        <v>1.8666666666666667</v>
      </c>
      <c r="N63" s="6">
        <f t="shared" si="13"/>
        <v>2.8</v>
      </c>
      <c r="O63" s="6">
        <f t="shared" si="14"/>
        <v>3.7333333333333334</v>
      </c>
      <c r="P63" s="5">
        <f t="shared" si="11"/>
        <v>0</v>
      </c>
      <c r="Q63" s="103">
        <v>98</v>
      </c>
      <c r="R63" s="31">
        <f t="shared" si="17"/>
        <v>98</v>
      </c>
      <c r="S63" s="6">
        <f t="shared" si="15"/>
        <v>2.8</v>
      </c>
      <c r="T63" s="32">
        <f t="shared" si="18"/>
        <v>-18</v>
      </c>
      <c r="U63" s="31">
        <v>3</v>
      </c>
      <c r="V63" s="31" t="str">
        <f>+VLOOKUP(A63,'ANALISIS FRANCYS'!A$3:C$195,3,0)</f>
        <v>DISPONIBLE</v>
      </c>
      <c r="W63" s="121">
        <v>1</v>
      </c>
      <c r="X63" s="5"/>
      <c r="Y63" s="5"/>
      <c r="Z63" s="5"/>
      <c r="AA63" s="7">
        <v>243</v>
      </c>
      <c r="AB63" s="2" t="s">
        <v>1442</v>
      </c>
      <c r="AC63" s="8"/>
      <c r="AD63" s="8"/>
      <c r="AE63" s="8">
        <v>1</v>
      </c>
      <c r="AF63" s="8">
        <v>1</v>
      </c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145"/>
      <c r="AW63" s="2"/>
      <c r="AX63" s="2"/>
      <c r="AY63" s="2"/>
      <c r="BA63" s="2"/>
      <c r="BB63" s="64"/>
      <c r="BC63" s="2"/>
      <c r="BD63" s="2"/>
      <c r="BE63" s="2"/>
      <c r="BF63" s="2"/>
      <c r="BG63" s="2"/>
      <c r="BP63" s="2"/>
    </row>
    <row r="64" spans="1:68" s="1" customFormat="1">
      <c r="A64" s="30">
        <v>9006</v>
      </c>
      <c r="B64" s="64" t="s">
        <v>138</v>
      </c>
      <c r="C64" s="2"/>
      <c r="D64" s="2" t="s">
        <v>1288</v>
      </c>
      <c r="E64" s="2" t="s">
        <v>1367</v>
      </c>
      <c r="F64" s="2"/>
      <c r="G64" s="2" t="s">
        <v>1368</v>
      </c>
      <c r="H64" s="30">
        <v>14</v>
      </c>
      <c r="I64" s="2">
        <f t="shared" si="16"/>
        <v>61</v>
      </c>
      <c r="J64" s="5">
        <f t="shared" si="20"/>
        <v>2.0333333333333332</v>
      </c>
      <c r="K64" s="31">
        <v>60</v>
      </c>
      <c r="L64" s="137">
        <v>90</v>
      </c>
      <c r="M64" s="6">
        <f t="shared" si="12"/>
        <v>4.0666666666666664</v>
      </c>
      <c r="N64" s="6">
        <f t="shared" si="13"/>
        <v>6.1</v>
      </c>
      <c r="O64" s="6">
        <f t="shared" si="14"/>
        <v>8.1333333333333329</v>
      </c>
      <c r="P64" s="5">
        <f t="shared" si="11"/>
        <v>0</v>
      </c>
      <c r="Q64" s="103">
        <v>128</v>
      </c>
      <c r="R64" s="31">
        <f t="shared" si="17"/>
        <v>128</v>
      </c>
      <c r="S64" s="6">
        <f t="shared" si="15"/>
        <v>6.1</v>
      </c>
      <c r="T64" s="32">
        <f t="shared" si="18"/>
        <v>-68</v>
      </c>
      <c r="U64" s="31">
        <v>8</v>
      </c>
      <c r="V64" s="31" t="str">
        <f>+VLOOKUP(A64,'ANALISIS FRANCYS'!A$3:C$195,3,0)</f>
        <v>DISPONIBLE</v>
      </c>
      <c r="W64" s="121">
        <v>1</v>
      </c>
      <c r="X64" s="5"/>
      <c r="Y64" s="5"/>
      <c r="Z64" s="5"/>
      <c r="AA64" s="7">
        <v>252</v>
      </c>
      <c r="AB64" s="2" t="s">
        <v>1036</v>
      </c>
      <c r="AC64" s="8">
        <v>1</v>
      </c>
      <c r="AD64" s="8">
        <v>2</v>
      </c>
      <c r="AE64" s="8"/>
      <c r="AF64" s="8">
        <v>3</v>
      </c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145"/>
      <c r="AW64" s="2"/>
      <c r="AX64" s="2"/>
      <c r="AY64" s="2"/>
      <c r="BA64" s="2"/>
      <c r="BB64" s="64"/>
      <c r="BC64" s="2"/>
      <c r="BD64" s="2"/>
      <c r="BE64" s="2"/>
      <c r="BF64" s="2"/>
      <c r="BG64" s="2"/>
      <c r="BP64" s="2"/>
    </row>
    <row r="65" spans="1:68" s="1" customFormat="1">
      <c r="A65" s="2">
        <v>1388</v>
      </c>
      <c r="B65" s="64" t="s">
        <v>1223</v>
      </c>
      <c r="C65" s="2"/>
      <c r="D65" s="2" t="s">
        <v>1288</v>
      </c>
      <c r="E65" s="2" t="s">
        <v>1367</v>
      </c>
      <c r="F65" s="2"/>
      <c r="G65" s="2" t="s">
        <v>1368</v>
      </c>
      <c r="H65" s="30">
        <v>24</v>
      </c>
      <c r="I65" s="2">
        <f t="shared" si="16"/>
        <v>4</v>
      </c>
      <c r="J65" s="5">
        <f t="shared" si="20"/>
        <v>0.13333333333333333</v>
      </c>
      <c r="K65" s="31">
        <v>12</v>
      </c>
      <c r="L65" s="137">
        <v>24</v>
      </c>
      <c r="M65" s="6">
        <f t="shared" si="12"/>
        <v>0.26666666666666666</v>
      </c>
      <c r="N65" s="6">
        <f t="shared" si="13"/>
        <v>0.4</v>
      </c>
      <c r="O65" s="6">
        <f t="shared" si="14"/>
        <v>0.53333333333333333</v>
      </c>
      <c r="P65" s="5">
        <f t="shared" si="11"/>
        <v>0</v>
      </c>
      <c r="Q65" s="103">
        <v>2</v>
      </c>
      <c r="R65" s="29">
        <f t="shared" si="17"/>
        <v>2</v>
      </c>
      <c r="S65" s="6">
        <f t="shared" si="15"/>
        <v>0.4</v>
      </c>
      <c r="T65" s="6">
        <f t="shared" si="18"/>
        <v>10</v>
      </c>
      <c r="U65" s="5">
        <v>8</v>
      </c>
      <c r="V65" s="31" t="str">
        <f>+VLOOKUP(A65,'ANALISIS FRANCYS'!A$3:C$195,3,0)</f>
        <v>DISPONIBLE</v>
      </c>
      <c r="W65" s="121"/>
      <c r="X65" s="5"/>
      <c r="Y65" s="5"/>
      <c r="Z65" s="5"/>
      <c r="AA65" s="7">
        <v>253</v>
      </c>
      <c r="AB65" s="2" t="s">
        <v>2038</v>
      </c>
      <c r="AC65" s="8">
        <v>6</v>
      </c>
      <c r="AD65" s="8"/>
      <c r="AE65" s="8"/>
      <c r="AF65" s="8">
        <v>6</v>
      </c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145"/>
      <c r="AW65" s="2"/>
      <c r="AX65" s="2"/>
      <c r="AY65" s="2"/>
      <c r="BA65" s="2"/>
      <c r="BB65" s="64"/>
      <c r="BC65" s="2"/>
      <c r="BD65" s="2"/>
      <c r="BE65" s="2"/>
      <c r="BF65" s="2"/>
      <c r="BG65" s="2"/>
      <c r="BP65" s="2"/>
    </row>
    <row r="66" spans="1:68" s="1" customFormat="1">
      <c r="A66" s="2">
        <v>6441</v>
      </c>
      <c r="B66" s="64" t="s">
        <v>411</v>
      </c>
      <c r="C66" s="2"/>
      <c r="D66" s="2" t="s">
        <v>1288</v>
      </c>
      <c r="E66" s="2" t="s">
        <v>1367</v>
      </c>
      <c r="F66" s="2"/>
      <c r="G66" s="2" t="s">
        <v>1368</v>
      </c>
      <c r="H66" s="30">
        <v>24</v>
      </c>
      <c r="I66" s="2">
        <f t="shared" si="16"/>
        <v>57</v>
      </c>
      <c r="J66" s="5">
        <f t="shared" si="20"/>
        <v>1.9</v>
      </c>
      <c r="K66" s="31">
        <v>48</v>
      </c>
      <c r="L66" s="137">
        <v>72</v>
      </c>
      <c r="M66" s="6">
        <f t="shared" si="12"/>
        <v>3.8</v>
      </c>
      <c r="N66" s="6">
        <f t="shared" si="13"/>
        <v>5.6999999999999993</v>
      </c>
      <c r="O66" s="6">
        <f t="shared" si="14"/>
        <v>7.6</v>
      </c>
      <c r="P66" s="5">
        <f t="shared" si="11"/>
        <v>0</v>
      </c>
      <c r="Q66" s="103">
        <v>0</v>
      </c>
      <c r="R66" s="29">
        <f t="shared" si="17"/>
        <v>0</v>
      </c>
      <c r="S66" s="6">
        <f t="shared" si="15"/>
        <v>5.6999999999999993</v>
      </c>
      <c r="T66" s="6">
        <f t="shared" si="18"/>
        <v>48</v>
      </c>
      <c r="U66" s="5">
        <v>1</v>
      </c>
      <c r="V66" s="31" t="str">
        <f>+VLOOKUP(A66,'ANALISIS FRANCYS'!A$3:C$195,3,0)</f>
        <v>DISPONIBLE</v>
      </c>
      <c r="W66" s="121"/>
      <c r="X66" s="5"/>
      <c r="Y66" s="5"/>
      <c r="Z66" s="5"/>
      <c r="AA66" s="7">
        <v>255</v>
      </c>
      <c r="AB66" s="2" t="s">
        <v>2039</v>
      </c>
      <c r="AC66" s="8">
        <v>7</v>
      </c>
      <c r="AD66" s="8"/>
      <c r="AE66" s="8"/>
      <c r="AF66" s="8">
        <v>7</v>
      </c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145"/>
      <c r="AW66" s="2"/>
      <c r="AX66" s="2"/>
      <c r="AY66" s="2"/>
      <c r="BA66" s="2"/>
      <c r="BB66" s="64"/>
      <c r="BC66" s="2"/>
      <c r="BD66" s="2"/>
      <c r="BE66" s="2"/>
      <c r="BF66" s="2"/>
      <c r="BG66" s="2"/>
      <c r="BP66" s="2"/>
    </row>
    <row r="67" spans="1:68" s="1" customFormat="1">
      <c r="A67" s="2">
        <v>4966</v>
      </c>
      <c r="B67" s="64" t="s">
        <v>1053</v>
      </c>
      <c r="C67" s="2"/>
      <c r="D67" s="2" t="s">
        <v>1288</v>
      </c>
      <c r="E67" s="2" t="s">
        <v>1367</v>
      </c>
      <c r="F67" s="2"/>
      <c r="G67" s="2" t="s">
        <v>1373</v>
      </c>
      <c r="H67" s="30">
        <v>48</v>
      </c>
      <c r="I67" s="2">
        <f t="shared" si="16"/>
        <v>0</v>
      </c>
      <c r="J67" s="5">
        <f t="shared" si="20"/>
        <v>0</v>
      </c>
      <c r="K67" s="31">
        <v>12</v>
      </c>
      <c r="L67" s="137">
        <v>20</v>
      </c>
      <c r="M67" s="6">
        <f t="shared" si="12"/>
        <v>0</v>
      </c>
      <c r="N67" s="6">
        <f t="shared" si="13"/>
        <v>0</v>
      </c>
      <c r="O67" s="6">
        <f t="shared" si="14"/>
        <v>0</v>
      </c>
      <c r="P67" s="5">
        <f t="shared" ref="P67:P98" si="21">+IFERROR(VLOOKUP(A67,AI$3:AN$2477,4,0),0)</f>
        <v>0</v>
      </c>
      <c r="Q67" s="103">
        <v>180</v>
      </c>
      <c r="R67" s="29">
        <f t="shared" si="17"/>
        <v>180</v>
      </c>
      <c r="S67" s="6">
        <f t="shared" si="15"/>
        <v>0</v>
      </c>
      <c r="T67" s="6">
        <f t="shared" si="18"/>
        <v>-168</v>
      </c>
      <c r="U67" s="5">
        <v>6</v>
      </c>
      <c r="V67" s="31" t="str">
        <f>+VLOOKUP(A67,'ANALISIS FRANCYS'!A$3:C$195,3,0)</f>
        <v>DISPONIBLE</v>
      </c>
      <c r="W67" s="121"/>
      <c r="X67" s="5"/>
      <c r="Y67" s="5"/>
      <c r="Z67" s="5"/>
      <c r="AA67" s="7">
        <v>260</v>
      </c>
      <c r="AB67" s="2" t="s">
        <v>646</v>
      </c>
      <c r="AC67" s="8">
        <v>3</v>
      </c>
      <c r="AD67" s="8">
        <v>8</v>
      </c>
      <c r="AE67" s="8"/>
      <c r="AF67" s="8">
        <v>11</v>
      </c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145"/>
      <c r="AW67" s="2"/>
      <c r="AX67" s="2"/>
      <c r="AY67" s="2"/>
      <c r="BA67" s="2"/>
      <c r="BB67" s="64"/>
      <c r="BC67" s="2"/>
      <c r="BD67" s="2"/>
      <c r="BE67" s="2"/>
      <c r="BF67" s="2"/>
      <c r="BG67" s="2"/>
      <c r="BP67" s="2"/>
    </row>
    <row r="68" spans="1:68" s="1" customFormat="1">
      <c r="A68" s="2">
        <v>6185</v>
      </c>
      <c r="B68" s="64" t="s">
        <v>1046</v>
      </c>
      <c r="C68" s="2"/>
      <c r="D68" s="2" t="s">
        <v>1288</v>
      </c>
      <c r="E68" s="2" t="s">
        <v>1367</v>
      </c>
      <c r="F68" s="2"/>
      <c r="G68" s="2" t="s">
        <v>1368</v>
      </c>
      <c r="H68" s="30">
        <v>20</v>
      </c>
      <c r="I68" s="2">
        <f t="shared" si="16"/>
        <v>16</v>
      </c>
      <c r="J68" s="5">
        <f t="shared" si="20"/>
        <v>0.53333333333333333</v>
      </c>
      <c r="K68" s="31">
        <v>12</v>
      </c>
      <c r="L68" s="137">
        <v>48</v>
      </c>
      <c r="M68" s="6">
        <f t="shared" si="12"/>
        <v>1.0666666666666667</v>
      </c>
      <c r="N68" s="6">
        <f t="shared" si="13"/>
        <v>1.6</v>
      </c>
      <c r="O68" s="6">
        <f t="shared" si="14"/>
        <v>2.1333333333333333</v>
      </c>
      <c r="P68" s="5">
        <f t="shared" si="21"/>
        <v>0</v>
      </c>
      <c r="Q68" s="103">
        <v>9</v>
      </c>
      <c r="R68" s="29">
        <f t="shared" si="17"/>
        <v>9</v>
      </c>
      <c r="S68" s="6">
        <f t="shared" si="15"/>
        <v>1.6</v>
      </c>
      <c r="T68" s="6">
        <f t="shared" si="18"/>
        <v>3</v>
      </c>
      <c r="U68" s="5">
        <v>1</v>
      </c>
      <c r="V68" s="31" t="str">
        <f>+VLOOKUP(A68,'ANALISIS FRANCYS'!A$3:C$195,3,0)</f>
        <v>DISPONIBLE</v>
      </c>
      <c r="W68" s="121"/>
      <c r="X68" s="5"/>
      <c r="Y68" s="5"/>
      <c r="Z68" s="5"/>
      <c r="AA68" s="7">
        <v>264</v>
      </c>
      <c r="AB68" s="2" t="s">
        <v>2040</v>
      </c>
      <c r="AC68" s="8">
        <v>2</v>
      </c>
      <c r="AD68" s="8"/>
      <c r="AE68" s="8"/>
      <c r="AF68" s="8">
        <v>2</v>
      </c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145"/>
      <c r="AW68" s="2"/>
      <c r="AX68" s="2"/>
      <c r="AY68" s="2"/>
      <c r="BA68" s="2"/>
      <c r="BB68" s="64"/>
      <c r="BC68" s="2"/>
      <c r="BD68" s="2"/>
      <c r="BE68" s="2"/>
      <c r="BF68" s="2"/>
      <c r="BG68" s="2"/>
      <c r="BP68" s="2"/>
    </row>
    <row r="69" spans="1:68" s="1" customFormat="1">
      <c r="A69" s="30">
        <v>9086</v>
      </c>
      <c r="B69" s="64" t="s">
        <v>1369</v>
      </c>
      <c r="C69" s="2"/>
      <c r="D69" s="2" t="s">
        <v>1288</v>
      </c>
      <c r="E69" s="2" t="s">
        <v>1367</v>
      </c>
      <c r="F69" s="2"/>
      <c r="G69" s="2" t="s">
        <v>1368</v>
      </c>
      <c r="H69" s="30">
        <v>48</v>
      </c>
      <c r="I69" s="2">
        <f t="shared" si="16"/>
        <v>0</v>
      </c>
      <c r="J69" s="5">
        <f t="shared" si="20"/>
        <v>0</v>
      </c>
      <c r="K69" s="31">
        <v>48</v>
      </c>
      <c r="L69" s="137">
        <v>24</v>
      </c>
      <c r="M69" s="6">
        <f t="shared" si="12"/>
        <v>0</v>
      </c>
      <c r="N69" s="6">
        <f t="shared" si="13"/>
        <v>0</v>
      </c>
      <c r="O69" s="6">
        <f t="shared" si="14"/>
        <v>0</v>
      </c>
      <c r="P69" s="5">
        <f t="shared" si="21"/>
        <v>0</v>
      </c>
      <c r="Q69" s="103">
        <v>0</v>
      </c>
      <c r="R69" s="31">
        <f t="shared" si="17"/>
        <v>0</v>
      </c>
      <c r="S69" s="6">
        <f t="shared" si="15"/>
        <v>0</v>
      </c>
      <c r="T69" s="32">
        <f t="shared" si="18"/>
        <v>48</v>
      </c>
      <c r="U69" s="31">
        <v>8</v>
      </c>
      <c r="V69" s="31" t="str">
        <f>+VLOOKUP(A69,'ANALISIS FRANCYS'!A$3:C$195,3,0)</f>
        <v>DISPONIBLE</v>
      </c>
      <c r="W69" s="121"/>
      <c r="X69" s="5"/>
      <c r="Y69" s="5"/>
      <c r="Z69" s="5"/>
      <c r="AA69" s="7">
        <v>300</v>
      </c>
      <c r="AB69" s="2" t="s">
        <v>803</v>
      </c>
      <c r="AC69" s="8">
        <v>43</v>
      </c>
      <c r="AD69" s="8">
        <v>2</v>
      </c>
      <c r="AE69" s="8">
        <v>2</v>
      </c>
      <c r="AF69" s="8">
        <v>47</v>
      </c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145"/>
      <c r="AW69" s="2"/>
      <c r="AX69" s="2"/>
      <c r="AY69" s="2"/>
      <c r="BA69" s="2"/>
      <c r="BB69" s="64"/>
      <c r="BC69" s="2"/>
      <c r="BD69" s="2"/>
      <c r="BE69" s="2"/>
      <c r="BF69" s="2"/>
      <c r="BG69" s="2"/>
      <c r="BP69" s="2"/>
    </row>
    <row r="70" spans="1:68">
      <c r="A70" s="30">
        <v>9439</v>
      </c>
      <c r="B70" s="64" t="s">
        <v>1366</v>
      </c>
      <c r="C70" s="2"/>
      <c r="D70" s="2" t="s">
        <v>1288</v>
      </c>
      <c r="E70" s="2" t="s">
        <v>1367</v>
      </c>
      <c r="F70" s="2"/>
      <c r="G70" s="2" t="s">
        <v>1368</v>
      </c>
      <c r="H70" s="30">
        <v>24</v>
      </c>
      <c r="I70" s="2">
        <f t="shared" si="16"/>
        <v>36</v>
      </c>
      <c r="J70" s="5">
        <f t="shared" si="20"/>
        <v>1.2</v>
      </c>
      <c r="K70" s="31">
        <v>48</v>
      </c>
      <c r="L70" s="137">
        <v>72</v>
      </c>
      <c r="M70" s="6">
        <f t="shared" si="12"/>
        <v>2.4</v>
      </c>
      <c r="N70" s="6">
        <f t="shared" si="13"/>
        <v>3.5999999999999996</v>
      </c>
      <c r="O70" s="6">
        <f t="shared" si="14"/>
        <v>4.8</v>
      </c>
      <c r="P70" s="5">
        <f t="shared" si="21"/>
        <v>0</v>
      </c>
      <c r="Q70" s="103">
        <v>0</v>
      </c>
      <c r="R70" s="31">
        <f t="shared" si="17"/>
        <v>0</v>
      </c>
      <c r="S70" s="6">
        <f t="shared" si="15"/>
        <v>3.5999999999999996</v>
      </c>
      <c r="T70" s="32">
        <f t="shared" si="18"/>
        <v>48</v>
      </c>
      <c r="U70" s="31">
        <v>1</v>
      </c>
      <c r="V70" s="31" t="str">
        <f>+VLOOKUP(A70,'ANALISIS FRANCYS'!A$3:C$195,3,0)</f>
        <v>DISPONIBLE</v>
      </c>
      <c r="W70" s="101"/>
      <c r="X70" s="31"/>
      <c r="Y70" s="31"/>
      <c r="Z70" s="31"/>
      <c r="AA70" s="34">
        <v>301</v>
      </c>
      <c r="AB70" s="30" t="s">
        <v>2041</v>
      </c>
      <c r="AC70" s="35">
        <v>7</v>
      </c>
      <c r="AD70" s="35"/>
      <c r="AE70" s="35"/>
      <c r="AF70" s="35">
        <v>7</v>
      </c>
      <c r="AG70" s="30"/>
      <c r="AH70" s="30"/>
      <c r="AI70" s="30"/>
      <c r="AJ70" s="30"/>
      <c r="AK70" s="30"/>
      <c r="AL70" s="30"/>
      <c r="AM70" s="30"/>
      <c r="AN70" s="30"/>
      <c r="AO70" s="30"/>
      <c r="AP70" s="30"/>
      <c r="AQ70" s="30"/>
      <c r="AR70" s="30"/>
      <c r="AS70" s="30"/>
      <c r="AT70" s="30"/>
      <c r="AU70" s="30"/>
      <c r="AV70" s="66"/>
      <c r="AW70" s="30"/>
      <c r="AX70" s="30"/>
      <c r="AY70" s="30"/>
      <c r="BA70" s="30"/>
      <c r="BB70" s="30"/>
      <c r="BC70" s="30"/>
      <c r="BD70" s="30"/>
      <c r="BE70" s="30"/>
      <c r="BF70" s="30"/>
      <c r="BG70" s="30"/>
      <c r="BP70" s="30"/>
    </row>
    <row r="71" spans="1:68" s="1" customFormat="1">
      <c r="A71" s="30">
        <v>1391</v>
      </c>
      <c r="B71" s="64" t="s">
        <v>1370</v>
      </c>
      <c r="C71" s="2"/>
      <c r="D71" s="2" t="s">
        <v>1288</v>
      </c>
      <c r="E71" s="2" t="s">
        <v>1367</v>
      </c>
      <c r="F71" s="2"/>
      <c r="G71" s="2" t="s">
        <v>1368</v>
      </c>
      <c r="H71" s="30">
        <v>48</v>
      </c>
      <c r="I71" s="2">
        <f t="shared" si="16"/>
        <v>0</v>
      </c>
      <c r="J71" s="5">
        <f t="shared" si="20"/>
        <v>0</v>
      </c>
      <c r="K71" s="31">
        <v>12</v>
      </c>
      <c r="L71" s="137">
        <v>24</v>
      </c>
      <c r="M71" s="6">
        <f t="shared" si="12"/>
        <v>0</v>
      </c>
      <c r="N71" s="6">
        <f t="shared" si="13"/>
        <v>0</v>
      </c>
      <c r="O71" s="6">
        <f t="shared" si="14"/>
        <v>0</v>
      </c>
      <c r="P71" s="5">
        <f t="shared" si="21"/>
        <v>1</v>
      </c>
      <c r="Q71" s="103">
        <v>105</v>
      </c>
      <c r="R71" s="31">
        <f t="shared" si="17"/>
        <v>104</v>
      </c>
      <c r="S71" s="6">
        <f t="shared" si="15"/>
        <v>0</v>
      </c>
      <c r="T71" s="32">
        <f t="shared" si="18"/>
        <v>-93</v>
      </c>
      <c r="U71" s="31">
        <v>6</v>
      </c>
      <c r="V71" s="31" t="str">
        <f>+VLOOKUP(A71,'ANALISIS FRANCYS'!A$3:C$195,3,0)</f>
        <v>DISPONIBLE</v>
      </c>
      <c r="W71" s="121"/>
      <c r="X71" s="5"/>
      <c r="Y71" s="5"/>
      <c r="Z71" s="5"/>
      <c r="AA71" s="7">
        <v>313</v>
      </c>
      <c r="AB71" s="2" t="s">
        <v>2042</v>
      </c>
      <c r="AC71" s="8">
        <v>7</v>
      </c>
      <c r="AD71" s="8"/>
      <c r="AE71" s="8"/>
      <c r="AF71" s="8">
        <v>7</v>
      </c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145"/>
      <c r="AW71" s="2"/>
      <c r="AX71" s="2"/>
      <c r="AY71" s="2"/>
      <c r="BA71" s="2"/>
      <c r="BB71" s="2"/>
      <c r="BC71" s="2"/>
      <c r="BD71" s="2"/>
      <c r="BE71" s="2"/>
      <c r="BF71" s="2"/>
      <c r="BG71" s="2"/>
      <c r="BP71" s="2"/>
    </row>
    <row r="72" spans="1:68">
      <c r="A72" s="30">
        <v>8745</v>
      </c>
      <c r="B72" s="64" t="s">
        <v>606</v>
      </c>
      <c r="C72" s="2"/>
      <c r="D72" s="2" t="s">
        <v>1288</v>
      </c>
      <c r="E72" s="2" t="s">
        <v>1367</v>
      </c>
      <c r="F72" s="2"/>
      <c r="G72" s="2" t="s">
        <v>1368</v>
      </c>
      <c r="H72" s="30">
        <v>24</v>
      </c>
      <c r="I72" s="2">
        <f t="shared" si="16"/>
        <v>20</v>
      </c>
      <c r="J72" s="5">
        <f t="shared" si="20"/>
        <v>0.66666666666666663</v>
      </c>
      <c r="K72" s="31">
        <v>48</v>
      </c>
      <c r="L72" s="137">
        <v>72</v>
      </c>
      <c r="M72" s="6">
        <f t="shared" si="12"/>
        <v>1.3333333333333333</v>
      </c>
      <c r="N72" s="6">
        <f t="shared" si="13"/>
        <v>2</v>
      </c>
      <c r="O72" s="6">
        <f t="shared" si="14"/>
        <v>2.6666666666666665</v>
      </c>
      <c r="P72" s="5">
        <f t="shared" si="21"/>
        <v>0</v>
      </c>
      <c r="Q72" s="103">
        <v>12</v>
      </c>
      <c r="R72" s="31">
        <f t="shared" si="17"/>
        <v>12</v>
      </c>
      <c r="S72" s="6">
        <f t="shared" si="15"/>
        <v>2</v>
      </c>
      <c r="T72" s="32">
        <f t="shared" si="18"/>
        <v>36</v>
      </c>
      <c r="U72" s="31">
        <v>0</v>
      </c>
      <c r="V72" s="31" t="str">
        <f>+VLOOKUP(A72,'ANALISIS FRANCYS'!A$3:C$195,3,0)</f>
        <v>DISPONIBLE</v>
      </c>
      <c r="W72" s="101"/>
      <c r="X72" s="31"/>
      <c r="Y72" s="31"/>
      <c r="Z72" s="31"/>
      <c r="AA72" s="34">
        <v>314</v>
      </c>
      <c r="AB72" s="30" t="s">
        <v>593</v>
      </c>
      <c r="AC72" s="35">
        <v>7</v>
      </c>
      <c r="AD72" s="35">
        <v>1</v>
      </c>
      <c r="AE72" s="35"/>
      <c r="AF72" s="35">
        <v>8</v>
      </c>
      <c r="AG72" s="30"/>
      <c r="AH72" s="30"/>
      <c r="AI72" s="30"/>
      <c r="AJ72" s="30"/>
      <c r="AK72" s="30"/>
      <c r="AL72" s="30"/>
      <c r="AM72" s="30"/>
      <c r="AN72" s="30"/>
      <c r="AO72" s="30"/>
      <c r="AP72" s="30"/>
      <c r="AQ72" s="30"/>
      <c r="AR72" s="30"/>
      <c r="AS72" s="30"/>
      <c r="AT72" s="30"/>
      <c r="AU72" s="30"/>
      <c r="AV72" s="66"/>
      <c r="AW72" s="30"/>
      <c r="AX72" s="30"/>
      <c r="AY72" s="30"/>
      <c r="BA72" s="30"/>
      <c r="BB72" s="30"/>
      <c r="BC72" s="30"/>
      <c r="BD72" s="30"/>
      <c r="BE72" s="30"/>
      <c r="BF72" s="30"/>
      <c r="BG72" s="30"/>
      <c r="BP72" s="30"/>
    </row>
    <row r="73" spans="1:68" s="1" customFormat="1">
      <c r="A73" s="2">
        <v>8092</v>
      </c>
      <c r="B73" s="64" t="s">
        <v>1374</v>
      </c>
      <c r="C73" s="2"/>
      <c r="D73" s="2" t="s">
        <v>1288</v>
      </c>
      <c r="E73" s="2" t="s">
        <v>1367</v>
      </c>
      <c r="F73" s="2"/>
      <c r="G73" s="2" t="s">
        <v>1373</v>
      </c>
      <c r="H73" s="30">
        <v>20</v>
      </c>
      <c r="I73" s="2">
        <f t="shared" si="16"/>
        <v>26</v>
      </c>
      <c r="J73" s="5">
        <f t="shared" si="20"/>
        <v>0.8666666666666667</v>
      </c>
      <c r="K73" s="31">
        <v>60</v>
      </c>
      <c r="L73" s="137">
        <v>72</v>
      </c>
      <c r="M73" s="6">
        <f t="shared" si="12"/>
        <v>1.7333333333333334</v>
      </c>
      <c r="N73" s="6">
        <f t="shared" si="13"/>
        <v>2.6</v>
      </c>
      <c r="O73" s="6">
        <f t="shared" si="14"/>
        <v>3.4666666666666668</v>
      </c>
      <c r="P73" s="5">
        <f t="shared" si="21"/>
        <v>0</v>
      </c>
      <c r="Q73" s="103">
        <v>240</v>
      </c>
      <c r="R73" s="29">
        <f t="shared" si="17"/>
        <v>240</v>
      </c>
      <c r="S73" s="6">
        <f t="shared" si="15"/>
        <v>2.6</v>
      </c>
      <c r="T73" s="6">
        <f t="shared" si="18"/>
        <v>-180</v>
      </c>
      <c r="U73" s="5">
        <v>10</v>
      </c>
      <c r="V73" s="31" t="str">
        <f>+VLOOKUP(A73,'ANALISIS FRANCYS'!A$3:C$195,3,0)</f>
        <v>DISPONIBLE</v>
      </c>
      <c r="W73" s="121"/>
      <c r="X73" s="5"/>
      <c r="Y73" s="5"/>
      <c r="Z73" s="5"/>
      <c r="AA73" s="7">
        <v>328</v>
      </c>
      <c r="AB73" s="2" t="s">
        <v>820</v>
      </c>
      <c r="AC73" s="8"/>
      <c r="AD73" s="8">
        <v>1</v>
      </c>
      <c r="AE73" s="8"/>
      <c r="AF73" s="8">
        <v>1</v>
      </c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145"/>
      <c r="AW73" s="2"/>
      <c r="AX73" s="2"/>
      <c r="AY73" s="2"/>
      <c r="BA73" s="2"/>
      <c r="BB73" s="2"/>
      <c r="BC73" s="2"/>
      <c r="BD73" s="2"/>
      <c r="BE73" s="2"/>
      <c r="BF73" s="2"/>
      <c r="BG73" s="2"/>
      <c r="BP73" s="2"/>
    </row>
    <row r="74" spans="1:68" s="1" customFormat="1">
      <c r="A74" s="2">
        <v>7730</v>
      </c>
      <c r="B74" s="64" t="s">
        <v>1371</v>
      </c>
      <c r="C74" s="2"/>
      <c r="D74" s="2" t="s">
        <v>1288</v>
      </c>
      <c r="E74" s="2" t="s">
        <v>1367</v>
      </c>
      <c r="F74" s="2"/>
      <c r="G74" s="2" t="s">
        <v>1368</v>
      </c>
      <c r="H74" s="30">
        <v>12</v>
      </c>
      <c r="I74" s="2">
        <f t="shared" si="16"/>
        <v>4</v>
      </c>
      <c r="J74" s="5">
        <f t="shared" si="20"/>
        <v>0.13333333333333333</v>
      </c>
      <c r="K74" s="31">
        <v>12</v>
      </c>
      <c r="L74" s="137">
        <v>24</v>
      </c>
      <c r="M74" s="6">
        <f t="shared" si="12"/>
        <v>0.26666666666666666</v>
      </c>
      <c r="N74" s="6">
        <f t="shared" si="13"/>
        <v>0.4</v>
      </c>
      <c r="O74" s="6">
        <f t="shared" si="14"/>
        <v>0.53333333333333333</v>
      </c>
      <c r="P74" s="5">
        <f t="shared" si="21"/>
        <v>0</v>
      </c>
      <c r="Q74" s="103">
        <v>22</v>
      </c>
      <c r="R74" s="29">
        <f t="shared" si="17"/>
        <v>22</v>
      </c>
      <c r="S74" s="6">
        <f t="shared" si="15"/>
        <v>0.4</v>
      </c>
      <c r="T74" s="6">
        <f t="shared" si="18"/>
        <v>-10</v>
      </c>
      <c r="U74" s="5">
        <v>0</v>
      </c>
      <c r="V74" s="31" t="str">
        <f>+VLOOKUP(A74,'ANALISIS FRANCYS'!A$3:C$195,3,0)</f>
        <v>DISPONIBLE</v>
      </c>
      <c r="W74" s="121"/>
      <c r="X74" s="5"/>
      <c r="Y74" s="5"/>
      <c r="Z74" s="5"/>
      <c r="AA74" s="7">
        <v>386</v>
      </c>
      <c r="AB74" s="2" t="s">
        <v>2043</v>
      </c>
      <c r="AC74" s="8">
        <v>2</v>
      </c>
      <c r="AD74" s="8"/>
      <c r="AE74" s="8"/>
      <c r="AF74" s="8">
        <v>2</v>
      </c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145"/>
      <c r="AW74" s="2"/>
      <c r="AX74" s="2"/>
      <c r="AY74" s="2"/>
      <c r="BA74" s="2"/>
      <c r="BB74" s="2"/>
      <c r="BC74" s="2"/>
      <c r="BD74" s="2"/>
      <c r="BE74" s="2"/>
      <c r="BF74" s="2"/>
      <c r="BG74" s="2"/>
      <c r="BP74" s="2"/>
    </row>
    <row r="75" spans="1:68" s="1" customFormat="1">
      <c r="A75" s="2">
        <v>6440</v>
      </c>
      <c r="B75" s="64" t="s">
        <v>1372</v>
      </c>
      <c r="C75" s="2"/>
      <c r="D75" s="2" t="s">
        <v>1288</v>
      </c>
      <c r="E75" s="2" t="s">
        <v>1367</v>
      </c>
      <c r="F75" s="2"/>
      <c r="G75" s="2" t="s">
        <v>1368</v>
      </c>
      <c r="H75" s="30">
        <v>28</v>
      </c>
      <c r="I75" s="2">
        <f t="shared" si="16"/>
        <v>13</v>
      </c>
      <c r="J75" s="5">
        <f t="shared" si="20"/>
        <v>0.43333333333333335</v>
      </c>
      <c r="K75" s="31">
        <v>12</v>
      </c>
      <c r="L75" s="137">
        <v>24</v>
      </c>
      <c r="M75" s="6">
        <f t="shared" si="12"/>
        <v>0.8666666666666667</v>
      </c>
      <c r="N75" s="6">
        <f t="shared" si="13"/>
        <v>1.3</v>
      </c>
      <c r="O75" s="6">
        <f t="shared" si="14"/>
        <v>1.7333333333333334</v>
      </c>
      <c r="P75" s="5">
        <f t="shared" si="21"/>
        <v>0</v>
      </c>
      <c r="Q75" s="103">
        <v>44</v>
      </c>
      <c r="R75" s="29">
        <f t="shared" si="17"/>
        <v>44</v>
      </c>
      <c r="S75" s="6">
        <f t="shared" si="15"/>
        <v>1.3</v>
      </c>
      <c r="T75" s="6">
        <f t="shared" si="18"/>
        <v>-32</v>
      </c>
      <c r="U75" s="5">
        <v>0</v>
      </c>
      <c r="V75" s="31" t="str">
        <f>+VLOOKUP(A75,'ANALISIS FRANCYS'!A$3:C$195,3,0)</f>
        <v>DISPONIBLE</v>
      </c>
      <c r="W75" s="121">
        <v>2</v>
      </c>
      <c r="X75" s="5"/>
      <c r="Y75" s="5"/>
      <c r="Z75" s="5"/>
      <c r="AA75" s="7">
        <v>393</v>
      </c>
      <c r="AB75" s="2" t="s">
        <v>321</v>
      </c>
      <c r="AC75" s="8">
        <v>47</v>
      </c>
      <c r="AD75" s="8">
        <v>7</v>
      </c>
      <c r="AE75" s="8"/>
      <c r="AF75" s="8">
        <v>54</v>
      </c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145"/>
      <c r="AW75" s="2"/>
      <c r="AX75" s="2"/>
      <c r="AY75" s="2"/>
      <c r="BA75" s="2"/>
      <c r="BB75" s="2"/>
      <c r="BC75" s="2"/>
      <c r="BD75" s="2"/>
      <c r="BE75" s="2"/>
      <c r="BF75" s="2"/>
      <c r="BG75" s="2"/>
      <c r="BP75" s="2"/>
    </row>
    <row r="76" spans="1:68" s="1" customFormat="1">
      <c r="A76" s="30">
        <v>10126</v>
      </c>
      <c r="B76" s="64" t="s">
        <v>1305</v>
      </c>
      <c r="C76" s="2"/>
      <c r="D76" s="2" t="s">
        <v>1288</v>
      </c>
      <c r="E76" s="2" t="s">
        <v>1306</v>
      </c>
      <c r="F76" s="2"/>
      <c r="G76" s="2" t="s">
        <v>1307</v>
      </c>
      <c r="H76" s="30">
        <v>28</v>
      </c>
      <c r="I76" s="2">
        <f t="shared" si="16"/>
        <v>0</v>
      </c>
      <c r="J76" s="5">
        <f t="shared" si="20"/>
        <v>0</v>
      </c>
      <c r="K76" s="31">
        <v>12</v>
      </c>
      <c r="L76" s="137">
        <v>24</v>
      </c>
      <c r="M76" s="6">
        <f t="shared" si="12"/>
        <v>0</v>
      </c>
      <c r="N76" s="6">
        <f t="shared" si="13"/>
        <v>0</v>
      </c>
      <c r="O76" s="6">
        <f t="shared" si="14"/>
        <v>0</v>
      </c>
      <c r="P76" s="5">
        <f t="shared" si="21"/>
        <v>0</v>
      </c>
      <c r="Q76" s="103">
        <v>0</v>
      </c>
      <c r="R76" s="31">
        <f t="shared" si="17"/>
        <v>0</v>
      </c>
      <c r="S76" s="6">
        <f t="shared" si="15"/>
        <v>0</v>
      </c>
      <c r="T76" s="32">
        <f t="shared" si="18"/>
        <v>12</v>
      </c>
      <c r="U76" s="31">
        <f t="shared" si="19"/>
        <v>0.42857142857142855</v>
      </c>
      <c r="V76" s="31" t="str">
        <f>+VLOOKUP(A76,'ANALISIS FRANCYS'!A$3:C$195,3,0)</f>
        <v>NO DISPONIBLE</v>
      </c>
      <c r="W76" s="121"/>
      <c r="X76" s="5"/>
      <c r="Y76" s="5"/>
      <c r="Z76" s="5"/>
      <c r="AA76" s="7">
        <v>394</v>
      </c>
      <c r="AB76" s="2" t="s">
        <v>452</v>
      </c>
      <c r="AC76" s="8">
        <v>23</v>
      </c>
      <c r="AD76" s="8">
        <v>2</v>
      </c>
      <c r="AE76" s="8"/>
      <c r="AF76" s="8">
        <v>25</v>
      </c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145"/>
      <c r="AW76" s="2"/>
      <c r="AX76" s="2"/>
      <c r="AY76" s="2"/>
      <c r="BA76" s="2"/>
      <c r="BB76" s="2"/>
      <c r="BC76" s="2"/>
      <c r="BD76" s="2"/>
      <c r="BE76" s="2"/>
      <c r="BF76" s="2"/>
      <c r="BG76" s="2"/>
      <c r="BP76" s="2"/>
    </row>
    <row r="77" spans="1:68">
      <c r="A77" s="30">
        <v>10280</v>
      </c>
      <c r="B77" s="64" t="s">
        <v>1308</v>
      </c>
      <c r="C77" s="2"/>
      <c r="D77" s="2" t="s">
        <v>1288</v>
      </c>
      <c r="E77" s="2" t="s">
        <v>1306</v>
      </c>
      <c r="F77" s="2"/>
      <c r="G77" s="2" t="s">
        <v>1307</v>
      </c>
      <c r="H77" s="30">
        <v>12</v>
      </c>
      <c r="I77" s="2">
        <f t="shared" ref="I77:I108" si="22">IFERROR(VLOOKUP(A77,AA$3:AF$2478,5,0),0)</f>
        <v>0</v>
      </c>
      <c r="J77" s="5">
        <f t="shared" si="20"/>
        <v>0</v>
      </c>
      <c r="K77" s="31">
        <v>12</v>
      </c>
      <c r="L77" s="137">
        <v>24</v>
      </c>
      <c r="M77" s="6">
        <f t="shared" si="12"/>
        <v>0</v>
      </c>
      <c r="N77" s="6">
        <f t="shared" si="13"/>
        <v>0</v>
      </c>
      <c r="O77" s="6">
        <f t="shared" si="14"/>
        <v>0</v>
      </c>
      <c r="P77" s="5">
        <f t="shared" si="21"/>
        <v>0</v>
      </c>
      <c r="Q77" s="103">
        <v>0</v>
      </c>
      <c r="R77" s="31">
        <f t="shared" si="17"/>
        <v>0</v>
      </c>
      <c r="S77" s="6">
        <f t="shared" si="15"/>
        <v>0</v>
      </c>
      <c r="T77" s="32">
        <f t="shared" si="18"/>
        <v>12</v>
      </c>
      <c r="U77" s="31">
        <f t="shared" si="19"/>
        <v>1</v>
      </c>
      <c r="V77" s="31" t="str">
        <f>+VLOOKUP(A77,'ANALISIS FRANCYS'!A$3:C$195,3,0)</f>
        <v>NO DISPONIBLE</v>
      </c>
      <c r="W77" s="101"/>
      <c r="X77" s="31"/>
      <c r="Y77" s="31"/>
      <c r="Z77" s="31"/>
      <c r="AA77" s="34">
        <v>396</v>
      </c>
      <c r="AB77" s="30" t="s">
        <v>800</v>
      </c>
      <c r="AC77" s="35">
        <v>4</v>
      </c>
      <c r="AD77" s="35">
        <v>3</v>
      </c>
      <c r="AE77" s="35">
        <v>3</v>
      </c>
      <c r="AF77" s="35">
        <v>10</v>
      </c>
      <c r="AG77" s="30"/>
      <c r="AH77" s="30"/>
      <c r="AI77" s="30"/>
      <c r="AJ77" s="30"/>
      <c r="AK77" s="30"/>
      <c r="AL77" s="30"/>
      <c r="AM77" s="30"/>
      <c r="AN77" s="30"/>
      <c r="AO77" s="30"/>
      <c r="AP77" s="30"/>
      <c r="AQ77" s="30"/>
      <c r="AR77" s="30"/>
      <c r="AS77" s="30"/>
      <c r="AT77" s="30"/>
      <c r="AU77" s="30"/>
      <c r="AV77" s="66"/>
      <c r="AW77" s="30"/>
      <c r="AX77" s="30"/>
      <c r="AY77" s="30"/>
      <c r="BA77" s="30"/>
      <c r="BB77" s="30"/>
      <c r="BC77" s="30"/>
      <c r="BD77" s="30"/>
      <c r="BE77" s="30"/>
      <c r="BF77" s="30"/>
      <c r="BG77" s="30"/>
      <c r="BP77" s="30"/>
    </row>
    <row r="78" spans="1:68">
      <c r="A78" s="30">
        <v>10226</v>
      </c>
      <c r="B78" s="64" t="s">
        <v>513</v>
      </c>
      <c r="C78" s="2"/>
      <c r="D78" s="2" t="s">
        <v>1288</v>
      </c>
      <c r="E78" s="2" t="s">
        <v>1306</v>
      </c>
      <c r="F78" s="2"/>
      <c r="G78" s="2" t="s">
        <v>1307</v>
      </c>
      <c r="H78" s="30">
        <v>12</v>
      </c>
      <c r="I78" s="2">
        <f t="shared" si="22"/>
        <v>0</v>
      </c>
      <c r="J78" s="5">
        <f t="shared" si="20"/>
        <v>0</v>
      </c>
      <c r="K78" s="31">
        <v>12</v>
      </c>
      <c r="L78" s="137">
        <v>24</v>
      </c>
      <c r="M78" s="6">
        <f t="shared" si="12"/>
        <v>0</v>
      </c>
      <c r="N78" s="6">
        <f t="shared" si="13"/>
        <v>0</v>
      </c>
      <c r="O78" s="6">
        <f t="shared" si="14"/>
        <v>0</v>
      </c>
      <c r="P78" s="5">
        <f t="shared" si="21"/>
        <v>0</v>
      </c>
      <c r="Q78" s="103">
        <v>0</v>
      </c>
      <c r="R78" s="31">
        <f t="shared" si="17"/>
        <v>0</v>
      </c>
      <c r="S78" s="6">
        <f t="shared" si="15"/>
        <v>0</v>
      </c>
      <c r="T78" s="32">
        <f t="shared" si="18"/>
        <v>12</v>
      </c>
      <c r="U78" s="31">
        <f t="shared" si="19"/>
        <v>1</v>
      </c>
      <c r="V78" s="31" t="str">
        <f>+VLOOKUP(A78,'ANALISIS FRANCYS'!A$3:C$195,3,0)</f>
        <v>NO DISPONIBLE</v>
      </c>
      <c r="W78" s="101"/>
      <c r="X78" s="31"/>
      <c r="Y78" s="31"/>
      <c r="Z78" s="31"/>
      <c r="AA78" s="34">
        <v>399</v>
      </c>
      <c r="AB78" s="30" t="s">
        <v>1443</v>
      </c>
      <c r="AC78" s="35"/>
      <c r="AD78" s="35"/>
      <c r="AE78" s="35">
        <v>175</v>
      </c>
      <c r="AF78" s="35">
        <v>175</v>
      </c>
      <c r="AG78" s="30"/>
      <c r="AH78" s="30"/>
      <c r="AI78" s="30"/>
      <c r="AJ78" s="30"/>
      <c r="AK78" s="30"/>
      <c r="AL78" s="30"/>
      <c r="AM78" s="30"/>
      <c r="AN78" s="30"/>
      <c r="AO78" s="30"/>
      <c r="AP78" s="30"/>
      <c r="AQ78" s="30"/>
      <c r="AR78" s="30"/>
      <c r="AS78" s="30"/>
      <c r="AT78" s="30"/>
      <c r="AU78" s="30"/>
      <c r="AV78" s="66"/>
      <c r="AW78" s="30"/>
      <c r="AX78" s="30"/>
      <c r="AY78" s="30"/>
      <c r="BA78" s="30"/>
      <c r="BB78" s="30"/>
      <c r="BC78" s="30"/>
      <c r="BD78" s="30"/>
      <c r="BE78" s="30"/>
      <c r="BF78" s="30"/>
      <c r="BG78" s="30"/>
      <c r="BP78" s="30"/>
    </row>
    <row r="79" spans="1:68">
      <c r="A79" s="30">
        <v>8201</v>
      </c>
      <c r="B79" s="64" t="s">
        <v>1405</v>
      </c>
      <c r="C79" s="2"/>
      <c r="D79" s="2" t="s">
        <v>1288</v>
      </c>
      <c r="E79" s="2" t="s">
        <v>1306</v>
      </c>
      <c r="F79" s="2"/>
      <c r="G79" s="2" t="s">
        <v>1406</v>
      </c>
      <c r="H79" s="30">
        <v>12</v>
      </c>
      <c r="I79" s="2">
        <f t="shared" si="22"/>
        <v>0</v>
      </c>
      <c r="J79" s="5">
        <f t="shared" si="20"/>
        <v>0</v>
      </c>
      <c r="K79" s="31">
        <v>8</v>
      </c>
      <c r="L79" s="137">
        <v>12</v>
      </c>
      <c r="M79" s="6">
        <f t="shared" si="12"/>
        <v>0</v>
      </c>
      <c r="N79" s="6">
        <f t="shared" si="13"/>
        <v>0</v>
      </c>
      <c r="O79" s="6">
        <f t="shared" si="14"/>
        <v>0</v>
      </c>
      <c r="P79" s="5">
        <f t="shared" si="21"/>
        <v>0</v>
      </c>
      <c r="Q79" s="103">
        <v>66</v>
      </c>
      <c r="R79" s="31">
        <f t="shared" si="17"/>
        <v>66</v>
      </c>
      <c r="S79" s="6">
        <f t="shared" si="15"/>
        <v>0</v>
      </c>
      <c r="T79" s="32">
        <f t="shared" si="18"/>
        <v>-58</v>
      </c>
      <c r="U79" s="31">
        <v>1</v>
      </c>
      <c r="V79" s="31" t="s">
        <v>1878</v>
      </c>
      <c r="W79" s="101"/>
      <c r="X79" s="31"/>
      <c r="Y79" s="31"/>
      <c r="Z79" s="31"/>
      <c r="AA79" s="34">
        <v>400</v>
      </c>
      <c r="AB79" s="30" t="s">
        <v>1444</v>
      </c>
      <c r="AC79" s="35">
        <v>5</v>
      </c>
      <c r="AD79" s="35"/>
      <c r="AE79" s="35">
        <v>2</v>
      </c>
      <c r="AF79" s="35">
        <v>7</v>
      </c>
      <c r="AG79" s="30"/>
      <c r="AH79" s="30"/>
      <c r="AI79" s="30"/>
      <c r="AJ79" s="30"/>
      <c r="AK79" s="30"/>
      <c r="AL79" s="30"/>
      <c r="AM79" s="30"/>
      <c r="AN79" s="30"/>
      <c r="AO79" s="30"/>
      <c r="AP79" s="30"/>
      <c r="AQ79" s="30"/>
      <c r="AR79" s="30"/>
      <c r="AS79" s="30"/>
      <c r="AT79" s="30"/>
      <c r="AU79" s="30"/>
      <c r="AV79" s="66"/>
      <c r="AW79" s="30"/>
      <c r="AX79" s="30"/>
      <c r="AY79" s="30"/>
      <c r="BA79" s="30"/>
      <c r="BB79" s="30"/>
      <c r="BC79" s="30"/>
      <c r="BD79" s="30"/>
      <c r="BE79" s="30"/>
      <c r="BF79" s="30"/>
      <c r="BG79" s="30"/>
      <c r="BP79" s="30"/>
    </row>
    <row r="80" spans="1:68">
      <c r="A80" s="30">
        <v>10597</v>
      </c>
      <c r="B80" s="64" t="s">
        <v>854</v>
      </c>
      <c r="C80" s="2"/>
      <c r="D80" s="2" t="s">
        <v>1288</v>
      </c>
      <c r="E80" s="2" t="s">
        <v>1306</v>
      </c>
      <c r="F80" s="2"/>
      <c r="G80" s="2" t="s">
        <v>1408</v>
      </c>
      <c r="H80" s="30">
        <v>8</v>
      </c>
      <c r="I80" s="2">
        <f t="shared" si="22"/>
        <v>8</v>
      </c>
      <c r="J80" s="5">
        <f t="shared" si="20"/>
        <v>0.26666666666666666</v>
      </c>
      <c r="K80" s="31">
        <v>8</v>
      </c>
      <c r="L80" s="137">
        <v>12</v>
      </c>
      <c r="M80" s="6">
        <f t="shared" si="12"/>
        <v>0.53333333333333333</v>
      </c>
      <c r="N80" s="6">
        <f t="shared" si="13"/>
        <v>0.8</v>
      </c>
      <c r="O80" s="6">
        <f t="shared" si="14"/>
        <v>1.0666666666666667</v>
      </c>
      <c r="P80" s="5">
        <f t="shared" si="21"/>
        <v>0</v>
      </c>
      <c r="Q80" s="103">
        <v>0</v>
      </c>
      <c r="R80" s="31">
        <f t="shared" si="17"/>
        <v>0</v>
      </c>
      <c r="S80" s="6">
        <f t="shared" si="15"/>
        <v>0.8</v>
      </c>
      <c r="T80" s="32">
        <f t="shared" si="18"/>
        <v>8</v>
      </c>
      <c r="U80" s="31">
        <v>1</v>
      </c>
      <c r="V80" s="31" t="str">
        <f>+VLOOKUP(A80,'ANALISIS FRANCYS'!A$3:C$195,3,0)</f>
        <v>DISPONIBLE</v>
      </c>
      <c r="W80" s="101"/>
      <c r="X80" s="31"/>
      <c r="Y80" s="31"/>
      <c r="Z80" s="31"/>
      <c r="AA80" s="34">
        <v>418</v>
      </c>
      <c r="AB80" s="30" t="s">
        <v>64</v>
      </c>
      <c r="AC80" s="35">
        <v>250</v>
      </c>
      <c r="AD80" s="35">
        <v>444</v>
      </c>
      <c r="AE80" s="35">
        <v>8220</v>
      </c>
      <c r="AF80" s="35">
        <v>8914</v>
      </c>
      <c r="AG80" s="30"/>
      <c r="AH80" s="30"/>
      <c r="AI80" s="30"/>
      <c r="AJ80" s="30"/>
      <c r="AK80" s="30"/>
      <c r="AL80" s="30"/>
      <c r="AM80" s="30"/>
      <c r="AN80" s="30"/>
      <c r="AO80" s="30"/>
      <c r="AP80" s="30"/>
      <c r="AQ80" s="30"/>
      <c r="AR80" s="30"/>
      <c r="AS80" s="30"/>
      <c r="AT80" s="30"/>
      <c r="AU80" s="30"/>
      <c r="AV80" s="66"/>
      <c r="AW80" s="30"/>
      <c r="AX80" s="30"/>
      <c r="AY80" s="30"/>
      <c r="BA80" s="30"/>
      <c r="BB80" s="30"/>
      <c r="BC80" s="30"/>
      <c r="BD80" s="30"/>
      <c r="BE80" s="30"/>
      <c r="BF80" s="30"/>
      <c r="BG80" s="30"/>
      <c r="BP80" s="30"/>
    </row>
    <row r="81" spans="1:68">
      <c r="A81" s="30">
        <v>2775</v>
      </c>
      <c r="B81" s="64" t="s">
        <v>1319</v>
      </c>
      <c r="C81" s="2"/>
      <c r="D81" s="2" t="s">
        <v>1288</v>
      </c>
      <c r="E81" s="2" t="s">
        <v>1306</v>
      </c>
      <c r="F81" s="2"/>
      <c r="G81" s="2" t="s">
        <v>1320</v>
      </c>
      <c r="H81" s="30">
        <v>8</v>
      </c>
      <c r="I81" s="2">
        <f t="shared" si="22"/>
        <v>0</v>
      </c>
      <c r="J81" s="5">
        <f t="shared" si="20"/>
        <v>0</v>
      </c>
      <c r="K81" s="31">
        <v>8</v>
      </c>
      <c r="L81" s="137">
        <v>12</v>
      </c>
      <c r="M81" s="6">
        <f t="shared" si="12"/>
        <v>0</v>
      </c>
      <c r="N81" s="6">
        <f t="shared" si="13"/>
        <v>0</v>
      </c>
      <c r="O81" s="6">
        <f t="shared" si="14"/>
        <v>0</v>
      </c>
      <c r="P81" s="5">
        <f t="shared" si="21"/>
        <v>0</v>
      </c>
      <c r="Q81" s="103">
        <v>0</v>
      </c>
      <c r="R81" s="31">
        <f t="shared" si="17"/>
        <v>0</v>
      </c>
      <c r="S81" s="6">
        <f t="shared" si="15"/>
        <v>0</v>
      </c>
      <c r="T81" s="32">
        <f t="shared" si="18"/>
        <v>8</v>
      </c>
      <c r="U81" s="31">
        <f t="shared" si="19"/>
        <v>1</v>
      </c>
      <c r="V81" s="31" t="str">
        <f>+VLOOKUP(A81,'ANALISIS FRANCYS'!A$3:C$195,3,0)</f>
        <v>NO DISPONIBLE</v>
      </c>
      <c r="W81" s="101"/>
      <c r="X81" s="31"/>
      <c r="Y81" s="31"/>
      <c r="Z81" s="31"/>
      <c r="AA81" s="34">
        <v>419</v>
      </c>
      <c r="AB81" s="30" t="s">
        <v>188</v>
      </c>
      <c r="AC81" s="35">
        <v>10</v>
      </c>
      <c r="AD81" s="35">
        <v>2</v>
      </c>
      <c r="AE81" s="35">
        <v>9</v>
      </c>
      <c r="AF81" s="35">
        <v>21</v>
      </c>
      <c r="AG81" s="30"/>
      <c r="AH81" s="30"/>
      <c r="AI81" s="30"/>
      <c r="AJ81" s="30"/>
      <c r="AK81" s="30"/>
      <c r="AL81" s="30"/>
      <c r="AM81" s="30"/>
      <c r="AN81" s="30"/>
      <c r="AO81" s="30"/>
      <c r="AP81" s="30"/>
      <c r="AQ81" s="30"/>
      <c r="AR81" s="30"/>
      <c r="AS81" s="30"/>
      <c r="AT81" s="30"/>
      <c r="AU81" s="30"/>
      <c r="AV81" s="66"/>
      <c r="AW81" s="30"/>
      <c r="AX81" s="30"/>
      <c r="AY81" s="30"/>
      <c r="BA81" s="30"/>
      <c r="BB81" s="30"/>
      <c r="BC81" s="30"/>
      <c r="BD81" s="30"/>
      <c r="BE81" s="30"/>
      <c r="BF81" s="30"/>
      <c r="BG81" s="30"/>
      <c r="BP81" s="30"/>
    </row>
    <row r="82" spans="1:68" s="1" customFormat="1">
      <c r="A82" s="2">
        <v>9631</v>
      </c>
      <c r="B82" s="64" t="s">
        <v>795</v>
      </c>
      <c r="C82" s="2"/>
      <c r="D82" s="2" t="s">
        <v>1288</v>
      </c>
      <c r="E82" s="2" t="s">
        <v>1306</v>
      </c>
      <c r="F82" s="2"/>
      <c r="G82" s="2" t="s">
        <v>1406</v>
      </c>
      <c r="H82" s="30">
        <v>12</v>
      </c>
      <c r="I82" s="2">
        <f t="shared" si="22"/>
        <v>1</v>
      </c>
      <c r="J82" s="5">
        <f t="shared" si="20"/>
        <v>3.3333333333333333E-2</v>
      </c>
      <c r="K82" s="31">
        <v>8</v>
      </c>
      <c r="L82" s="137">
        <v>12</v>
      </c>
      <c r="M82" s="6">
        <f t="shared" si="12"/>
        <v>6.6666666666666666E-2</v>
      </c>
      <c r="N82" s="6">
        <f t="shared" si="13"/>
        <v>0.1</v>
      </c>
      <c r="O82" s="6">
        <f t="shared" si="14"/>
        <v>0.13333333333333333</v>
      </c>
      <c r="P82" s="5">
        <f t="shared" si="21"/>
        <v>26</v>
      </c>
      <c r="Q82" s="103">
        <v>0</v>
      </c>
      <c r="R82" s="29">
        <f t="shared" si="17"/>
        <v>-26</v>
      </c>
      <c r="S82" s="6">
        <f t="shared" si="15"/>
        <v>0.1</v>
      </c>
      <c r="T82" s="6">
        <f t="shared" si="18"/>
        <v>8</v>
      </c>
      <c r="U82" s="5">
        <f t="shared" si="19"/>
        <v>0.66666666666666663</v>
      </c>
      <c r="V82" s="31" t="str">
        <f>+VLOOKUP(A82,'ANALISIS FRANCYS'!A$3:C$195,3,0)</f>
        <v>DISPONIBLE</v>
      </c>
      <c r="W82" s="121"/>
      <c r="X82" s="5"/>
      <c r="Y82" s="5"/>
      <c r="Z82" s="5"/>
      <c r="AA82" s="7">
        <v>420</v>
      </c>
      <c r="AB82" s="2" t="s">
        <v>1130</v>
      </c>
      <c r="AC82" s="8"/>
      <c r="AD82" s="8">
        <v>0.13500000000000001</v>
      </c>
      <c r="AE82" s="8">
        <v>2.6250000000000004</v>
      </c>
      <c r="AF82" s="8">
        <v>2.7600000000000007</v>
      </c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145"/>
      <c r="AW82" s="2"/>
      <c r="AX82" s="2"/>
      <c r="AY82" s="2"/>
      <c r="BA82" s="2"/>
      <c r="BB82" s="2"/>
      <c r="BC82" s="2"/>
      <c r="BD82" s="2"/>
      <c r="BE82" s="2"/>
      <c r="BF82" s="2"/>
      <c r="BG82" s="2"/>
      <c r="BP82" s="2"/>
    </row>
    <row r="83" spans="1:68">
      <c r="A83" s="30">
        <v>8200</v>
      </c>
      <c r="B83" s="64" t="s">
        <v>1407</v>
      </c>
      <c r="C83" s="2"/>
      <c r="D83" s="2" t="s">
        <v>1288</v>
      </c>
      <c r="E83" s="2" t="s">
        <v>1306</v>
      </c>
      <c r="F83" s="2"/>
      <c r="G83" s="2" t="s">
        <v>1406</v>
      </c>
      <c r="H83" s="30">
        <v>8</v>
      </c>
      <c r="I83" s="2">
        <f t="shared" si="22"/>
        <v>0</v>
      </c>
      <c r="J83" s="5">
        <f t="shared" si="20"/>
        <v>0</v>
      </c>
      <c r="K83" s="31">
        <v>8</v>
      </c>
      <c r="L83" s="137">
        <v>12</v>
      </c>
      <c r="M83" s="6">
        <f t="shared" si="12"/>
        <v>0</v>
      </c>
      <c r="N83" s="6">
        <f t="shared" si="13"/>
        <v>0</v>
      </c>
      <c r="O83" s="6">
        <f t="shared" si="14"/>
        <v>0</v>
      </c>
      <c r="P83" s="5">
        <f t="shared" si="21"/>
        <v>0</v>
      </c>
      <c r="Q83" s="103">
        <v>6</v>
      </c>
      <c r="R83" s="31">
        <f t="shared" si="17"/>
        <v>6</v>
      </c>
      <c r="S83" s="6">
        <f t="shared" si="15"/>
        <v>0</v>
      </c>
      <c r="T83" s="32">
        <f t="shared" si="18"/>
        <v>2</v>
      </c>
      <c r="U83" s="31">
        <f t="shared" si="19"/>
        <v>0.25</v>
      </c>
      <c r="V83" s="31" t="s">
        <v>1878</v>
      </c>
      <c r="W83" s="101">
        <v>1</v>
      </c>
      <c r="X83" s="31"/>
      <c r="Y83" s="31"/>
      <c r="Z83" s="31"/>
      <c r="AA83" s="34">
        <v>421</v>
      </c>
      <c r="AB83" s="30" t="s">
        <v>1018</v>
      </c>
      <c r="AC83" s="35">
        <v>1.5150000000000001</v>
      </c>
      <c r="AD83" s="35">
        <v>0.41000000000000003</v>
      </c>
      <c r="AE83" s="35">
        <v>1.98</v>
      </c>
      <c r="AF83" s="35">
        <v>3.9050000000000002</v>
      </c>
      <c r="AG83" s="30"/>
      <c r="AH83" s="30"/>
      <c r="AI83" s="30"/>
      <c r="AJ83" s="30"/>
      <c r="AK83" s="30"/>
      <c r="AL83" s="30"/>
      <c r="AM83" s="30"/>
      <c r="AN83" s="30"/>
      <c r="AO83" s="30"/>
      <c r="AP83" s="30"/>
      <c r="AQ83" s="30"/>
      <c r="AR83" s="30"/>
      <c r="AS83" s="30"/>
      <c r="AT83" s="30"/>
      <c r="AU83" s="30"/>
      <c r="AV83" s="66"/>
      <c r="AW83" s="30"/>
      <c r="AX83" s="30"/>
      <c r="AY83" s="30"/>
      <c r="BA83" s="30"/>
      <c r="BB83" s="30"/>
      <c r="BC83" s="30"/>
      <c r="BD83" s="30"/>
      <c r="BE83" s="30"/>
      <c r="BF83" s="30"/>
      <c r="BG83" s="30"/>
      <c r="BP83" s="30"/>
    </row>
    <row r="84" spans="1:68" s="1" customFormat="1">
      <c r="A84" s="2">
        <v>7886</v>
      </c>
      <c r="B84" s="64" t="s">
        <v>982</v>
      </c>
      <c r="C84" s="2">
        <v>300</v>
      </c>
      <c r="D84" s="2" t="s">
        <v>1288</v>
      </c>
      <c r="E84" s="2" t="s">
        <v>2702</v>
      </c>
      <c r="F84" s="2" t="s">
        <v>2703</v>
      </c>
      <c r="G84" s="2" t="s">
        <v>1345</v>
      </c>
      <c r="H84" s="30">
        <v>8</v>
      </c>
      <c r="I84" s="2">
        <f t="shared" si="22"/>
        <v>27</v>
      </c>
      <c r="J84" s="5">
        <f t="shared" si="20"/>
        <v>0.9</v>
      </c>
      <c r="K84" s="31">
        <v>12</v>
      </c>
      <c r="L84" s="137">
        <v>24</v>
      </c>
      <c r="M84" s="6">
        <f t="shared" si="12"/>
        <v>1.8</v>
      </c>
      <c r="N84" s="6">
        <f t="shared" si="13"/>
        <v>2.7</v>
      </c>
      <c r="O84" s="6">
        <f t="shared" si="14"/>
        <v>3.6</v>
      </c>
      <c r="P84" s="5">
        <f t="shared" si="21"/>
        <v>0</v>
      </c>
      <c r="Q84" s="103">
        <v>220</v>
      </c>
      <c r="R84" s="29">
        <f t="shared" si="17"/>
        <v>220</v>
      </c>
      <c r="S84" s="6">
        <f t="shared" si="15"/>
        <v>2.7</v>
      </c>
      <c r="T84" s="6">
        <f t="shared" si="18"/>
        <v>-208</v>
      </c>
      <c r="U84" s="5" t="str">
        <f t="shared" si="19"/>
        <v>NO COMPRAR</v>
      </c>
      <c r="V84" s="31" t="s">
        <v>1878</v>
      </c>
      <c r="W84" s="121"/>
      <c r="X84" s="5"/>
      <c r="Y84" s="5"/>
      <c r="Z84" s="5"/>
      <c r="AA84" s="7">
        <v>427</v>
      </c>
      <c r="AB84" s="2" t="s">
        <v>1445</v>
      </c>
      <c r="AC84" s="8">
        <v>0.435</v>
      </c>
      <c r="AD84" s="8"/>
      <c r="AE84" s="8">
        <v>3.19</v>
      </c>
      <c r="AF84" s="8">
        <v>3.625</v>
      </c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145"/>
      <c r="AW84" s="2"/>
      <c r="AX84" s="2"/>
      <c r="AY84" s="2"/>
      <c r="BA84" s="2"/>
      <c r="BB84" s="2"/>
      <c r="BC84" s="2"/>
      <c r="BD84" s="2"/>
      <c r="BE84" s="2"/>
      <c r="BF84" s="2"/>
      <c r="BG84" s="2"/>
      <c r="BP84" s="2"/>
    </row>
    <row r="85" spans="1:68">
      <c r="A85" s="30">
        <v>5729</v>
      </c>
      <c r="B85" s="64" t="s">
        <v>1189</v>
      </c>
      <c r="C85" s="2">
        <v>150</v>
      </c>
      <c r="D85" s="2" t="s">
        <v>1288</v>
      </c>
      <c r="E85" s="2" t="s">
        <v>1313</v>
      </c>
      <c r="F85" s="2"/>
      <c r="G85" s="2" t="s">
        <v>1386</v>
      </c>
      <c r="H85" s="30">
        <v>12</v>
      </c>
      <c r="I85" s="2">
        <f t="shared" si="22"/>
        <v>9</v>
      </c>
      <c r="J85" s="5">
        <f t="shared" si="20"/>
        <v>0.3</v>
      </c>
      <c r="K85" s="31">
        <v>24</v>
      </c>
      <c r="L85" s="137">
        <v>36</v>
      </c>
      <c r="M85" s="6">
        <f t="shared" si="12"/>
        <v>0.6</v>
      </c>
      <c r="N85" s="6">
        <f t="shared" si="13"/>
        <v>0.89999999999999991</v>
      </c>
      <c r="O85" s="6">
        <f t="shared" si="14"/>
        <v>1.2</v>
      </c>
      <c r="P85" s="5">
        <f t="shared" si="21"/>
        <v>9</v>
      </c>
      <c r="Q85" s="103">
        <v>0</v>
      </c>
      <c r="R85" s="31">
        <f t="shared" si="17"/>
        <v>-9</v>
      </c>
      <c r="S85" s="6">
        <f t="shared" si="15"/>
        <v>0.89999999999999991</v>
      </c>
      <c r="T85" s="32">
        <f t="shared" si="18"/>
        <v>24</v>
      </c>
      <c r="U85" s="31">
        <v>3</v>
      </c>
      <c r="V85" s="31" t="str">
        <f>+VLOOKUP(A85,'ANALISIS FRANCYS'!A$3:C$195,3,0)</f>
        <v>DISPONIBLE</v>
      </c>
      <c r="W85" s="101">
        <v>1</v>
      </c>
      <c r="X85" s="31"/>
      <c r="Y85" s="31"/>
      <c r="Z85" s="31"/>
      <c r="AA85" s="34">
        <v>429</v>
      </c>
      <c r="AB85" s="30" t="s">
        <v>421</v>
      </c>
      <c r="AC85" s="35">
        <v>1.7749999999999999</v>
      </c>
      <c r="AD85" s="35">
        <v>0.86</v>
      </c>
      <c r="AE85" s="35">
        <v>38.800000000000004</v>
      </c>
      <c r="AF85" s="35">
        <v>41.435000000000002</v>
      </c>
      <c r="AG85" s="30"/>
      <c r="AH85" s="30"/>
      <c r="AI85" s="30"/>
      <c r="AJ85" s="30"/>
      <c r="AK85" s="30"/>
      <c r="AL85" s="30"/>
      <c r="AM85" s="30"/>
      <c r="AN85" s="30"/>
      <c r="AO85" s="30"/>
      <c r="AP85" s="30"/>
      <c r="AQ85" s="30"/>
      <c r="AR85" s="30"/>
      <c r="AS85" s="30"/>
      <c r="AT85" s="30"/>
      <c r="AU85" s="30"/>
      <c r="AV85" s="66"/>
      <c r="AW85" s="30"/>
      <c r="AX85" s="30"/>
      <c r="AY85" s="30"/>
      <c r="BA85" s="30"/>
      <c r="BB85" s="30"/>
      <c r="BC85" s="30"/>
      <c r="BD85" s="30"/>
      <c r="BE85" s="30"/>
      <c r="BF85" s="30"/>
      <c r="BG85" s="30"/>
      <c r="BP85" s="30"/>
    </row>
    <row r="86" spans="1:68">
      <c r="A86" s="30">
        <v>9005</v>
      </c>
      <c r="B86" s="64" t="s">
        <v>209</v>
      </c>
      <c r="C86" s="2">
        <v>275</v>
      </c>
      <c r="D86" s="2" t="s">
        <v>1288</v>
      </c>
      <c r="E86" s="2" t="s">
        <v>1313</v>
      </c>
      <c r="F86" s="2"/>
      <c r="G86" s="2" t="s">
        <v>1345</v>
      </c>
      <c r="H86" s="30">
        <v>12</v>
      </c>
      <c r="I86" s="2">
        <f t="shared" si="22"/>
        <v>31</v>
      </c>
      <c r="J86" s="5">
        <f t="shared" si="20"/>
        <v>1.0333333333333334</v>
      </c>
      <c r="K86" s="31">
        <v>24</v>
      </c>
      <c r="L86" s="137">
        <v>24</v>
      </c>
      <c r="M86" s="6">
        <f t="shared" si="12"/>
        <v>2.0666666666666669</v>
      </c>
      <c r="N86" s="6">
        <f t="shared" si="13"/>
        <v>3.1000000000000005</v>
      </c>
      <c r="O86" s="6">
        <f t="shared" si="14"/>
        <v>4.1333333333333337</v>
      </c>
      <c r="P86" s="5">
        <f t="shared" si="21"/>
        <v>0</v>
      </c>
      <c r="Q86" s="103">
        <v>0</v>
      </c>
      <c r="R86" s="31">
        <f t="shared" si="17"/>
        <v>0</v>
      </c>
      <c r="S86" s="6">
        <f t="shared" si="15"/>
        <v>3.1000000000000005</v>
      </c>
      <c r="T86" s="32">
        <f t="shared" si="18"/>
        <v>24</v>
      </c>
      <c r="U86" s="31">
        <v>5</v>
      </c>
      <c r="V86" s="31" t="str">
        <f>+VLOOKUP(A86,'ANALISIS FRANCYS'!A$3:C$195,3,0)</f>
        <v>DISPONIBLE</v>
      </c>
      <c r="W86" s="101"/>
      <c r="X86" s="31"/>
      <c r="Y86" s="31"/>
      <c r="Z86" s="31"/>
      <c r="AA86" s="34">
        <v>431</v>
      </c>
      <c r="AB86" s="30" t="s">
        <v>1446</v>
      </c>
      <c r="AC86" s="35"/>
      <c r="AD86" s="35"/>
      <c r="AE86" s="35">
        <v>47.279999999999994</v>
      </c>
      <c r="AF86" s="35">
        <v>47.279999999999994</v>
      </c>
      <c r="AG86" s="30"/>
      <c r="AH86" s="30"/>
      <c r="AI86" s="30"/>
      <c r="AJ86" s="30"/>
      <c r="AK86" s="30"/>
      <c r="AL86" s="30"/>
      <c r="AM86" s="30"/>
      <c r="AN86" s="30"/>
      <c r="AO86" s="30"/>
      <c r="AP86" s="30"/>
      <c r="AQ86" s="30"/>
      <c r="AR86" s="30"/>
      <c r="AS86" s="30"/>
      <c r="AT86" s="30"/>
      <c r="AU86" s="30"/>
      <c r="AV86" s="66"/>
      <c r="AW86" s="30"/>
      <c r="AX86" s="30"/>
      <c r="AY86" s="30"/>
      <c r="BA86" s="30"/>
      <c r="BB86" s="30"/>
      <c r="BC86" s="30"/>
      <c r="BD86" s="30"/>
      <c r="BE86" s="30"/>
      <c r="BF86" s="30"/>
      <c r="BG86" s="30"/>
      <c r="BP86" s="30"/>
    </row>
    <row r="87" spans="1:68">
      <c r="A87" s="30">
        <v>5864</v>
      </c>
      <c r="B87" s="64" t="s">
        <v>459</v>
      </c>
      <c r="C87" s="2">
        <v>445</v>
      </c>
      <c r="D87" s="2" t="s">
        <v>1288</v>
      </c>
      <c r="E87" s="2" t="s">
        <v>1313</v>
      </c>
      <c r="F87" s="2"/>
      <c r="G87" s="2" t="s">
        <v>1345</v>
      </c>
      <c r="H87" s="30">
        <v>12</v>
      </c>
      <c r="I87" s="2">
        <f t="shared" si="22"/>
        <v>64</v>
      </c>
      <c r="J87" s="5">
        <f t="shared" si="20"/>
        <v>2.1333333333333333</v>
      </c>
      <c r="K87" s="31">
        <v>120</v>
      </c>
      <c r="L87" s="137">
        <v>360</v>
      </c>
      <c r="M87" s="6">
        <f t="shared" si="12"/>
        <v>4.2666666666666666</v>
      </c>
      <c r="N87" s="6">
        <f t="shared" si="13"/>
        <v>6.4</v>
      </c>
      <c r="O87" s="6">
        <f t="shared" si="14"/>
        <v>8.5333333333333332</v>
      </c>
      <c r="P87" s="5">
        <f t="shared" si="21"/>
        <v>0</v>
      </c>
      <c r="Q87" s="103">
        <v>130</v>
      </c>
      <c r="R87" s="31">
        <f t="shared" si="17"/>
        <v>130</v>
      </c>
      <c r="S87" s="6">
        <f t="shared" si="15"/>
        <v>6.4</v>
      </c>
      <c r="T87" s="32">
        <f t="shared" si="18"/>
        <v>-10</v>
      </c>
      <c r="U87" s="31">
        <v>15</v>
      </c>
      <c r="V87" s="31" t="str">
        <f>+VLOOKUP(A87,'ANALISIS FRANCYS'!A$3:C$195,3,0)</f>
        <v>DISPONIBLE</v>
      </c>
      <c r="W87" s="101">
        <v>1</v>
      </c>
      <c r="X87" s="31"/>
      <c r="Y87" s="31"/>
      <c r="Z87" s="31"/>
      <c r="AA87" s="34">
        <v>433</v>
      </c>
      <c r="AB87" s="30" t="s">
        <v>1447</v>
      </c>
      <c r="AC87" s="35"/>
      <c r="AD87" s="35"/>
      <c r="AE87" s="35">
        <v>463.2</v>
      </c>
      <c r="AF87" s="35">
        <v>463.2</v>
      </c>
      <c r="AG87" s="30"/>
      <c r="AH87" s="30"/>
      <c r="AI87" s="30"/>
      <c r="AJ87" s="30"/>
      <c r="AK87" s="30"/>
      <c r="AL87" s="30"/>
      <c r="AM87" s="30"/>
      <c r="AN87" s="30"/>
      <c r="AO87" s="30"/>
      <c r="AP87" s="30"/>
      <c r="AQ87" s="30"/>
      <c r="AR87" s="30"/>
      <c r="AS87" s="30"/>
      <c r="AT87" s="30"/>
      <c r="AU87" s="30"/>
      <c r="AV87" s="66"/>
      <c r="AW87" s="30"/>
      <c r="AX87" s="30"/>
      <c r="AY87" s="30"/>
      <c r="BA87" s="30"/>
      <c r="BB87" s="30"/>
      <c r="BC87" s="30"/>
      <c r="BD87" s="30"/>
      <c r="BE87" s="30"/>
      <c r="BF87" s="30"/>
      <c r="BG87" s="30"/>
      <c r="BP87" s="30"/>
    </row>
    <row r="88" spans="1:68">
      <c r="A88" s="30">
        <v>908</v>
      </c>
      <c r="B88" s="64" t="s">
        <v>1338</v>
      </c>
      <c r="C88" s="2">
        <v>195</v>
      </c>
      <c r="D88" s="2" t="s">
        <v>1288</v>
      </c>
      <c r="E88" s="2" t="s">
        <v>1313</v>
      </c>
      <c r="F88" s="2"/>
      <c r="G88" s="2" t="s">
        <v>1336</v>
      </c>
      <c r="H88" s="30">
        <v>12</v>
      </c>
      <c r="I88" s="2">
        <f t="shared" si="22"/>
        <v>0</v>
      </c>
      <c r="J88" s="5">
        <f t="shared" si="20"/>
        <v>0</v>
      </c>
      <c r="K88" s="31">
        <v>24</v>
      </c>
      <c r="L88" s="137">
        <v>48</v>
      </c>
      <c r="M88" s="6">
        <f t="shared" si="12"/>
        <v>0</v>
      </c>
      <c r="N88" s="6">
        <f t="shared" si="13"/>
        <v>0</v>
      </c>
      <c r="O88" s="6">
        <f t="shared" si="14"/>
        <v>0</v>
      </c>
      <c r="P88" s="5">
        <f t="shared" si="21"/>
        <v>0</v>
      </c>
      <c r="Q88" s="103">
        <v>0</v>
      </c>
      <c r="R88" s="31">
        <f t="shared" si="17"/>
        <v>0</v>
      </c>
      <c r="S88" s="6">
        <f t="shared" si="15"/>
        <v>0</v>
      </c>
      <c r="T88" s="32">
        <f t="shared" si="18"/>
        <v>24</v>
      </c>
      <c r="U88" s="31">
        <f t="shared" si="19"/>
        <v>2</v>
      </c>
      <c r="V88" s="31" t="str">
        <f>+VLOOKUP(A88,'ANALISIS FRANCYS'!A$3:C$195,3,0)</f>
        <v>NO DISPONIBLE</v>
      </c>
      <c r="W88" s="101"/>
      <c r="X88" s="31"/>
      <c r="Y88" s="31"/>
      <c r="Z88" s="31"/>
      <c r="AA88" s="34">
        <v>434</v>
      </c>
      <c r="AB88" s="30" t="s">
        <v>1448</v>
      </c>
      <c r="AC88" s="35"/>
      <c r="AD88" s="35"/>
      <c r="AE88" s="35">
        <v>44.374999999999993</v>
      </c>
      <c r="AF88" s="35">
        <v>44.374999999999993</v>
      </c>
      <c r="AG88" s="30"/>
      <c r="AH88" s="30"/>
      <c r="AI88" s="30"/>
      <c r="AJ88" s="30"/>
      <c r="AK88" s="30"/>
      <c r="AL88" s="30"/>
      <c r="AM88" s="30"/>
      <c r="AN88" s="30"/>
      <c r="AO88" s="30"/>
      <c r="AP88" s="30"/>
      <c r="AQ88" s="30"/>
      <c r="AR88" s="30"/>
      <c r="AS88" s="30"/>
      <c r="AT88" s="30"/>
      <c r="AU88" s="30"/>
      <c r="AV88" s="66"/>
      <c r="AW88" s="30"/>
      <c r="AX88" s="30"/>
      <c r="AY88" s="30"/>
      <c r="BA88" s="30"/>
      <c r="BB88" s="30"/>
      <c r="BC88" s="30"/>
      <c r="BD88" s="30"/>
      <c r="BE88" s="30"/>
      <c r="BF88" s="30"/>
      <c r="BG88" s="30"/>
      <c r="BP88" s="30"/>
    </row>
    <row r="89" spans="1:68">
      <c r="A89" s="30">
        <v>5235</v>
      </c>
      <c r="B89" s="64" t="s">
        <v>148</v>
      </c>
      <c r="C89" s="2">
        <v>490</v>
      </c>
      <c r="D89" s="2" t="s">
        <v>1288</v>
      </c>
      <c r="E89" s="2" t="s">
        <v>1313</v>
      </c>
      <c r="F89" s="2"/>
      <c r="G89" s="2" t="s">
        <v>1336</v>
      </c>
      <c r="H89" s="30">
        <v>24</v>
      </c>
      <c r="I89" s="2">
        <f t="shared" si="22"/>
        <v>7</v>
      </c>
      <c r="J89" s="5">
        <f t="shared" si="20"/>
        <v>0.23333333333333334</v>
      </c>
      <c r="K89" s="31">
        <v>48</v>
      </c>
      <c r="L89" s="137">
        <v>72</v>
      </c>
      <c r="M89" s="6">
        <f t="shared" si="12"/>
        <v>0.46666666666666667</v>
      </c>
      <c r="N89" s="6">
        <f t="shared" si="13"/>
        <v>0.7</v>
      </c>
      <c r="O89" s="6">
        <f t="shared" si="14"/>
        <v>0.93333333333333335</v>
      </c>
      <c r="P89" s="5">
        <f t="shared" si="21"/>
        <v>0</v>
      </c>
      <c r="Q89" s="103">
        <v>99</v>
      </c>
      <c r="R89" s="31">
        <f t="shared" si="17"/>
        <v>99</v>
      </c>
      <c r="S89" s="6">
        <f t="shared" si="15"/>
        <v>0.7</v>
      </c>
      <c r="T89" s="32">
        <f>+K89-Q89</f>
        <v>-51</v>
      </c>
      <c r="U89" s="31" t="str">
        <f t="shared" si="19"/>
        <v>NO COMPRAR</v>
      </c>
      <c r="V89" s="31" t="str">
        <f>+VLOOKUP(A89,'ANALISIS FRANCYS'!A$3:C$195,3,0)</f>
        <v>DISPONIBLE</v>
      </c>
      <c r="W89" s="101"/>
      <c r="X89" s="31"/>
      <c r="Y89" s="31"/>
      <c r="Z89" s="31"/>
      <c r="AA89" s="34">
        <v>450</v>
      </c>
      <c r="AB89" s="30" t="s">
        <v>406</v>
      </c>
      <c r="AC89" s="35">
        <v>60.734999999999985</v>
      </c>
      <c r="AD89" s="35">
        <v>5.16</v>
      </c>
      <c r="AE89" s="35">
        <v>247.09000000000006</v>
      </c>
      <c r="AF89" s="35">
        <v>312.98500000000001</v>
      </c>
      <c r="AG89" s="30"/>
      <c r="AH89" s="30"/>
      <c r="AI89" s="30"/>
      <c r="AJ89" s="30"/>
      <c r="AK89" s="30"/>
      <c r="AL89" s="30"/>
      <c r="AM89" s="30"/>
      <c r="AN89" s="30"/>
      <c r="AO89" s="30"/>
      <c r="AP89" s="30"/>
      <c r="AQ89" s="30"/>
      <c r="AR89" s="30"/>
      <c r="AS89" s="30"/>
      <c r="AT89" s="30"/>
      <c r="AU89" s="30"/>
      <c r="AV89" s="66"/>
      <c r="AW89" s="30"/>
      <c r="AX89" s="30"/>
      <c r="AY89" s="30"/>
      <c r="BA89" s="30"/>
      <c r="BB89" s="30"/>
      <c r="BC89" s="30"/>
      <c r="BD89" s="30"/>
      <c r="BE89" s="30"/>
      <c r="BF89" s="30"/>
      <c r="BG89" s="30"/>
      <c r="BP89" s="30"/>
    </row>
    <row r="90" spans="1:68">
      <c r="A90" s="30">
        <v>9352</v>
      </c>
      <c r="B90" s="64" t="s">
        <v>1339</v>
      </c>
      <c r="C90" s="2">
        <v>113</v>
      </c>
      <c r="D90" s="2" t="s">
        <v>1288</v>
      </c>
      <c r="E90" s="2" t="s">
        <v>1313</v>
      </c>
      <c r="F90" s="2"/>
      <c r="G90" s="2" t="s">
        <v>1336</v>
      </c>
      <c r="H90" s="30">
        <v>12</v>
      </c>
      <c r="I90" s="2">
        <f t="shared" si="22"/>
        <v>0</v>
      </c>
      <c r="J90" s="5">
        <f t="shared" si="20"/>
        <v>0</v>
      </c>
      <c r="K90" s="31">
        <v>24</v>
      </c>
      <c r="L90" s="137">
        <v>36</v>
      </c>
      <c r="M90" s="6">
        <f t="shared" si="12"/>
        <v>0</v>
      </c>
      <c r="N90" s="6">
        <f t="shared" si="13"/>
        <v>0</v>
      </c>
      <c r="O90" s="6">
        <f t="shared" si="14"/>
        <v>0</v>
      </c>
      <c r="P90" s="5">
        <f t="shared" si="21"/>
        <v>0</v>
      </c>
      <c r="Q90" s="103">
        <v>0</v>
      </c>
      <c r="R90" s="31">
        <f t="shared" si="17"/>
        <v>0</v>
      </c>
      <c r="S90" s="6">
        <f t="shared" si="15"/>
        <v>0</v>
      </c>
      <c r="T90" s="32">
        <f t="shared" si="18"/>
        <v>24</v>
      </c>
      <c r="U90" s="31">
        <f t="shared" si="19"/>
        <v>2</v>
      </c>
      <c r="V90" s="31" t="str">
        <f>+VLOOKUP(A90,'ANALISIS FRANCYS'!A$3:C$195,3,0)</f>
        <v>NO DISPONIBLE</v>
      </c>
      <c r="W90" s="101"/>
      <c r="X90" s="31"/>
      <c r="Y90" s="31"/>
      <c r="Z90" s="31"/>
      <c r="AA90" s="34">
        <v>453</v>
      </c>
      <c r="AB90" s="30" t="s">
        <v>47</v>
      </c>
      <c r="AC90" s="35">
        <v>24.429999999999989</v>
      </c>
      <c r="AD90" s="35">
        <v>2.8950000000000005</v>
      </c>
      <c r="AE90" s="35">
        <v>58.289999999999992</v>
      </c>
      <c r="AF90" s="35">
        <v>85.614999999999981</v>
      </c>
      <c r="AG90" s="30"/>
      <c r="AH90" s="30"/>
      <c r="AI90" s="30"/>
      <c r="AJ90" s="30"/>
      <c r="AK90" s="30"/>
      <c r="AL90" s="30"/>
      <c r="AM90" s="30"/>
      <c r="AN90" s="30"/>
      <c r="AO90" s="30"/>
      <c r="AP90" s="30"/>
      <c r="AQ90" s="30"/>
      <c r="AR90" s="30"/>
      <c r="AS90" s="30"/>
      <c r="AT90" s="30"/>
      <c r="AU90" s="30"/>
      <c r="AV90" s="66"/>
      <c r="AW90" s="30"/>
      <c r="AX90" s="30"/>
      <c r="AY90" s="30"/>
      <c r="BA90" s="30"/>
      <c r="BB90" s="30"/>
      <c r="BC90" s="30"/>
      <c r="BD90" s="30"/>
      <c r="BE90" s="30"/>
      <c r="BF90" s="30"/>
      <c r="BG90" s="30"/>
      <c r="BP90" s="30"/>
    </row>
    <row r="91" spans="1:68">
      <c r="A91" s="30">
        <v>4968</v>
      </c>
      <c r="B91" s="64" t="s">
        <v>604</v>
      </c>
      <c r="C91" s="2">
        <v>190</v>
      </c>
      <c r="D91" s="2" t="s">
        <v>1288</v>
      </c>
      <c r="E91" s="2" t="s">
        <v>1313</v>
      </c>
      <c r="F91" s="2"/>
      <c r="G91" s="2" t="s">
        <v>1336</v>
      </c>
      <c r="H91" s="30">
        <v>12</v>
      </c>
      <c r="I91" s="2">
        <f t="shared" si="22"/>
        <v>13</v>
      </c>
      <c r="J91" s="5">
        <f t="shared" si="20"/>
        <v>0.43333333333333335</v>
      </c>
      <c r="K91" s="31">
        <v>24</v>
      </c>
      <c r="L91" s="137">
        <v>36</v>
      </c>
      <c r="M91" s="6">
        <f t="shared" si="12"/>
        <v>0.8666666666666667</v>
      </c>
      <c r="N91" s="6">
        <f t="shared" si="13"/>
        <v>1.3</v>
      </c>
      <c r="O91" s="6">
        <f t="shared" si="14"/>
        <v>1.7333333333333334</v>
      </c>
      <c r="P91" s="5">
        <f t="shared" si="21"/>
        <v>0</v>
      </c>
      <c r="Q91" s="103">
        <v>81</v>
      </c>
      <c r="R91" s="31">
        <f t="shared" si="17"/>
        <v>81</v>
      </c>
      <c r="S91" s="6">
        <f t="shared" si="15"/>
        <v>1.3</v>
      </c>
      <c r="T91" s="32">
        <f t="shared" si="18"/>
        <v>-57</v>
      </c>
      <c r="U91" s="31" t="str">
        <f t="shared" si="19"/>
        <v>NO COMPRAR</v>
      </c>
      <c r="V91" s="31" t="str">
        <f>+VLOOKUP(A91,'ANALISIS FRANCYS'!A$3:C$195,3,0)</f>
        <v>DISPONIBLE</v>
      </c>
      <c r="W91" s="101"/>
      <c r="X91" s="31"/>
      <c r="Y91" s="31"/>
      <c r="Z91" s="31"/>
      <c r="AA91" s="34">
        <v>466</v>
      </c>
      <c r="AB91" s="30" t="s">
        <v>1451</v>
      </c>
      <c r="AC91" s="35">
        <v>4</v>
      </c>
      <c r="AD91" s="35"/>
      <c r="AE91" s="35">
        <v>28</v>
      </c>
      <c r="AF91" s="35">
        <v>32</v>
      </c>
      <c r="AG91" s="30"/>
      <c r="AH91" s="30"/>
      <c r="AI91" s="30"/>
      <c r="AJ91" s="30"/>
      <c r="AK91" s="30"/>
      <c r="AL91" s="30"/>
      <c r="AM91" s="30"/>
      <c r="AN91" s="30"/>
      <c r="AO91" s="30"/>
      <c r="AP91" s="30"/>
      <c r="AQ91" s="30"/>
      <c r="AR91" s="30"/>
      <c r="AS91" s="30"/>
      <c r="AT91" s="30"/>
      <c r="AU91" s="30"/>
      <c r="AV91" s="66"/>
      <c r="AW91" s="30"/>
      <c r="AX91" s="30"/>
      <c r="AY91" s="30"/>
      <c r="BA91" s="30"/>
      <c r="BB91" s="30"/>
      <c r="BC91" s="30"/>
      <c r="BD91" s="30"/>
      <c r="BE91" s="30"/>
      <c r="BF91" s="30"/>
      <c r="BG91" s="30"/>
      <c r="BP91" s="30"/>
    </row>
    <row r="92" spans="1:68" s="1" customFormat="1">
      <c r="A92" s="30">
        <v>4967</v>
      </c>
      <c r="B92" s="64" t="s">
        <v>2773</v>
      </c>
      <c r="C92" s="2">
        <v>490</v>
      </c>
      <c r="D92" s="2" t="s">
        <v>1288</v>
      </c>
      <c r="E92" s="2" t="s">
        <v>1313</v>
      </c>
      <c r="F92" s="2"/>
      <c r="G92" s="2" t="s">
        <v>1336</v>
      </c>
      <c r="H92" s="30">
        <v>24</v>
      </c>
      <c r="I92" s="2">
        <f t="shared" si="22"/>
        <v>13</v>
      </c>
      <c r="J92" s="5">
        <f t="shared" si="20"/>
        <v>0.43333333333333335</v>
      </c>
      <c r="K92" s="31">
        <v>24</v>
      </c>
      <c r="L92" s="137">
        <v>36</v>
      </c>
      <c r="M92" s="6">
        <f t="shared" si="12"/>
        <v>0.8666666666666667</v>
      </c>
      <c r="N92" s="6">
        <f t="shared" si="13"/>
        <v>1.3</v>
      </c>
      <c r="O92" s="6">
        <f t="shared" si="14"/>
        <v>1.7333333333333334</v>
      </c>
      <c r="P92" s="5">
        <f t="shared" si="21"/>
        <v>0</v>
      </c>
      <c r="Q92" s="103">
        <v>61</v>
      </c>
      <c r="R92" s="31">
        <f t="shared" si="17"/>
        <v>61</v>
      </c>
      <c r="S92" s="6">
        <f t="shared" si="15"/>
        <v>1.3</v>
      </c>
      <c r="T92" s="32">
        <f t="shared" si="18"/>
        <v>-37</v>
      </c>
      <c r="U92" s="31" t="str">
        <f t="shared" si="19"/>
        <v>NO COMPRAR</v>
      </c>
      <c r="V92" s="31" t="str">
        <f>+VLOOKUP(A92,'ANALISIS FRANCYS'!A$3:C$195,3,0)</f>
        <v>DISPONIBLE</v>
      </c>
      <c r="W92" s="121"/>
      <c r="X92" s="5"/>
      <c r="Y92" s="5"/>
      <c r="Z92" s="5"/>
      <c r="AA92" s="7">
        <v>469</v>
      </c>
      <c r="AB92" s="2" t="s">
        <v>1452</v>
      </c>
      <c r="AC92" s="8"/>
      <c r="AD92" s="8"/>
      <c r="AE92" s="8">
        <v>18.274999999999999</v>
      </c>
      <c r="AF92" s="8">
        <v>18.274999999999999</v>
      </c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145"/>
      <c r="AW92" s="2"/>
      <c r="AX92" s="2"/>
      <c r="AY92" s="2"/>
      <c r="BA92" s="2"/>
      <c r="BB92" s="2"/>
      <c r="BC92" s="2"/>
      <c r="BD92" s="2"/>
      <c r="BE92" s="2"/>
      <c r="BF92" s="2"/>
      <c r="BG92" s="2"/>
      <c r="BP92" s="2"/>
    </row>
    <row r="93" spans="1:68">
      <c r="A93" s="30">
        <v>6272</v>
      </c>
      <c r="B93" s="64" t="s">
        <v>571</v>
      </c>
      <c r="C93" s="2">
        <v>490</v>
      </c>
      <c r="D93" s="2" t="s">
        <v>1288</v>
      </c>
      <c r="E93" s="2" t="s">
        <v>1313</v>
      </c>
      <c r="F93" s="2"/>
      <c r="G93" s="2" t="s">
        <v>1336</v>
      </c>
      <c r="H93" s="30">
        <v>12</v>
      </c>
      <c r="I93" s="2">
        <f t="shared" si="22"/>
        <v>8</v>
      </c>
      <c r="J93" s="5">
        <f t="shared" si="20"/>
        <v>0.26666666666666666</v>
      </c>
      <c r="K93" s="31">
        <v>12</v>
      </c>
      <c r="L93" s="137">
        <v>36</v>
      </c>
      <c r="M93" s="6">
        <f t="shared" si="12"/>
        <v>0.53333333333333333</v>
      </c>
      <c r="N93" s="6">
        <f t="shared" si="13"/>
        <v>0.8</v>
      </c>
      <c r="O93" s="6">
        <f t="shared" si="14"/>
        <v>1.0666666666666667</v>
      </c>
      <c r="P93" s="5">
        <f t="shared" si="21"/>
        <v>0</v>
      </c>
      <c r="Q93" s="103">
        <v>0</v>
      </c>
      <c r="R93" s="31">
        <f t="shared" si="17"/>
        <v>0</v>
      </c>
      <c r="S93" s="6">
        <f t="shared" si="15"/>
        <v>0.8</v>
      </c>
      <c r="T93" s="32">
        <f t="shared" si="18"/>
        <v>12</v>
      </c>
      <c r="U93" s="31">
        <f t="shared" si="19"/>
        <v>1</v>
      </c>
      <c r="V93" s="31" t="str">
        <f>+VLOOKUP(A93,'ANALISIS FRANCYS'!A$3:C$195,3,0)</f>
        <v>DISPONIBLE</v>
      </c>
      <c r="W93" s="101"/>
      <c r="X93" s="31"/>
      <c r="Y93" s="31"/>
      <c r="Z93" s="31"/>
      <c r="AA93" s="34">
        <v>471</v>
      </c>
      <c r="AB93" s="30" t="s">
        <v>1453</v>
      </c>
      <c r="AC93" s="35"/>
      <c r="AD93" s="35"/>
      <c r="AE93" s="35">
        <v>0.48499999999999999</v>
      </c>
      <c r="AF93" s="35">
        <v>0.48499999999999999</v>
      </c>
      <c r="AG93" s="30"/>
      <c r="AH93" s="30"/>
      <c r="AI93" s="30"/>
      <c r="AJ93" s="30"/>
      <c r="AK93" s="30"/>
      <c r="AL93" s="30"/>
      <c r="AM93" s="30"/>
      <c r="AN93" s="30"/>
      <c r="AO93" s="30"/>
      <c r="AP93" s="30"/>
      <c r="AQ93" s="30"/>
      <c r="AR93" s="30"/>
      <c r="AS93" s="30"/>
      <c r="AT93" s="30"/>
      <c r="AU93" s="30"/>
      <c r="AV93" s="66"/>
      <c r="AW93" s="30"/>
      <c r="AX93" s="30"/>
      <c r="AY93" s="30"/>
      <c r="BA93" s="30"/>
      <c r="BB93" s="30"/>
      <c r="BC93" s="30"/>
      <c r="BD93" s="30"/>
      <c r="BE93" s="30"/>
      <c r="BF93" s="30"/>
      <c r="BG93" s="30"/>
      <c r="BP93" s="30"/>
    </row>
    <row r="94" spans="1:68" s="1" customFormat="1">
      <c r="A94" s="2">
        <v>5733</v>
      </c>
      <c r="B94" s="64" t="s">
        <v>371</v>
      </c>
      <c r="C94" s="2">
        <v>150</v>
      </c>
      <c r="D94" s="2" t="s">
        <v>1288</v>
      </c>
      <c r="E94" s="2" t="s">
        <v>1313</v>
      </c>
      <c r="F94" s="2"/>
      <c r="G94" s="2" t="s">
        <v>1336</v>
      </c>
      <c r="H94" s="30">
        <v>12</v>
      </c>
      <c r="I94" s="2">
        <f t="shared" si="22"/>
        <v>4</v>
      </c>
      <c r="J94" s="5">
        <f t="shared" si="20"/>
        <v>0.13333333333333333</v>
      </c>
      <c r="K94" s="31">
        <v>24</v>
      </c>
      <c r="L94" s="137">
        <v>36</v>
      </c>
      <c r="M94" s="6">
        <f t="shared" si="12"/>
        <v>0.26666666666666666</v>
      </c>
      <c r="N94" s="6">
        <f t="shared" si="13"/>
        <v>0.4</v>
      </c>
      <c r="O94" s="6">
        <f t="shared" si="14"/>
        <v>0.53333333333333333</v>
      </c>
      <c r="P94" s="5">
        <f t="shared" si="21"/>
        <v>0</v>
      </c>
      <c r="Q94" s="103">
        <v>115</v>
      </c>
      <c r="R94" s="29">
        <f t="shared" si="17"/>
        <v>115</v>
      </c>
      <c r="S94" s="6">
        <f t="shared" si="15"/>
        <v>0.4</v>
      </c>
      <c r="T94" s="6">
        <f t="shared" si="18"/>
        <v>-91</v>
      </c>
      <c r="U94" s="5" t="str">
        <f t="shared" si="19"/>
        <v>NO COMPRAR</v>
      </c>
      <c r="V94" s="31" t="str">
        <f>+VLOOKUP(A94,'ANALISIS FRANCYS'!A$3:C$195,3,0)</f>
        <v>DISPONIBLE</v>
      </c>
      <c r="W94" s="121"/>
      <c r="X94" s="5"/>
      <c r="Y94" s="5"/>
      <c r="Z94" s="5"/>
      <c r="AA94" s="7">
        <v>473</v>
      </c>
      <c r="AB94" s="2" t="s">
        <v>119</v>
      </c>
      <c r="AC94" s="8">
        <v>58.870000000000005</v>
      </c>
      <c r="AD94" s="8">
        <v>12.710000000000003</v>
      </c>
      <c r="AE94" s="8">
        <v>235.29000000000011</v>
      </c>
      <c r="AF94" s="8">
        <v>306.87000000000012</v>
      </c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145"/>
      <c r="AW94" s="2"/>
      <c r="AX94" s="2"/>
      <c r="AY94" s="2"/>
      <c r="BA94" s="2"/>
      <c r="BB94" s="2"/>
      <c r="BC94" s="2"/>
      <c r="BD94" s="2"/>
      <c r="BE94" s="2"/>
      <c r="BF94" s="2"/>
      <c r="BG94" s="2"/>
      <c r="BP94" s="2"/>
    </row>
    <row r="95" spans="1:68" s="1" customFormat="1">
      <c r="A95" s="30">
        <v>5735</v>
      </c>
      <c r="B95" s="64" t="s">
        <v>281</v>
      </c>
      <c r="C95" s="2">
        <v>300</v>
      </c>
      <c r="D95" s="2" t="s">
        <v>1288</v>
      </c>
      <c r="E95" s="2" t="s">
        <v>1313</v>
      </c>
      <c r="F95" s="2"/>
      <c r="G95" s="2" t="s">
        <v>1321</v>
      </c>
      <c r="H95" s="30">
        <v>24</v>
      </c>
      <c r="I95" s="2">
        <f t="shared" si="22"/>
        <v>7</v>
      </c>
      <c r="J95" s="5">
        <f t="shared" si="20"/>
        <v>0.23333333333333334</v>
      </c>
      <c r="K95" s="31">
        <v>24</v>
      </c>
      <c r="L95" s="137">
        <v>36</v>
      </c>
      <c r="M95" s="6">
        <f t="shared" si="12"/>
        <v>0.46666666666666667</v>
      </c>
      <c r="N95" s="6">
        <f t="shared" si="13"/>
        <v>0.7</v>
      </c>
      <c r="O95" s="6">
        <f t="shared" si="14"/>
        <v>0.93333333333333335</v>
      </c>
      <c r="P95" s="5">
        <f t="shared" si="21"/>
        <v>0</v>
      </c>
      <c r="Q95" s="103">
        <v>49</v>
      </c>
      <c r="R95" s="31">
        <f t="shared" si="17"/>
        <v>49</v>
      </c>
      <c r="S95" s="6">
        <f t="shared" si="15"/>
        <v>0.7</v>
      </c>
      <c r="T95" s="32">
        <f t="shared" si="18"/>
        <v>-25</v>
      </c>
      <c r="U95" s="31" t="str">
        <f t="shared" si="19"/>
        <v>NO COMPRAR</v>
      </c>
      <c r="V95" s="31" t="str">
        <f>+VLOOKUP(A95,'ANALISIS FRANCYS'!A$3:C$195,3,0)</f>
        <v>DISPONIBLE</v>
      </c>
      <c r="W95" s="121"/>
      <c r="X95" s="5"/>
      <c r="Y95" s="5"/>
      <c r="Z95" s="5"/>
      <c r="AA95" s="7">
        <v>484</v>
      </c>
      <c r="AB95" s="2" t="s">
        <v>1454</v>
      </c>
      <c r="AC95" s="8"/>
      <c r="AD95" s="8"/>
      <c r="AE95" s="8">
        <v>1</v>
      </c>
      <c r="AF95" s="8">
        <v>1</v>
      </c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145"/>
      <c r="AW95" s="2"/>
      <c r="AX95" s="2"/>
      <c r="AY95" s="2"/>
      <c r="BA95" s="2"/>
      <c r="BB95" s="2"/>
      <c r="BC95" s="2"/>
      <c r="BD95" s="2"/>
      <c r="BE95" s="2"/>
      <c r="BF95" s="2"/>
      <c r="BG95" s="2"/>
      <c r="BP95" s="2"/>
    </row>
    <row r="96" spans="1:68">
      <c r="A96" s="30">
        <v>5738</v>
      </c>
      <c r="B96" s="64" t="s">
        <v>49</v>
      </c>
      <c r="C96" s="2">
        <v>378</v>
      </c>
      <c r="D96" s="2" t="s">
        <v>1288</v>
      </c>
      <c r="E96" s="2" t="s">
        <v>1313</v>
      </c>
      <c r="F96" s="2"/>
      <c r="G96" s="2" t="s">
        <v>1336</v>
      </c>
      <c r="H96" s="30">
        <v>24</v>
      </c>
      <c r="I96" s="2">
        <f t="shared" si="22"/>
        <v>21</v>
      </c>
      <c r="J96" s="5">
        <f t="shared" si="20"/>
        <v>0.7</v>
      </c>
      <c r="K96" s="31">
        <v>48</v>
      </c>
      <c r="L96" s="137">
        <v>72</v>
      </c>
      <c r="M96" s="6">
        <f t="shared" si="12"/>
        <v>1.4</v>
      </c>
      <c r="N96" s="6">
        <f t="shared" si="13"/>
        <v>2.0999999999999996</v>
      </c>
      <c r="O96" s="6">
        <f t="shared" si="14"/>
        <v>2.8</v>
      </c>
      <c r="P96" s="5">
        <f t="shared" si="21"/>
        <v>0</v>
      </c>
      <c r="Q96" s="103">
        <v>261</v>
      </c>
      <c r="R96" s="31">
        <f t="shared" si="17"/>
        <v>261</v>
      </c>
      <c r="S96" s="6">
        <f t="shared" si="15"/>
        <v>2.0999999999999996</v>
      </c>
      <c r="T96" s="32">
        <f t="shared" si="18"/>
        <v>-213</v>
      </c>
      <c r="U96" s="31" t="str">
        <f t="shared" si="19"/>
        <v>NO COMPRAR</v>
      </c>
      <c r="V96" s="31" t="str">
        <f>+VLOOKUP(A96,'ANALISIS FRANCYS'!A$3:C$195,3,0)</f>
        <v>DISPONIBLE</v>
      </c>
      <c r="W96" s="101">
        <v>1</v>
      </c>
      <c r="X96" s="31"/>
      <c r="Y96" s="31"/>
      <c r="Z96" s="31"/>
      <c r="AA96" s="34">
        <v>487</v>
      </c>
      <c r="AB96" s="30" t="s">
        <v>2045</v>
      </c>
      <c r="AC96" s="35">
        <v>7</v>
      </c>
      <c r="AD96" s="35"/>
      <c r="AE96" s="35"/>
      <c r="AF96" s="35">
        <v>7</v>
      </c>
      <c r="AG96" s="30"/>
      <c r="AH96" s="30"/>
      <c r="AI96" s="30"/>
      <c r="AJ96" s="30"/>
      <c r="AK96" s="30"/>
      <c r="AL96" s="30"/>
      <c r="AM96" s="30"/>
      <c r="AN96" s="30"/>
      <c r="AO96" s="30"/>
      <c r="AP96" s="30"/>
      <c r="AQ96" s="30"/>
      <c r="AR96" s="30"/>
      <c r="AS96" s="30"/>
      <c r="AT96" s="30"/>
      <c r="AU96" s="30"/>
      <c r="AV96" s="66"/>
      <c r="AW96" s="30"/>
      <c r="AX96" s="30"/>
      <c r="AY96" s="30"/>
      <c r="BA96" s="30"/>
      <c r="BB96" s="30"/>
      <c r="BC96" s="30"/>
      <c r="BD96" s="30"/>
      <c r="BE96" s="30"/>
      <c r="BF96" s="30"/>
      <c r="BG96" s="30"/>
      <c r="BP96" s="30"/>
    </row>
    <row r="97" spans="1:68" s="1" customFormat="1">
      <c r="A97" s="2">
        <v>7184</v>
      </c>
      <c r="B97" s="64" t="s">
        <v>1340</v>
      </c>
      <c r="C97" s="2">
        <v>388</v>
      </c>
      <c r="D97" s="2" t="s">
        <v>1288</v>
      </c>
      <c r="E97" s="2" t="s">
        <v>1313</v>
      </c>
      <c r="F97" s="2"/>
      <c r="G97" s="2" t="s">
        <v>1336</v>
      </c>
      <c r="H97" s="30">
        <v>12</v>
      </c>
      <c r="I97" s="2">
        <f t="shared" si="22"/>
        <v>1</v>
      </c>
      <c r="J97" s="5">
        <f t="shared" si="20"/>
        <v>3.3333333333333333E-2</v>
      </c>
      <c r="K97" s="31">
        <v>24</v>
      </c>
      <c r="L97" s="137">
        <v>36</v>
      </c>
      <c r="M97" s="6">
        <f t="shared" ref="M97:M123" si="23">+J97*2</f>
        <v>6.6666666666666666E-2</v>
      </c>
      <c r="N97" s="6">
        <f t="shared" ref="N97:N123" si="24">+M97+((3-2)*J97)</f>
        <v>0.1</v>
      </c>
      <c r="O97" s="6">
        <f t="shared" ref="O97:O123" si="25">+M97*2</f>
        <v>0.13333333333333333</v>
      </c>
      <c r="P97" s="5">
        <f t="shared" si="21"/>
        <v>0</v>
      </c>
      <c r="Q97" s="103">
        <v>6</v>
      </c>
      <c r="R97" s="29">
        <f t="shared" si="17"/>
        <v>6</v>
      </c>
      <c r="S97" s="6">
        <f t="shared" ref="S97:S123" si="26">+N97</f>
        <v>0.1</v>
      </c>
      <c r="T97" s="6">
        <f t="shared" si="18"/>
        <v>18</v>
      </c>
      <c r="U97" s="5">
        <f t="shared" si="19"/>
        <v>1.5</v>
      </c>
      <c r="V97" s="31" t="str">
        <f>+VLOOKUP(A97,'ANALISIS FRANCYS'!A$3:C$195,3,0)</f>
        <v>DISPONIBLE</v>
      </c>
      <c r="W97" s="121"/>
      <c r="X97" s="5"/>
      <c r="Y97" s="5"/>
      <c r="Z97" s="5"/>
      <c r="AA97" s="7">
        <v>495</v>
      </c>
      <c r="AB97" s="2" t="s">
        <v>1455</v>
      </c>
      <c r="AC97" s="8"/>
      <c r="AD97" s="8"/>
      <c r="AE97" s="8">
        <v>4</v>
      </c>
      <c r="AF97" s="8">
        <v>4</v>
      </c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145"/>
      <c r="AW97" s="2"/>
      <c r="AX97" s="2"/>
      <c r="AY97" s="2"/>
      <c r="BA97" s="2"/>
      <c r="BB97" s="2"/>
      <c r="BC97" s="2"/>
      <c r="BD97" s="2"/>
      <c r="BE97" s="2"/>
      <c r="BF97" s="2"/>
      <c r="BG97" s="2"/>
      <c r="BP97" s="2"/>
    </row>
    <row r="98" spans="1:68">
      <c r="A98" s="30">
        <v>9008</v>
      </c>
      <c r="B98" s="64" t="s">
        <v>1341</v>
      </c>
      <c r="C98" s="2">
        <v>195</v>
      </c>
      <c r="D98" s="2" t="s">
        <v>1288</v>
      </c>
      <c r="E98" s="2" t="s">
        <v>1313</v>
      </c>
      <c r="F98" s="2"/>
      <c r="G98" s="2" t="s">
        <v>1336</v>
      </c>
      <c r="H98" s="30">
        <v>12</v>
      </c>
      <c r="I98" s="2">
        <f t="shared" si="22"/>
        <v>4</v>
      </c>
      <c r="J98" s="5">
        <f t="shared" si="20"/>
        <v>0.13333333333333333</v>
      </c>
      <c r="K98" s="31">
        <v>24</v>
      </c>
      <c r="L98" s="137">
        <v>36</v>
      </c>
      <c r="M98" s="6">
        <f t="shared" si="23"/>
        <v>0.26666666666666666</v>
      </c>
      <c r="N98" s="6">
        <f t="shared" si="24"/>
        <v>0.4</v>
      </c>
      <c r="O98" s="6">
        <f t="shared" si="25"/>
        <v>0.53333333333333333</v>
      </c>
      <c r="P98" s="5">
        <f t="shared" si="21"/>
        <v>0</v>
      </c>
      <c r="Q98" s="103">
        <v>80</v>
      </c>
      <c r="R98" s="31">
        <f t="shared" ref="R98:R123" si="27">+Q98-P98</f>
        <v>80</v>
      </c>
      <c r="S98" s="6">
        <f t="shared" si="26"/>
        <v>0.4</v>
      </c>
      <c r="T98" s="32">
        <f t="shared" ref="T98:T133" si="28">+K98-Q98</f>
        <v>-56</v>
      </c>
      <c r="U98" s="31" t="str">
        <f t="shared" ref="U98:U133" si="29">IFERROR(IF(T98&gt;0.1,(T98/H98),"NO COMPRAR"),0)</f>
        <v>NO COMPRAR</v>
      </c>
      <c r="V98" s="31" t="str">
        <f>+VLOOKUP(A98,'ANALISIS FRANCYS'!A$3:C$195,3,0)</f>
        <v>DISPONIBLE</v>
      </c>
      <c r="W98" s="101"/>
      <c r="X98" s="31"/>
      <c r="Y98" s="31"/>
      <c r="Z98" s="31"/>
      <c r="AA98" s="34">
        <v>497</v>
      </c>
      <c r="AB98" s="30" t="s">
        <v>71</v>
      </c>
      <c r="AC98" s="35">
        <v>2</v>
      </c>
      <c r="AD98" s="35">
        <v>13</v>
      </c>
      <c r="AE98" s="35"/>
      <c r="AF98" s="35">
        <v>15</v>
      </c>
      <c r="AG98" s="30"/>
      <c r="AH98" s="30"/>
      <c r="AI98" s="30"/>
      <c r="AJ98" s="30"/>
      <c r="AK98" s="30"/>
      <c r="AL98" s="30"/>
      <c r="AM98" s="30"/>
      <c r="AN98" s="30"/>
      <c r="AO98" s="30"/>
      <c r="AP98" s="30"/>
      <c r="AQ98" s="30"/>
      <c r="AR98" s="30"/>
      <c r="AS98" s="30"/>
      <c r="AT98" s="30"/>
      <c r="AU98" s="30"/>
      <c r="AV98" s="66"/>
      <c r="AW98" s="30"/>
      <c r="AX98" s="30"/>
      <c r="AY98" s="30"/>
      <c r="BA98" s="30"/>
      <c r="BB98" s="30"/>
      <c r="BC98" s="30"/>
      <c r="BD98" s="30"/>
      <c r="BE98" s="30"/>
      <c r="BF98" s="30"/>
      <c r="BG98" s="30"/>
      <c r="BP98" s="30"/>
    </row>
    <row r="99" spans="1:68" s="1" customFormat="1">
      <c r="A99" s="2">
        <v>5234</v>
      </c>
      <c r="B99" s="64" t="s">
        <v>591</v>
      </c>
      <c r="C99" s="2">
        <v>150</v>
      </c>
      <c r="D99" s="2" t="s">
        <v>1288</v>
      </c>
      <c r="E99" s="2" t="s">
        <v>1313</v>
      </c>
      <c r="F99" s="2"/>
      <c r="G99" s="2" t="s">
        <v>1336</v>
      </c>
      <c r="H99" s="30">
        <v>24</v>
      </c>
      <c r="I99" s="2">
        <f t="shared" si="22"/>
        <v>0</v>
      </c>
      <c r="J99" s="5">
        <f t="shared" ref="J99:J123" si="30">+I99/30</f>
        <v>0</v>
      </c>
      <c r="K99" s="31">
        <v>24</v>
      </c>
      <c r="L99" s="137">
        <v>36</v>
      </c>
      <c r="M99" s="6">
        <f t="shared" si="23"/>
        <v>0</v>
      </c>
      <c r="N99" s="6">
        <f t="shared" si="24"/>
        <v>0</v>
      </c>
      <c r="O99" s="6">
        <f t="shared" si="25"/>
        <v>0</v>
      </c>
      <c r="P99" s="5">
        <f t="shared" ref="P99:P123" si="31">+IFERROR(VLOOKUP(A99,AI$3:AN$2477,4,0),0)</f>
        <v>0</v>
      </c>
      <c r="Q99" s="103">
        <v>148</v>
      </c>
      <c r="R99" s="29">
        <f t="shared" si="27"/>
        <v>148</v>
      </c>
      <c r="S99" s="6">
        <f t="shared" si="26"/>
        <v>0</v>
      </c>
      <c r="T99" s="6">
        <f t="shared" si="28"/>
        <v>-124</v>
      </c>
      <c r="U99" s="5" t="str">
        <f t="shared" si="29"/>
        <v>NO COMPRAR</v>
      </c>
      <c r="V99" s="31" t="str">
        <f>+VLOOKUP(A99,'ANALISIS FRANCYS'!A$3:C$195,3,0)</f>
        <v>DISPONIBLE</v>
      </c>
      <c r="W99" s="121"/>
      <c r="X99" s="5"/>
      <c r="Y99" s="5"/>
      <c r="Z99" s="5"/>
      <c r="AA99" s="7">
        <v>515</v>
      </c>
      <c r="AB99" s="2" t="s">
        <v>2047</v>
      </c>
      <c r="AC99" s="8">
        <v>12</v>
      </c>
      <c r="AD99" s="8"/>
      <c r="AE99" s="8"/>
      <c r="AF99" s="8">
        <v>12</v>
      </c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145"/>
      <c r="AW99" s="2"/>
      <c r="AX99" s="2"/>
      <c r="AY99" s="2"/>
      <c r="BA99" s="2"/>
      <c r="BB99" s="2"/>
      <c r="BC99" s="2"/>
      <c r="BD99" s="2"/>
      <c r="BE99" s="2"/>
      <c r="BF99" s="2"/>
      <c r="BG99" s="2"/>
      <c r="BP99" s="2"/>
    </row>
    <row r="100" spans="1:68" s="1" customFormat="1">
      <c r="A100" s="30">
        <v>5233</v>
      </c>
      <c r="B100" s="64" t="s">
        <v>318</v>
      </c>
      <c r="C100" s="2">
        <v>300</v>
      </c>
      <c r="D100" s="2" t="s">
        <v>1288</v>
      </c>
      <c r="E100" s="2" t="s">
        <v>1313</v>
      </c>
      <c r="F100" s="2"/>
      <c r="G100" s="2" t="s">
        <v>1336</v>
      </c>
      <c r="H100" s="30">
        <v>24</v>
      </c>
      <c r="I100" s="2">
        <f t="shared" si="22"/>
        <v>1</v>
      </c>
      <c r="J100" s="5">
        <f t="shared" si="30"/>
        <v>3.3333333333333333E-2</v>
      </c>
      <c r="K100" s="31">
        <v>24</v>
      </c>
      <c r="L100" s="137">
        <v>36</v>
      </c>
      <c r="M100" s="6">
        <f t="shared" si="23"/>
        <v>6.6666666666666666E-2</v>
      </c>
      <c r="N100" s="6">
        <f t="shared" si="24"/>
        <v>0.1</v>
      </c>
      <c r="O100" s="6">
        <f t="shared" si="25"/>
        <v>0.13333333333333333</v>
      </c>
      <c r="P100" s="5">
        <f t="shared" si="31"/>
        <v>0</v>
      </c>
      <c r="Q100" s="103">
        <v>71</v>
      </c>
      <c r="R100" s="31">
        <f t="shared" si="27"/>
        <v>71</v>
      </c>
      <c r="S100" s="6">
        <f t="shared" si="26"/>
        <v>0.1</v>
      </c>
      <c r="T100" s="32">
        <f t="shared" si="28"/>
        <v>-47</v>
      </c>
      <c r="U100" s="31" t="str">
        <f t="shared" si="29"/>
        <v>NO COMPRAR</v>
      </c>
      <c r="V100" s="31" t="str">
        <f>+VLOOKUP(A100,'ANALISIS FRANCYS'!A$3:C$195,3,0)</f>
        <v>DISPONIBLE</v>
      </c>
      <c r="W100" s="121"/>
      <c r="X100" s="5"/>
      <c r="Y100" s="5"/>
      <c r="Z100" s="5"/>
      <c r="AA100" s="7">
        <v>526</v>
      </c>
      <c r="AB100" s="2" t="s">
        <v>882</v>
      </c>
      <c r="AC100" s="8">
        <v>5</v>
      </c>
      <c r="AD100" s="8">
        <v>6</v>
      </c>
      <c r="AE100" s="8">
        <v>17</v>
      </c>
      <c r="AF100" s="8">
        <v>28</v>
      </c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145"/>
      <c r="AW100" s="2"/>
      <c r="AX100" s="2"/>
      <c r="AY100" s="2"/>
      <c r="BA100" s="2"/>
      <c r="BB100" s="2"/>
      <c r="BC100" s="2"/>
      <c r="BD100" s="2"/>
      <c r="BE100" s="2"/>
      <c r="BF100" s="2"/>
      <c r="BG100" s="2"/>
      <c r="BP100" s="2"/>
    </row>
    <row r="101" spans="1:68" s="1" customFormat="1">
      <c r="A101" s="2">
        <v>8728</v>
      </c>
      <c r="B101" s="64" t="s">
        <v>934</v>
      </c>
      <c r="C101" s="2">
        <v>150</v>
      </c>
      <c r="D101" s="2" t="s">
        <v>1288</v>
      </c>
      <c r="E101" s="2" t="s">
        <v>1313</v>
      </c>
      <c r="F101" s="2"/>
      <c r="G101" s="2" t="s">
        <v>1414</v>
      </c>
      <c r="H101" s="30">
        <v>24</v>
      </c>
      <c r="I101" s="2">
        <f t="shared" si="22"/>
        <v>0</v>
      </c>
      <c r="J101" s="5">
        <f t="shared" si="30"/>
        <v>0</v>
      </c>
      <c r="K101" s="31">
        <v>24</v>
      </c>
      <c r="L101" s="137">
        <v>36</v>
      </c>
      <c r="M101" s="6">
        <f t="shared" si="23"/>
        <v>0</v>
      </c>
      <c r="N101" s="6">
        <f t="shared" si="24"/>
        <v>0</v>
      </c>
      <c r="O101" s="6">
        <f t="shared" si="25"/>
        <v>0</v>
      </c>
      <c r="P101" s="5">
        <f t="shared" si="31"/>
        <v>0</v>
      </c>
      <c r="Q101" s="103">
        <v>72</v>
      </c>
      <c r="R101" s="29">
        <f t="shared" si="27"/>
        <v>72</v>
      </c>
      <c r="S101" s="6">
        <f t="shared" si="26"/>
        <v>0</v>
      </c>
      <c r="T101" s="6">
        <f t="shared" si="28"/>
        <v>-48</v>
      </c>
      <c r="U101" s="5" t="str">
        <f t="shared" si="29"/>
        <v>NO COMPRAR</v>
      </c>
      <c r="V101" s="31" t="str">
        <f>+VLOOKUP(A101,'ANALISIS FRANCYS'!A$3:C$195,3,0)</f>
        <v>DISPONIBLE</v>
      </c>
      <c r="W101" s="121"/>
      <c r="X101" s="5"/>
      <c r="Y101" s="5"/>
      <c r="Z101" s="5"/>
      <c r="AA101" s="7">
        <v>529</v>
      </c>
      <c r="AB101" s="2" t="s">
        <v>815</v>
      </c>
      <c r="AC101" s="8">
        <v>2</v>
      </c>
      <c r="AD101" s="8">
        <v>2</v>
      </c>
      <c r="AE101" s="8"/>
      <c r="AF101" s="8">
        <v>4</v>
      </c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145"/>
      <c r="AW101" s="2"/>
      <c r="AX101" s="2"/>
      <c r="AY101" s="2"/>
      <c r="BA101" s="2"/>
      <c r="BB101" s="2"/>
      <c r="BC101" s="2"/>
      <c r="BD101" s="2"/>
      <c r="BE101" s="2"/>
      <c r="BF101" s="2"/>
      <c r="BG101" s="2"/>
      <c r="BP101" s="2"/>
    </row>
    <row r="102" spans="1:68" s="1" customFormat="1">
      <c r="A102" s="30">
        <v>3628</v>
      </c>
      <c r="B102" s="64" t="s">
        <v>357</v>
      </c>
      <c r="C102" s="2">
        <v>397</v>
      </c>
      <c r="D102" s="2" t="s">
        <v>1288</v>
      </c>
      <c r="E102" s="2" t="s">
        <v>1313</v>
      </c>
      <c r="F102" s="2"/>
      <c r="G102" s="2" t="s">
        <v>1336</v>
      </c>
      <c r="H102" s="30">
        <v>12</v>
      </c>
      <c r="I102" s="2">
        <f t="shared" si="22"/>
        <v>39</v>
      </c>
      <c r="J102" s="5">
        <f t="shared" si="30"/>
        <v>1.3</v>
      </c>
      <c r="K102" s="31">
        <v>72</v>
      </c>
      <c r="L102" s="137">
        <v>72</v>
      </c>
      <c r="M102" s="6">
        <f t="shared" si="23"/>
        <v>2.6</v>
      </c>
      <c r="N102" s="6">
        <f t="shared" si="24"/>
        <v>3.9000000000000004</v>
      </c>
      <c r="O102" s="6">
        <f t="shared" si="25"/>
        <v>5.2</v>
      </c>
      <c r="P102" s="5">
        <f t="shared" si="31"/>
        <v>47</v>
      </c>
      <c r="Q102" s="103">
        <v>263</v>
      </c>
      <c r="R102" s="31">
        <f t="shared" si="27"/>
        <v>216</v>
      </c>
      <c r="S102" s="6">
        <f t="shared" si="26"/>
        <v>3.9000000000000004</v>
      </c>
      <c r="T102" s="32">
        <f t="shared" si="28"/>
        <v>-191</v>
      </c>
      <c r="U102" s="31">
        <v>0</v>
      </c>
      <c r="V102" s="31" t="str">
        <f>+VLOOKUP(A102,'ANALISIS FRANCYS'!A$3:C$195,3,0)</f>
        <v>DISPONIBLE</v>
      </c>
      <c r="W102" s="121"/>
      <c r="X102" s="5"/>
      <c r="Y102" s="5"/>
      <c r="Z102" s="5"/>
      <c r="AA102" s="7">
        <v>583</v>
      </c>
      <c r="AB102" s="2" t="s">
        <v>1065</v>
      </c>
      <c r="AC102" s="8">
        <v>65</v>
      </c>
      <c r="AD102" s="8">
        <v>3</v>
      </c>
      <c r="AE102" s="8">
        <v>7</v>
      </c>
      <c r="AF102" s="8">
        <v>75</v>
      </c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145"/>
      <c r="AW102" s="2"/>
      <c r="AX102" s="2"/>
      <c r="AY102" s="2"/>
      <c r="BA102" s="2"/>
      <c r="BB102" s="2"/>
      <c r="BC102" s="2"/>
      <c r="BD102" s="2"/>
      <c r="BE102" s="2"/>
      <c r="BF102" s="2"/>
      <c r="BG102" s="2"/>
      <c r="BP102" s="2"/>
    </row>
    <row r="103" spans="1:68" s="1" customFormat="1">
      <c r="A103" s="2">
        <v>8508</v>
      </c>
      <c r="B103" s="64" t="s">
        <v>526</v>
      </c>
      <c r="C103" s="2">
        <v>150</v>
      </c>
      <c r="D103" s="2" t="s">
        <v>1288</v>
      </c>
      <c r="E103" s="2" t="s">
        <v>1313</v>
      </c>
      <c r="F103" s="2"/>
      <c r="G103" s="2" t="s">
        <v>1321</v>
      </c>
      <c r="H103" s="30">
        <v>24</v>
      </c>
      <c r="I103" s="2">
        <f t="shared" si="22"/>
        <v>3</v>
      </c>
      <c r="J103" s="5">
        <f t="shared" si="30"/>
        <v>0.1</v>
      </c>
      <c r="K103" s="31">
        <v>24</v>
      </c>
      <c r="L103" s="137">
        <v>36</v>
      </c>
      <c r="M103" s="6">
        <f t="shared" si="23"/>
        <v>0.2</v>
      </c>
      <c r="N103" s="6">
        <f t="shared" si="24"/>
        <v>0.30000000000000004</v>
      </c>
      <c r="O103" s="6">
        <f t="shared" si="25"/>
        <v>0.4</v>
      </c>
      <c r="P103" s="5">
        <f t="shared" si="31"/>
        <v>0</v>
      </c>
      <c r="Q103" s="103">
        <v>169</v>
      </c>
      <c r="R103" s="29">
        <f t="shared" si="27"/>
        <v>169</v>
      </c>
      <c r="S103" s="6">
        <f t="shared" si="26"/>
        <v>0.30000000000000004</v>
      </c>
      <c r="T103" s="6">
        <f t="shared" si="28"/>
        <v>-145</v>
      </c>
      <c r="U103" s="5" t="str">
        <f t="shared" si="29"/>
        <v>NO COMPRAR</v>
      </c>
      <c r="V103" s="31" t="str">
        <f>+VLOOKUP(A103,'ANALISIS FRANCYS'!A$3:C$195,3,0)</f>
        <v>DISPONIBLE</v>
      </c>
      <c r="W103" s="121"/>
      <c r="X103" s="5"/>
      <c r="Y103" s="5"/>
      <c r="Z103" s="5"/>
      <c r="AA103" s="7">
        <v>617</v>
      </c>
      <c r="AB103" s="2" t="s">
        <v>1034</v>
      </c>
      <c r="AC103" s="8"/>
      <c r="AD103" s="8">
        <v>5</v>
      </c>
      <c r="AE103" s="8">
        <v>3</v>
      </c>
      <c r="AF103" s="8">
        <v>8</v>
      </c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145"/>
      <c r="AW103" s="2"/>
      <c r="AX103" s="2"/>
      <c r="AY103" s="2"/>
      <c r="BA103" s="2"/>
      <c r="BB103" s="2"/>
      <c r="BC103" s="2"/>
      <c r="BD103" s="2"/>
      <c r="BE103" s="2"/>
      <c r="BF103" s="2"/>
      <c r="BG103" s="2"/>
      <c r="BP103" s="2"/>
    </row>
    <row r="104" spans="1:68">
      <c r="A104" s="30">
        <v>6401</v>
      </c>
      <c r="B104" s="64" t="s">
        <v>948</v>
      </c>
      <c r="C104" s="2">
        <v>300</v>
      </c>
      <c r="D104" s="2" t="s">
        <v>1288</v>
      </c>
      <c r="E104" s="2" t="s">
        <v>1313</v>
      </c>
      <c r="F104" s="2"/>
      <c r="G104" s="2" t="s">
        <v>1336</v>
      </c>
      <c r="H104" s="30">
        <v>24</v>
      </c>
      <c r="I104" s="2">
        <f t="shared" si="22"/>
        <v>0</v>
      </c>
      <c r="J104" s="5">
        <f t="shared" si="30"/>
        <v>0</v>
      </c>
      <c r="K104" s="31">
        <v>24</v>
      </c>
      <c r="L104" s="137">
        <v>36</v>
      </c>
      <c r="M104" s="6">
        <f t="shared" si="23"/>
        <v>0</v>
      </c>
      <c r="N104" s="6">
        <f t="shared" si="24"/>
        <v>0</v>
      </c>
      <c r="O104" s="6">
        <f t="shared" si="25"/>
        <v>0</v>
      </c>
      <c r="P104" s="5">
        <f t="shared" si="31"/>
        <v>2</v>
      </c>
      <c r="Q104" s="103">
        <v>49</v>
      </c>
      <c r="R104" s="31">
        <f t="shared" si="27"/>
        <v>47</v>
      </c>
      <c r="S104" s="6">
        <f t="shared" si="26"/>
        <v>0</v>
      </c>
      <c r="T104" s="32">
        <f t="shared" si="28"/>
        <v>-25</v>
      </c>
      <c r="U104" s="31" t="str">
        <f t="shared" si="29"/>
        <v>NO COMPRAR</v>
      </c>
      <c r="V104" s="31" t="str">
        <f>+VLOOKUP(A104,'ANALISIS FRANCYS'!A$3:C$195,3,0)</f>
        <v>DISPONIBLE</v>
      </c>
      <c r="W104" s="101"/>
      <c r="X104" s="31"/>
      <c r="Y104" s="31"/>
      <c r="Z104" s="31"/>
      <c r="AA104" s="34">
        <v>622</v>
      </c>
      <c r="AB104" s="30" t="s">
        <v>445</v>
      </c>
      <c r="AC104" s="35">
        <v>1</v>
      </c>
      <c r="AD104" s="35">
        <v>3</v>
      </c>
      <c r="AE104" s="35"/>
      <c r="AF104" s="35">
        <v>4</v>
      </c>
      <c r="AG104" s="30"/>
      <c r="AH104" s="30"/>
      <c r="AI104" s="30"/>
      <c r="AJ104" s="30"/>
      <c r="AK104" s="30"/>
      <c r="AL104" s="30"/>
      <c r="AM104" s="30"/>
      <c r="AN104" s="30"/>
      <c r="AO104" s="30"/>
      <c r="AP104" s="30"/>
      <c r="AQ104" s="30"/>
      <c r="AR104" s="30"/>
      <c r="AS104" s="30"/>
      <c r="AT104" s="30"/>
      <c r="AU104" s="30"/>
      <c r="AV104" s="66"/>
      <c r="AW104" s="30"/>
      <c r="AX104" s="30"/>
      <c r="AY104" s="30"/>
      <c r="BA104" s="30"/>
      <c r="BB104" s="30"/>
      <c r="BC104" s="30"/>
      <c r="BD104" s="30"/>
      <c r="BE104" s="30"/>
      <c r="BF104" s="30"/>
      <c r="BG104" s="30"/>
      <c r="BP104" s="30"/>
    </row>
    <row r="105" spans="1:68" s="1" customFormat="1">
      <c r="A105" s="2">
        <v>4964</v>
      </c>
      <c r="B105" s="64" t="s">
        <v>581</v>
      </c>
      <c r="C105" s="2">
        <v>397</v>
      </c>
      <c r="D105" s="2" t="s">
        <v>1288</v>
      </c>
      <c r="E105" s="2" t="s">
        <v>1313</v>
      </c>
      <c r="F105" s="2"/>
      <c r="G105" s="2" t="s">
        <v>1336</v>
      </c>
      <c r="H105" s="30">
        <v>12</v>
      </c>
      <c r="I105" s="2">
        <f t="shared" si="22"/>
        <v>7</v>
      </c>
      <c r="J105" s="5">
        <f t="shared" si="30"/>
        <v>0.23333333333333334</v>
      </c>
      <c r="K105" s="31">
        <v>24</v>
      </c>
      <c r="L105" s="137">
        <v>36</v>
      </c>
      <c r="M105" s="6">
        <f t="shared" si="23"/>
        <v>0.46666666666666667</v>
      </c>
      <c r="N105" s="6">
        <f t="shared" si="24"/>
        <v>0.7</v>
      </c>
      <c r="O105" s="6">
        <f t="shared" si="25"/>
        <v>0.93333333333333335</v>
      </c>
      <c r="P105" s="5">
        <f t="shared" si="31"/>
        <v>0</v>
      </c>
      <c r="Q105" s="103">
        <v>0</v>
      </c>
      <c r="R105" s="29">
        <f t="shared" si="27"/>
        <v>0</v>
      </c>
      <c r="S105" s="6">
        <f t="shared" si="26"/>
        <v>0.7</v>
      </c>
      <c r="T105" s="6">
        <f t="shared" si="28"/>
        <v>24</v>
      </c>
      <c r="U105" s="5">
        <f t="shared" si="29"/>
        <v>2</v>
      </c>
      <c r="V105" s="31" t="str">
        <f>+VLOOKUP(A105,'ANALISIS FRANCYS'!A$3:C$195,3,0)</f>
        <v>DISPONIBLE</v>
      </c>
      <c r="W105" s="121"/>
      <c r="X105" s="5"/>
      <c r="Y105" s="5"/>
      <c r="Z105" s="5"/>
      <c r="AA105" s="7">
        <v>661</v>
      </c>
      <c r="AB105" s="2" t="s">
        <v>1265</v>
      </c>
      <c r="AC105" s="8"/>
      <c r="AD105" s="8">
        <v>1</v>
      </c>
      <c r="AE105" s="8">
        <v>4</v>
      </c>
      <c r="AF105" s="8">
        <v>5</v>
      </c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145"/>
      <c r="AW105" s="2"/>
      <c r="AX105" s="2"/>
      <c r="AY105" s="2"/>
      <c r="BA105" s="2"/>
      <c r="BB105" s="2"/>
      <c r="BC105" s="2"/>
      <c r="BD105" s="2"/>
      <c r="BE105" s="2"/>
      <c r="BF105" s="2"/>
      <c r="BG105" s="2"/>
      <c r="BP105" s="2"/>
    </row>
    <row r="106" spans="1:68">
      <c r="A106" s="30">
        <v>6955</v>
      </c>
      <c r="B106" s="64" t="s">
        <v>1342</v>
      </c>
      <c r="C106" s="2">
        <v>567</v>
      </c>
      <c r="D106" s="2" t="s">
        <v>1288</v>
      </c>
      <c r="E106" s="2" t="s">
        <v>1313</v>
      </c>
      <c r="F106" s="2"/>
      <c r="G106" s="2" t="s">
        <v>1336</v>
      </c>
      <c r="H106" s="30">
        <v>24</v>
      </c>
      <c r="I106" s="2">
        <f t="shared" si="22"/>
        <v>0</v>
      </c>
      <c r="J106" s="5">
        <f t="shared" si="30"/>
        <v>0</v>
      </c>
      <c r="K106" s="31">
        <v>24</v>
      </c>
      <c r="L106" s="137">
        <v>36</v>
      </c>
      <c r="M106" s="6">
        <f t="shared" si="23"/>
        <v>0</v>
      </c>
      <c r="N106" s="6">
        <f t="shared" si="24"/>
        <v>0</v>
      </c>
      <c r="O106" s="6">
        <f t="shared" si="25"/>
        <v>0</v>
      </c>
      <c r="P106" s="5">
        <f t="shared" si="31"/>
        <v>0</v>
      </c>
      <c r="Q106" s="103">
        <v>0</v>
      </c>
      <c r="R106" s="31">
        <f t="shared" si="27"/>
        <v>0</v>
      </c>
      <c r="S106" s="6">
        <f t="shared" si="26"/>
        <v>0</v>
      </c>
      <c r="T106" s="32">
        <f t="shared" si="28"/>
        <v>24</v>
      </c>
      <c r="U106" s="31">
        <f t="shared" si="29"/>
        <v>1</v>
      </c>
      <c r="V106" s="31" t="str">
        <f>+VLOOKUP(A106,'ANALISIS FRANCYS'!A$3:C$195,3,0)</f>
        <v>NO DISPONIBLE</v>
      </c>
      <c r="W106" s="101"/>
      <c r="X106" s="31"/>
      <c r="Y106" s="31"/>
      <c r="Z106" s="31"/>
      <c r="AA106" s="34">
        <v>665</v>
      </c>
      <c r="AB106" s="30" t="s">
        <v>202</v>
      </c>
      <c r="AC106" s="35"/>
      <c r="AD106" s="35">
        <v>3</v>
      </c>
      <c r="AE106" s="35"/>
      <c r="AF106" s="35">
        <v>3</v>
      </c>
      <c r="AG106" s="30"/>
      <c r="AH106" s="30"/>
      <c r="AI106" s="30"/>
      <c r="AJ106" s="30"/>
      <c r="AK106" s="30"/>
      <c r="AL106" s="30"/>
      <c r="AM106" s="30"/>
      <c r="AN106" s="30"/>
      <c r="AO106" s="30"/>
      <c r="AP106" s="30"/>
      <c r="AQ106" s="30"/>
      <c r="AR106" s="30"/>
      <c r="AS106" s="30"/>
      <c r="AT106" s="30"/>
      <c r="AU106" s="30"/>
      <c r="AV106" s="66"/>
      <c r="AW106" s="30"/>
      <c r="AX106" s="30"/>
      <c r="AY106" s="30"/>
      <c r="BA106" s="30"/>
      <c r="BB106" s="30"/>
      <c r="BC106" s="30"/>
      <c r="BD106" s="30"/>
      <c r="BE106" s="30"/>
      <c r="BF106" s="30"/>
      <c r="BG106" s="30"/>
      <c r="BP106" s="30"/>
    </row>
    <row r="107" spans="1:68" s="54" customFormat="1">
      <c r="A107" s="48">
        <v>9009</v>
      </c>
      <c r="B107" s="77" t="s">
        <v>495</v>
      </c>
      <c r="C107" s="52">
        <v>195</v>
      </c>
      <c r="D107" s="52" t="s">
        <v>1288</v>
      </c>
      <c r="E107" s="52" t="s">
        <v>1313</v>
      </c>
      <c r="F107" s="52"/>
      <c r="G107" s="52" t="s">
        <v>1336</v>
      </c>
      <c r="H107" s="48">
        <v>24</v>
      </c>
      <c r="I107" s="52">
        <f t="shared" si="22"/>
        <v>5</v>
      </c>
      <c r="J107" s="50">
        <f t="shared" si="30"/>
        <v>0.16666666666666666</v>
      </c>
      <c r="K107" s="31">
        <v>24</v>
      </c>
      <c r="L107" s="137">
        <v>36</v>
      </c>
      <c r="M107" s="51">
        <f t="shared" si="23"/>
        <v>0.33333333333333331</v>
      </c>
      <c r="N107" s="51">
        <f t="shared" si="24"/>
        <v>0.5</v>
      </c>
      <c r="O107" s="51">
        <f t="shared" si="25"/>
        <v>0.66666666666666663</v>
      </c>
      <c r="P107" s="50">
        <f t="shared" si="31"/>
        <v>0</v>
      </c>
      <c r="Q107" s="128">
        <v>46</v>
      </c>
      <c r="R107" s="49">
        <f t="shared" si="27"/>
        <v>46</v>
      </c>
      <c r="S107" s="51">
        <f t="shared" si="26"/>
        <v>0.5</v>
      </c>
      <c r="T107" s="53">
        <f t="shared" si="28"/>
        <v>-22</v>
      </c>
      <c r="U107" s="49" t="str">
        <f t="shared" si="29"/>
        <v>NO COMPRAR</v>
      </c>
      <c r="V107" s="49" t="str">
        <f>+VLOOKUP(A107,'ANALISIS FRANCYS'!A$3:C$195,3,0)</f>
        <v>NO DISPONIBLE</v>
      </c>
      <c r="W107" s="124"/>
      <c r="X107" s="49"/>
      <c r="Y107" s="49"/>
      <c r="Z107" s="49"/>
      <c r="AA107" s="55">
        <v>666</v>
      </c>
      <c r="AB107" s="48" t="s">
        <v>2052</v>
      </c>
      <c r="AC107" s="56">
        <v>4</v>
      </c>
      <c r="AD107" s="56"/>
      <c r="AE107" s="56"/>
      <c r="AF107" s="56">
        <v>4</v>
      </c>
      <c r="AG107" s="48"/>
      <c r="AH107" s="48"/>
      <c r="AI107" s="48"/>
      <c r="AJ107" s="48"/>
      <c r="AK107" s="48"/>
      <c r="AL107" s="48"/>
      <c r="AM107" s="48"/>
      <c r="AN107" s="48"/>
      <c r="AO107" s="48"/>
      <c r="AP107" s="48"/>
      <c r="AQ107" s="48"/>
      <c r="AR107" s="48"/>
      <c r="AS107" s="48"/>
      <c r="AT107" s="48"/>
      <c r="AU107" s="48"/>
      <c r="AV107" s="148"/>
      <c r="AW107" s="48"/>
      <c r="AX107" s="48"/>
      <c r="AY107" s="48"/>
      <c r="BA107" s="48"/>
      <c r="BB107" s="48"/>
      <c r="BC107" s="48"/>
      <c r="BD107" s="48"/>
      <c r="BE107" s="48"/>
      <c r="BF107" s="48"/>
      <c r="BG107" s="48"/>
      <c r="BP107" s="48"/>
    </row>
    <row r="108" spans="1:68">
      <c r="A108" s="30">
        <v>828</v>
      </c>
      <c r="B108" s="64" t="s">
        <v>379</v>
      </c>
      <c r="C108" s="2">
        <v>495</v>
      </c>
      <c r="D108" s="2" t="s">
        <v>1288</v>
      </c>
      <c r="E108" s="2" t="s">
        <v>1313</v>
      </c>
      <c r="F108" s="2"/>
      <c r="G108" s="2" t="s">
        <v>1336</v>
      </c>
      <c r="H108" s="30">
        <v>24</v>
      </c>
      <c r="I108" s="2">
        <f t="shared" si="22"/>
        <v>0</v>
      </c>
      <c r="J108" s="5">
        <f t="shared" si="30"/>
        <v>0</v>
      </c>
      <c r="K108" s="31">
        <v>24</v>
      </c>
      <c r="L108" s="137">
        <v>36</v>
      </c>
      <c r="M108" s="6">
        <f t="shared" si="23"/>
        <v>0</v>
      </c>
      <c r="N108" s="6">
        <f t="shared" si="24"/>
        <v>0</v>
      </c>
      <c r="O108" s="6">
        <f t="shared" si="25"/>
        <v>0</v>
      </c>
      <c r="P108" s="5">
        <f t="shared" si="31"/>
        <v>0</v>
      </c>
      <c r="Q108" s="103">
        <v>0</v>
      </c>
      <c r="R108" s="31">
        <f t="shared" si="27"/>
        <v>0</v>
      </c>
      <c r="S108" s="6">
        <f t="shared" si="26"/>
        <v>0</v>
      </c>
      <c r="T108" s="32">
        <f t="shared" si="28"/>
        <v>24</v>
      </c>
      <c r="U108" s="31">
        <f t="shared" si="29"/>
        <v>1</v>
      </c>
      <c r="V108" s="31" t="str">
        <f>+VLOOKUP(A108,'ANALISIS FRANCYS'!A$3:C$195,3,0)</f>
        <v>DISPONIBLE</v>
      </c>
      <c r="W108" s="101"/>
      <c r="X108" s="31"/>
      <c r="Y108" s="31"/>
      <c r="Z108" s="31"/>
      <c r="AA108" s="34">
        <v>667</v>
      </c>
      <c r="AB108" s="30" t="s">
        <v>1082</v>
      </c>
      <c r="AC108" s="35">
        <v>3</v>
      </c>
      <c r="AD108" s="35">
        <v>1</v>
      </c>
      <c r="AE108" s="35"/>
      <c r="AF108" s="35">
        <v>4</v>
      </c>
      <c r="AG108" s="30"/>
      <c r="AH108" s="30"/>
      <c r="AI108" s="30"/>
      <c r="AJ108" s="30"/>
      <c r="AK108" s="30"/>
      <c r="AL108" s="30"/>
      <c r="AM108" s="30"/>
      <c r="AN108" s="30"/>
      <c r="AO108" s="30"/>
      <c r="AP108" s="30"/>
      <c r="AQ108" s="30"/>
      <c r="AR108" s="30"/>
      <c r="AS108" s="30"/>
      <c r="AT108" s="30"/>
      <c r="AU108" s="30"/>
      <c r="AV108" s="66"/>
      <c r="AW108" s="30"/>
      <c r="AX108" s="30"/>
      <c r="AY108" s="30"/>
      <c r="BA108" s="30"/>
      <c r="BB108" s="30"/>
      <c r="BC108" s="30"/>
      <c r="BD108" s="30"/>
      <c r="BE108" s="30"/>
      <c r="BF108" s="30"/>
      <c r="BG108" s="30"/>
      <c r="BP108" s="30"/>
    </row>
    <row r="109" spans="1:68">
      <c r="A109" s="30">
        <v>5722</v>
      </c>
      <c r="B109" s="64" t="s">
        <v>902</v>
      </c>
      <c r="C109" s="2">
        <v>495</v>
      </c>
      <c r="D109" s="2" t="s">
        <v>1288</v>
      </c>
      <c r="E109" s="2" t="s">
        <v>1313</v>
      </c>
      <c r="F109" s="2"/>
      <c r="G109" s="2" t="s">
        <v>1336</v>
      </c>
      <c r="H109" s="30">
        <v>12</v>
      </c>
      <c r="I109" s="2">
        <f t="shared" ref="I109:I123" si="32">IFERROR(VLOOKUP(A109,AA$3:AF$2478,5,0),0)</f>
        <v>8</v>
      </c>
      <c r="J109" s="5">
        <f t="shared" si="30"/>
        <v>0.26666666666666666</v>
      </c>
      <c r="K109" s="31">
        <v>24</v>
      </c>
      <c r="L109" s="137">
        <v>36</v>
      </c>
      <c r="M109" s="6">
        <f t="shared" si="23"/>
        <v>0.53333333333333333</v>
      </c>
      <c r="N109" s="6">
        <f t="shared" si="24"/>
        <v>0.8</v>
      </c>
      <c r="O109" s="6">
        <f t="shared" si="25"/>
        <v>1.0666666666666667</v>
      </c>
      <c r="P109" s="5">
        <f t="shared" si="31"/>
        <v>0</v>
      </c>
      <c r="Q109" s="103">
        <v>53</v>
      </c>
      <c r="R109" s="31">
        <f t="shared" si="27"/>
        <v>53</v>
      </c>
      <c r="S109" s="6">
        <f t="shared" si="26"/>
        <v>0.8</v>
      </c>
      <c r="T109" s="32">
        <f t="shared" si="28"/>
        <v>-29</v>
      </c>
      <c r="U109" s="31" t="str">
        <f t="shared" si="29"/>
        <v>NO COMPRAR</v>
      </c>
      <c r="V109" s="31" t="str">
        <f>+VLOOKUP(A109,'ANALISIS FRANCYS'!A$3:C$195,3,0)</f>
        <v>DISPONIBLE</v>
      </c>
      <c r="W109" s="101"/>
      <c r="X109" s="31"/>
      <c r="Y109" s="31"/>
      <c r="Z109" s="31"/>
      <c r="AA109" s="34">
        <v>679</v>
      </c>
      <c r="AB109" s="30" t="s">
        <v>2053</v>
      </c>
      <c r="AC109" s="35">
        <v>1</v>
      </c>
      <c r="AD109" s="35"/>
      <c r="AE109" s="35"/>
      <c r="AF109" s="35">
        <v>1</v>
      </c>
      <c r="AG109" s="30"/>
      <c r="AH109" s="30"/>
      <c r="AI109" s="30"/>
      <c r="AJ109" s="30"/>
      <c r="AK109" s="30"/>
      <c r="AL109" s="30"/>
      <c r="AM109" s="30"/>
      <c r="AN109" s="30"/>
      <c r="AO109" s="30"/>
      <c r="AP109" s="30"/>
      <c r="AQ109" s="30"/>
      <c r="AR109" s="30"/>
      <c r="AS109" s="30"/>
      <c r="AT109" s="30"/>
      <c r="AU109" s="30"/>
      <c r="AV109" s="66"/>
      <c r="AW109" s="30"/>
      <c r="AX109" s="30"/>
      <c r="AY109" s="30"/>
      <c r="BA109" s="30"/>
      <c r="BB109" s="30"/>
      <c r="BC109" s="30"/>
      <c r="BD109" s="30"/>
      <c r="BE109" s="30"/>
      <c r="BF109" s="30"/>
      <c r="BG109" s="30"/>
      <c r="BP109" s="30"/>
    </row>
    <row r="110" spans="1:68" s="99" customFormat="1">
      <c r="A110" s="91">
        <v>9118</v>
      </c>
      <c r="B110" s="142" t="s">
        <v>1332</v>
      </c>
      <c r="C110" s="92">
        <v>145</v>
      </c>
      <c r="D110" s="92" t="s">
        <v>1288</v>
      </c>
      <c r="E110" s="92" t="s">
        <v>1313</v>
      </c>
      <c r="F110" s="92"/>
      <c r="G110" s="92" t="s">
        <v>1329</v>
      </c>
      <c r="H110" s="91">
        <v>12</v>
      </c>
      <c r="I110" s="92">
        <f t="shared" si="32"/>
        <v>0</v>
      </c>
      <c r="J110" s="93">
        <f t="shared" si="30"/>
        <v>0</v>
      </c>
      <c r="K110" s="94">
        <v>24</v>
      </c>
      <c r="L110" s="138">
        <v>36</v>
      </c>
      <c r="M110" s="95">
        <f t="shared" si="23"/>
        <v>0</v>
      </c>
      <c r="N110" s="95">
        <f t="shared" si="24"/>
        <v>0</v>
      </c>
      <c r="O110" s="95">
        <f t="shared" si="25"/>
        <v>0</v>
      </c>
      <c r="P110" s="93">
        <f t="shared" si="31"/>
        <v>0</v>
      </c>
      <c r="Q110" s="129">
        <v>9</v>
      </c>
      <c r="R110" s="94">
        <f t="shared" si="27"/>
        <v>9</v>
      </c>
      <c r="S110" s="95">
        <f t="shared" si="26"/>
        <v>0</v>
      </c>
      <c r="T110" s="96">
        <f t="shared" si="28"/>
        <v>15</v>
      </c>
      <c r="U110" s="94">
        <f t="shared" si="29"/>
        <v>1.25</v>
      </c>
      <c r="V110" s="94" t="str">
        <f>+VLOOKUP(A110,'ANALISIS FRANCYS'!A$3:C$195,3,0)</f>
        <v>DISPONIBLE</v>
      </c>
      <c r="W110" s="125"/>
      <c r="X110" s="94"/>
      <c r="Y110" s="94"/>
      <c r="Z110" s="94"/>
      <c r="AA110" s="97">
        <v>687</v>
      </c>
      <c r="AB110" s="91" t="s">
        <v>2054</v>
      </c>
      <c r="AC110" s="98">
        <v>1</v>
      </c>
      <c r="AD110" s="98"/>
      <c r="AE110" s="98"/>
      <c r="AF110" s="98">
        <v>1</v>
      </c>
      <c r="AG110" s="91"/>
      <c r="AH110" s="91"/>
      <c r="AI110" s="91"/>
      <c r="AJ110" s="91"/>
      <c r="AK110" s="91"/>
      <c r="AL110" s="91"/>
      <c r="AM110" s="91"/>
      <c r="AN110" s="91"/>
      <c r="AO110" s="91"/>
      <c r="AP110" s="91"/>
      <c r="AQ110" s="91"/>
      <c r="AR110" s="91"/>
      <c r="AS110" s="91"/>
      <c r="AT110" s="91"/>
      <c r="AU110" s="91"/>
      <c r="AV110" s="149"/>
      <c r="AW110" s="91"/>
      <c r="AX110" s="91"/>
      <c r="AY110" s="91"/>
      <c r="BA110" s="91"/>
      <c r="BB110" s="91"/>
      <c r="BC110" s="91"/>
      <c r="BD110" s="91"/>
      <c r="BE110" s="91"/>
      <c r="BF110" s="91"/>
      <c r="BG110" s="91"/>
      <c r="BP110" s="91"/>
    </row>
    <row r="111" spans="1:68" s="1" customFormat="1">
      <c r="A111" s="30">
        <v>6569</v>
      </c>
      <c r="B111" s="64" t="s">
        <v>219</v>
      </c>
      <c r="C111" s="2">
        <v>34</v>
      </c>
      <c r="D111" s="2" t="s">
        <v>1288</v>
      </c>
      <c r="E111" s="2" t="s">
        <v>1313</v>
      </c>
      <c r="F111" s="2"/>
      <c r="G111" s="2" t="s">
        <v>1329</v>
      </c>
      <c r="H111" s="30">
        <v>18</v>
      </c>
      <c r="I111" s="2">
        <f t="shared" si="32"/>
        <v>17</v>
      </c>
      <c r="J111" s="5">
        <f t="shared" si="30"/>
        <v>0.56666666666666665</v>
      </c>
      <c r="K111" s="31">
        <v>12</v>
      </c>
      <c r="L111" s="137">
        <v>18</v>
      </c>
      <c r="M111" s="6">
        <f t="shared" si="23"/>
        <v>1.1333333333333333</v>
      </c>
      <c r="N111" s="6">
        <f t="shared" si="24"/>
        <v>1.7</v>
      </c>
      <c r="O111" s="6">
        <f t="shared" si="25"/>
        <v>2.2666666666666666</v>
      </c>
      <c r="P111" s="5">
        <f t="shared" si="31"/>
        <v>0</v>
      </c>
      <c r="Q111" s="103">
        <v>0</v>
      </c>
      <c r="R111" s="31">
        <f t="shared" si="27"/>
        <v>0</v>
      </c>
      <c r="S111" s="6">
        <f t="shared" si="26"/>
        <v>1.7</v>
      </c>
      <c r="T111" s="32">
        <f t="shared" si="28"/>
        <v>12</v>
      </c>
      <c r="U111" s="31">
        <f t="shared" si="29"/>
        <v>0.66666666666666663</v>
      </c>
      <c r="V111" s="31" t="str">
        <f>+VLOOKUP(A111,'ANALISIS FRANCYS'!A$3:C$195,3,0)</f>
        <v>DISPONIBLE</v>
      </c>
      <c r="W111" s="121"/>
      <c r="X111" s="5"/>
      <c r="Y111" s="5"/>
      <c r="Z111" s="5"/>
      <c r="AA111" s="7">
        <v>707</v>
      </c>
      <c r="AB111" s="2" t="s">
        <v>598</v>
      </c>
      <c r="AC111" s="8">
        <v>55</v>
      </c>
      <c r="AD111" s="8">
        <v>6</v>
      </c>
      <c r="AE111" s="8">
        <v>23</v>
      </c>
      <c r="AF111" s="8">
        <v>84</v>
      </c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145"/>
      <c r="AW111" s="2"/>
      <c r="AX111" s="2"/>
      <c r="AY111" s="2"/>
      <c r="BA111" s="2"/>
      <c r="BB111" s="2"/>
      <c r="BC111" s="2"/>
      <c r="BD111" s="2"/>
      <c r="BE111" s="2"/>
      <c r="BF111" s="2"/>
      <c r="BG111" s="2"/>
      <c r="BP111" s="2"/>
    </row>
    <row r="112" spans="1:68">
      <c r="A112" s="30">
        <v>8199</v>
      </c>
      <c r="B112" s="64" t="s">
        <v>565</v>
      </c>
      <c r="C112" s="2">
        <v>495</v>
      </c>
      <c r="D112" s="2" t="s">
        <v>1288</v>
      </c>
      <c r="E112" s="2" t="s">
        <v>1313</v>
      </c>
      <c r="F112" s="2"/>
      <c r="G112" s="2" t="s">
        <v>1336</v>
      </c>
      <c r="H112" s="30">
        <v>18</v>
      </c>
      <c r="I112" s="2">
        <f t="shared" si="32"/>
        <v>0</v>
      </c>
      <c r="J112" s="5">
        <f t="shared" si="30"/>
        <v>0</v>
      </c>
      <c r="K112" s="31">
        <v>24</v>
      </c>
      <c r="L112" s="137">
        <v>36</v>
      </c>
      <c r="M112" s="6">
        <f t="shared" si="23"/>
        <v>0</v>
      </c>
      <c r="N112" s="6">
        <f t="shared" si="24"/>
        <v>0</v>
      </c>
      <c r="O112" s="6">
        <f t="shared" si="25"/>
        <v>0</v>
      </c>
      <c r="P112" s="5">
        <f t="shared" si="31"/>
        <v>0</v>
      </c>
      <c r="Q112" s="103">
        <v>74</v>
      </c>
      <c r="R112" s="31">
        <f t="shared" si="27"/>
        <v>74</v>
      </c>
      <c r="S112" s="6">
        <f t="shared" si="26"/>
        <v>0</v>
      </c>
      <c r="T112" s="32">
        <f t="shared" si="28"/>
        <v>-50</v>
      </c>
      <c r="U112" s="31" t="str">
        <f t="shared" si="29"/>
        <v>NO COMPRAR</v>
      </c>
      <c r="V112" s="31" t="str">
        <f>+VLOOKUP(A112,'ANALISIS FRANCYS'!A$3:C$195,3,0)</f>
        <v>DISPONIBLE</v>
      </c>
      <c r="W112" s="101"/>
      <c r="X112" s="31"/>
      <c r="Y112" s="31"/>
      <c r="Z112" s="31"/>
      <c r="AA112" s="34">
        <v>708</v>
      </c>
      <c r="AB112" s="30" t="s">
        <v>97</v>
      </c>
      <c r="AC112" s="35">
        <v>24</v>
      </c>
      <c r="AD112" s="35">
        <v>5</v>
      </c>
      <c r="AE112" s="35">
        <v>10</v>
      </c>
      <c r="AF112" s="35">
        <v>39</v>
      </c>
      <c r="AG112" s="30"/>
      <c r="AH112" s="30"/>
      <c r="AI112" s="30"/>
      <c r="AJ112" s="30"/>
      <c r="AK112" s="30"/>
      <c r="AL112" s="30"/>
      <c r="AM112" s="30"/>
      <c r="AN112" s="30"/>
      <c r="AO112" s="30"/>
      <c r="AP112" s="30"/>
      <c r="AQ112" s="30"/>
      <c r="AR112" s="30"/>
      <c r="AS112" s="30"/>
      <c r="AT112" s="30"/>
      <c r="AU112" s="30"/>
      <c r="AV112" s="66"/>
      <c r="AW112" s="30"/>
      <c r="AX112" s="30"/>
      <c r="AY112" s="30"/>
      <c r="BA112" s="30"/>
      <c r="BB112" s="30"/>
      <c r="BC112" s="30"/>
      <c r="BD112" s="30"/>
      <c r="BE112" s="30"/>
      <c r="BF112" s="30"/>
      <c r="BG112" s="30"/>
      <c r="BP112" s="30"/>
    </row>
    <row r="113" spans="1:68">
      <c r="A113" s="30">
        <v>8198</v>
      </c>
      <c r="B113" s="64" t="s">
        <v>363</v>
      </c>
      <c r="C113" s="2">
        <v>480</v>
      </c>
      <c r="D113" s="2" t="s">
        <v>1288</v>
      </c>
      <c r="E113" s="2" t="s">
        <v>1313</v>
      </c>
      <c r="F113" s="2"/>
      <c r="G113" s="2" t="s">
        <v>1336</v>
      </c>
      <c r="H113" s="30">
        <v>12</v>
      </c>
      <c r="I113" s="2">
        <f t="shared" si="32"/>
        <v>11</v>
      </c>
      <c r="J113" s="5">
        <f t="shared" si="30"/>
        <v>0.36666666666666664</v>
      </c>
      <c r="K113" s="31">
        <v>24</v>
      </c>
      <c r="L113" s="137">
        <v>36</v>
      </c>
      <c r="M113" s="6">
        <f t="shared" si="23"/>
        <v>0.73333333333333328</v>
      </c>
      <c r="N113" s="6">
        <f t="shared" si="24"/>
        <v>1.0999999999999999</v>
      </c>
      <c r="O113" s="6">
        <f t="shared" si="25"/>
        <v>1.4666666666666666</v>
      </c>
      <c r="P113" s="5">
        <f t="shared" si="31"/>
        <v>0</v>
      </c>
      <c r="Q113" s="103">
        <v>51</v>
      </c>
      <c r="R113" s="31">
        <f t="shared" si="27"/>
        <v>51</v>
      </c>
      <c r="S113" s="6">
        <f t="shared" si="26"/>
        <v>1.0999999999999999</v>
      </c>
      <c r="T113" s="32">
        <f t="shared" si="28"/>
        <v>-27</v>
      </c>
      <c r="U113" s="31" t="str">
        <f t="shared" si="29"/>
        <v>NO COMPRAR</v>
      </c>
      <c r="V113" s="31" t="str">
        <f>+VLOOKUP(A113,'ANALISIS FRANCYS'!A$3:C$195,3,0)</f>
        <v>DISPONIBLE</v>
      </c>
      <c r="W113" s="101"/>
      <c r="X113" s="31"/>
      <c r="Y113" s="31"/>
      <c r="Z113" s="31"/>
      <c r="AA113" s="34">
        <v>710</v>
      </c>
      <c r="AB113" s="30" t="s">
        <v>724</v>
      </c>
      <c r="AC113" s="35">
        <v>10</v>
      </c>
      <c r="AD113" s="35">
        <v>2</v>
      </c>
      <c r="AE113" s="35">
        <v>1</v>
      </c>
      <c r="AF113" s="35">
        <v>13</v>
      </c>
      <c r="AG113" s="30"/>
      <c r="AH113" s="30"/>
      <c r="AI113" s="30"/>
      <c r="AJ113" s="30"/>
      <c r="AK113" s="30"/>
      <c r="AL113" s="30"/>
      <c r="AM113" s="30"/>
      <c r="AN113" s="30"/>
      <c r="AO113" s="30"/>
      <c r="AP113" s="30"/>
      <c r="AQ113" s="30"/>
      <c r="AR113" s="30"/>
      <c r="AS113" s="30"/>
      <c r="AT113" s="30"/>
      <c r="AU113" s="30"/>
      <c r="AV113" s="66"/>
      <c r="AW113" s="30"/>
      <c r="AX113" s="30"/>
      <c r="AY113" s="30"/>
      <c r="BA113" s="30"/>
      <c r="BB113" s="30"/>
      <c r="BC113" s="30"/>
      <c r="BD113" s="30"/>
      <c r="BE113" s="30"/>
      <c r="BF113" s="30"/>
      <c r="BG113" s="30"/>
      <c r="BP113" s="30"/>
    </row>
    <row r="114" spans="1:68" s="1" customFormat="1">
      <c r="A114" s="2">
        <v>9179</v>
      </c>
      <c r="B114" s="64" t="s">
        <v>767</v>
      </c>
      <c r="C114" s="2">
        <v>150</v>
      </c>
      <c r="D114" s="2" t="s">
        <v>1288</v>
      </c>
      <c r="E114" s="2" t="s">
        <v>1313</v>
      </c>
      <c r="F114" s="2"/>
      <c r="G114" s="2" t="s">
        <v>1336</v>
      </c>
      <c r="H114" s="30">
        <v>12</v>
      </c>
      <c r="I114" s="2">
        <f t="shared" si="32"/>
        <v>2</v>
      </c>
      <c r="J114" s="5">
        <f t="shared" si="30"/>
        <v>6.6666666666666666E-2</v>
      </c>
      <c r="K114" s="31">
        <v>24</v>
      </c>
      <c r="L114" s="137">
        <v>36</v>
      </c>
      <c r="M114" s="6">
        <f t="shared" si="23"/>
        <v>0.13333333333333333</v>
      </c>
      <c r="N114" s="6">
        <f t="shared" si="24"/>
        <v>0.2</v>
      </c>
      <c r="O114" s="6">
        <f t="shared" si="25"/>
        <v>0.26666666666666666</v>
      </c>
      <c r="P114" s="5">
        <f t="shared" si="31"/>
        <v>0</v>
      </c>
      <c r="Q114" s="103">
        <v>0</v>
      </c>
      <c r="R114" s="29">
        <f t="shared" si="27"/>
        <v>0</v>
      </c>
      <c r="S114" s="6">
        <f t="shared" si="26"/>
        <v>0.2</v>
      </c>
      <c r="T114" s="6">
        <f t="shared" si="28"/>
        <v>24</v>
      </c>
      <c r="U114" s="5">
        <f t="shared" si="29"/>
        <v>2</v>
      </c>
      <c r="V114" s="31" t="str">
        <f>+VLOOKUP(A114,'ANALISIS FRANCYS'!A$3:C$195,3,0)</f>
        <v>NO DISPONIBLE</v>
      </c>
      <c r="W114" s="121"/>
      <c r="X114" s="5"/>
      <c r="Y114" s="5"/>
      <c r="Z114" s="5"/>
      <c r="AA114" s="7">
        <v>711</v>
      </c>
      <c r="AB114" s="2" t="s">
        <v>1459</v>
      </c>
      <c r="AC114" s="8">
        <v>9</v>
      </c>
      <c r="AD114" s="8"/>
      <c r="AE114" s="8">
        <v>4</v>
      </c>
      <c r="AF114" s="8">
        <v>13</v>
      </c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145"/>
      <c r="AW114" s="2"/>
      <c r="AX114" s="2"/>
      <c r="AY114" s="2"/>
      <c r="BA114" s="2"/>
      <c r="BB114" s="2"/>
      <c r="BC114" s="2"/>
      <c r="BD114" s="2"/>
      <c r="BE114" s="2"/>
      <c r="BF114" s="2"/>
      <c r="BG114" s="2"/>
      <c r="BP114" s="2"/>
    </row>
    <row r="115" spans="1:68" s="1" customFormat="1">
      <c r="A115" s="2">
        <v>8716</v>
      </c>
      <c r="B115" s="64" t="s">
        <v>914</v>
      </c>
      <c r="C115" s="2">
        <v>397</v>
      </c>
      <c r="D115" s="2" t="s">
        <v>1288</v>
      </c>
      <c r="E115" s="2" t="s">
        <v>1313</v>
      </c>
      <c r="F115" s="2"/>
      <c r="G115" s="2" t="s">
        <v>1321</v>
      </c>
      <c r="H115" s="30">
        <v>24</v>
      </c>
      <c r="I115" s="2">
        <f t="shared" si="32"/>
        <v>24</v>
      </c>
      <c r="J115" s="5">
        <f t="shared" si="30"/>
        <v>0.8</v>
      </c>
      <c r="K115" s="31">
        <v>48</v>
      </c>
      <c r="L115" s="137">
        <v>72</v>
      </c>
      <c r="M115" s="6">
        <f t="shared" si="23"/>
        <v>1.6</v>
      </c>
      <c r="N115" s="6">
        <f t="shared" si="24"/>
        <v>2.4000000000000004</v>
      </c>
      <c r="O115" s="6">
        <f t="shared" si="25"/>
        <v>3.2</v>
      </c>
      <c r="P115" s="5">
        <f t="shared" si="31"/>
        <v>0</v>
      </c>
      <c r="Q115" s="103">
        <v>347</v>
      </c>
      <c r="R115" s="29">
        <f t="shared" si="27"/>
        <v>347</v>
      </c>
      <c r="S115" s="6">
        <f t="shared" si="26"/>
        <v>2.4000000000000004</v>
      </c>
      <c r="T115" s="6">
        <f t="shared" si="28"/>
        <v>-299</v>
      </c>
      <c r="U115" s="5" t="str">
        <f t="shared" si="29"/>
        <v>NO COMPRAR</v>
      </c>
      <c r="V115" s="31" t="str">
        <f>+VLOOKUP(A115,'ANALISIS FRANCYS'!A$3:C$195,3,0)</f>
        <v>DISPONIBLE</v>
      </c>
      <c r="W115" s="121">
        <v>1</v>
      </c>
      <c r="X115" s="5"/>
      <c r="Y115" s="5"/>
      <c r="Z115" s="5"/>
      <c r="AA115" s="7">
        <v>729</v>
      </c>
      <c r="AB115" s="2" t="s">
        <v>639</v>
      </c>
      <c r="AC115" s="8"/>
      <c r="AD115" s="8">
        <v>2</v>
      </c>
      <c r="AE115" s="8"/>
      <c r="AF115" s="8">
        <v>2</v>
      </c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145"/>
      <c r="AW115" s="2"/>
      <c r="AX115" s="2"/>
      <c r="AY115" s="2"/>
      <c r="BA115" s="2"/>
      <c r="BB115" s="2"/>
      <c r="BC115" s="2"/>
      <c r="BD115" s="2"/>
      <c r="BE115" s="2"/>
      <c r="BF115" s="2"/>
      <c r="BG115" s="2"/>
      <c r="BP115" s="2"/>
    </row>
    <row r="116" spans="1:68">
      <c r="A116" s="30">
        <v>4979</v>
      </c>
      <c r="B116" s="64" t="s">
        <v>1301</v>
      </c>
      <c r="C116" s="2"/>
      <c r="D116" s="2" t="s">
        <v>1288</v>
      </c>
      <c r="E116" s="2" t="s">
        <v>1302</v>
      </c>
      <c r="F116" s="2"/>
      <c r="G116" s="2" t="s">
        <v>1303</v>
      </c>
      <c r="H116" s="30">
        <v>24</v>
      </c>
      <c r="I116" s="2">
        <f t="shared" si="32"/>
        <v>36</v>
      </c>
      <c r="J116" s="5">
        <f t="shared" si="30"/>
        <v>1.2</v>
      </c>
      <c r="K116" s="31">
        <v>36</v>
      </c>
      <c r="L116" s="137">
        <v>72</v>
      </c>
      <c r="M116" s="6">
        <f t="shared" si="23"/>
        <v>2.4</v>
      </c>
      <c r="N116" s="6">
        <f t="shared" si="24"/>
        <v>3.5999999999999996</v>
      </c>
      <c r="O116" s="6">
        <f t="shared" si="25"/>
        <v>4.8</v>
      </c>
      <c r="P116" s="5">
        <f t="shared" si="31"/>
        <v>0</v>
      </c>
      <c r="Q116" s="103">
        <v>2</v>
      </c>
      <c r="R116" s="31">
        <f t="shared" si="27"/>
        <v>2</v>
      </c>
      <c r="S116" s="6">
        <f t="shared" si="26"/>
        <v>3.5999999999999996</v>
      </c>
      <c r="T116" s="32">
        <f t="shared" si="28"/>
        <v>34</v>
      </c>
      <c r="U116" s="31">
        <v>6</v>
      </c>
      <c r="V116" s="31" t="str">
        <f>+VLOOKUP(A116,'ANALISIS FRANCYS'!A$3:C$195,3,0)</f>
        <v>DISPONIBLE</v>
      </c>
      <c r="W116" s="101"/>
      <c r="X116" s="31"/>
      <c r="Y116" s="31"/>
      <c r="Z116" s="31"/>
      <c r="AA116" s="34">
        <v>731</v>
      </c>
      <c r="AB116" s="30" t="s">
        <v>1460</v>
      </c>
      <c r="AC116" s="35"/>
      <c r="AD116" s="35"/>
      <c r="AE116" s="35">
        <v>2</v>
      </c>
      <c r="AF116" s="35">
        <v>2</v>
      </c>
      <c r="AG116" s="30"/>
      <c r="AH116" s="30"/>
      <c r="AI116" s="30"/>
      <c r="AJ116" s="30"/>
      <c r="AK116" s="30"/>
      <c r="AL116" s="30"/>
      <c r="AM116" s="30"/>
      <c r="AN116" s="30"/>
      <c r="AO116" s="30"/>
      <c r="AP116" s="30"/>
      <c r="AQ116" s="30"/>
      <c r="AR116" s="30"/>
      <c r="AS116" s="30"/>
      <c r="AT116" s="30"/>
      <c r="AU116" s="30"/>
      <c r="AV116" s="66"/>
      <c r="AW116" s="30"/>
      <c r="AX116" s="30"/>
      <c r="AY116" s="30"/>
      <c r="BA116" s="30"/>
      <c r="BB116" s="30"/>
      <c r="BC116" s="30"/>
      <c r="BD116" s="30"/>
      <c r="BE116" s="30"/>
      <c r="BF116" s="30"/>
      <c r="BG116" s="30"/>
      <c r="BP116" s="30"/>
    </row>
    <row r="117" spans="1:68" s="1" customFormat="1">
      <c r="A117" s="30">
        <v>4978</v>
      </c>
      <c r="B117" s="64" t="s">
        <v>1134</v>
      </c>
      <c r="C117" s="2"/>
      <c r="D117" s="2" t="s">
        <v>1288</v>
      </c>
      <c r="E117" s="2" t="s">
        <v>1302</v>
      </c>
      <c r="F117" s="2"/>
      <c r="G117" s="2" t="s">
        <v>1413</v>
      </c>
      <c r="H117" s="30">
        <v>6</v>
      </c>
      <c r="I117" s="2">
        <f t="shared" si="32"/>
        <v>17</v>
      </c>
      <c r="J117" s="5">
        <f t="shared" si="30"/>
        <v>0.56666666666666665</v>
      </c>
      <c r="K117" s="31">
        <v>18</v>
      </c>
      <c r="L117" s="137">
        <v>24</v>
      </c>
      <c r="M117" s="6">
        <f t="shared" si="23"/>
        <v>1.1333333333333333</v>
      </c>
      <c r="N117" s="6">
        <f t="shared" si="24"/>
        <v>1.7</v>
      </c>
      <c r="O117" s="6">
        <f t="shared" si="25"/>
        <v>2.2666666666666666</v>
      </c>
      <c r="P117" s="5">
        <f t="shared" si="31"/>
        <v>0</v>
      </c>
      <c r="Q117" s="103">
        <v>75</v>
      </c>
      <c r="R117" s="31">
        <f t="shared" si="27"/>
        <v>75</v>
      </c>
      <c r="S117" s="6">
        <f t="shared" si="26"/>
        <v>1.7</v>
      </c>
      <c r="T117" s="32">
        <f t="shared" si="28"/>
        <v>-57</v>
      </c>
      <c r="U117" s="31">
        <v>4</v>
      </c>
      <c r="V117" s="31" t="s">
        <v>1878</v>
      </c>
      <c r="W117" s="121"/>
      <c r="X117" s="5"/>
      <c r="Y117" s="5"/>
      <c r="Z117" s="5"/>
      <c r="AA117" s="7">
        <v>734</v>
      </c>
      <c r="AB117" s="2" t="s">
        <v>1136</v>
      </c>
      <c r="AC117" s="8"/>
      <c r="AD117" s="8">
        <v>1</v>
      </c>
      <c r="AE117" s="8"/>
      <c r="AF117" s="8">
        <v>1</v>
      </c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145"/>
      <c r="AW117" s="2"/>
      <c r="AX117" s="2"/>
      <c r="AY117" s="2"/>
      <c r="BA117" s="2"/>
      <c r="BB117" s="2"/>
      <c r="BC117" s="2"/>
      <c r="BD117" s="2"/>
      <c r="BE117" s="2"/>
      <c r="BF117" s="2"/>
      <c r="BG117" s="2"/>
      <c r="BP117" s="2"/>
    </row>
    <row r="118" spans="1:68" s="1" customFormat="1">
      <c r="A118" s="2">
        <v>10713</v>
      </c>
      <c r="B118" s="64" t="s">
        <v>1260</v>
      </c>
      <c r="C118" s="2"/>
      <c r="D118" s="2" t="s">
        <v>1288</v>
      </c>
      <c r="E118" s="2" t="s">
        <v>1302</v>
      </c>
      <c r="F118" s="2"/>
      <c r="G118" s="2" t="s">
        <v>1385</v>
      </c>
      <c r="H118" s="30">
        <v>50</v>
      </c>
      <c r="I118" s="2">
        <f t="shared" si="32"/>
        <v>39</v>
      </c>
      <c r="J118" s="5">
        <f t="shared" si="30"/>
        <v>1.3</v>
      </c>
      <c r="K118" s="31">
        <v>50</v>
      </c>
      <c r="L118" s="137">
        <v>100</v>
      </c>
      <c r="M118" s="6">
        <f t="shared" si="23"/>
        <v>2.6</v>
      </c>
      <c r="N118" s="6">
        <f t="shared" si="24"/>
        <v>3.9000000000000004</v>
      </c>
      <c r="O118" s="6">
        <f t="shared" si="25"/>
        <v>5.2</v>
      </c>
      <c r="P118" s="5">
        <f t="shared" si="31"/>
        <v>0</v>
      </c>
      <c r="Q118" s="103">
        <v>100</v>
      </c>
      <c r="R118" s="29">
        <f t="shared" si="27"/>
        <v>100</v>
      </c>
      <c r="S118" s="6">
        <f t="shared" si="26"/>
        <v>3.9000000000000004</v>
      </c>
      <c r="T118" s="6">
        <f t="shared" si="28"/>
        <v>-50</v>
      </c>
      <c r="U118" s="5" t="str">
        <f t="shared" si="29"/>
        <v>NO COMPRAR</v>
      </c>
      <c r="V118" s="31" t="str">
        <f>+VLOOKUP(A118,'ANALISIS FRANCYS'!A$3:C$195,3,0)</f>
        <v>NO DISPONIBLE</v>
      </c>
      <c r="W118" s="121"/>
      <c r="X118" s="5"/>
      <c r="Y118" s="5"/>
      <c r="Z118" s="5"/>
      <c r="AA118" s="7">
        <v>736</v>
      </c>
      <c r="AB118" s="2" t="s">
        <v>139</v>
      </c>
      <c r="AC118" s="8">
        <v>1</v>
      </c>
      <c r="AD118" s="8">
        <v>4</v>
      </c>
      <c r="AE118" s="8">
        <v>6</v>
      </c>
      <c r="AF118" s="8">
        <v>11</v>
      </c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145"/>
      <c r="AW118" s="2"/>
      <c r="AX118" s="2"/>
      <c r="AY118" s="2"/>
      <c r="BA118" s="2"/>
      <c r="BB118" s="2"/>
      <c r="BC118" s="2"/>
      <c r="BD118" s="2"/>
      <c r="BE118" s="2"/>
      <c r="BF118" s="2"/>
      <c r="BG118" s="2"/>
      <c r="BP118" s="2"/>
    </row>
    <row r="119" spans="1:68" s="1" customFormat="1">
      <c r="A119" s="2">
        <v>10520</v>
      </c>
      <c r="B119" s="64" t="s">
        <v>1417</v>
      </c>
      <c r="C119" s="2"/>
      <c r="D119" s="2" t="s">
        <v>1288</v>
      </c>
      <c r="E119" s="2" t="s">
        <v>1302</v>
      </c>
      <c r="F119" s="2"/>
      <c r="G119" s="2" t="s">
        <v>1416</v>
      </c>
      <c r="H119" s="30">
        <v>50</v>
      </c>
      <c r="I119" s="2">
        <f t="shared" si="32"/>
        <v>58</v>
      </c>
      <c r="J119" s="5">
        <f t="shared" si="30"/>
        <v>1.9333333333333333</v>
      </c>
      <c r="K119" s="31">
        <v>50</v>
      </c>
      <c r="L119" s="137">
        <v>100</v>
      </c>
      <c r="M119" s="6">
        <f t="shared" si="23"/>
        <v>3.8666666666666667</v>
      </c>
      <c r="N119" s="6">
        <f t="shared" si="24"/>
        <v>5.8</v>
      </c>
      <c r="O119" s="6">
        <f t="shared" si="25"/>
        <v>7.7333333333333334</v>
      </c>
      <c r="P119" s="5">
        <f t="shared" si="31"/>
        <v>0</v>
      </c>
      <c r="Q119" s="103">
        <v>0</v>
      </c>
      <c r="R119" s="29">
        <f t="shared" si="27"/>
        <v>0</v>
      </c>
      <c r="S119" s="6">
        <f t="shared" si="26"/>
        <v>5.8</v>
      </c>
      <c r="T119" s="6">
        <f t="shared" si="28"/>
        <v>50</v>
      </c>
      <c r="U119" s="5">
        <f t="shared" si="29"/>
        <v>1</v>
      </c>
      <c r="V119" s="31" t="str">
        <f>+VLOOKUP(A119,'ANALISIS FRANCYS'!A$3:C$195,3,0)</f>
        <v>NO DISPONIBLE</v>
      </c>
      <c r="W119" s="121"/>
      <c r="X119" s="5"/>
      <c r="Y119" s="5"/>
      <c r="Z119" s="5"/>
      <c r="AA119" s="7">
        <v>739</v>
      </c>
      <c r="AB119" s="2" t="s">
        <v>1461</v>
      </c>
      <c r="AC119" s="8"/>
      <c r="AD119" s="8"/>
      <c r="AE119" s="8">
        <v>1</v>
      </c>
      <c r="AF119" s="8">
        <v>1</v>
      </c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145"/>
      <c r="AW119" s="2"/>
      <c r="AX119" s="2"/>
      <c r="AY119" s="2"/>
      <c r="BA119" s="2"/>
      <c r="BB119" s="2"/>
      <c r="BC119" s="2"/>
      <c r="BD119" s="2"/>
      <c r="BE119" s="2"/>
      <c r="BF119" s="2"/>
      <c r="BG119" s="2"/>
      <c r="BP119" s="2"/>
    </row>
    <row r="120" spans="1:68" s="1" customFormat="1">
      <c r="A120" s="2">
        <v>2287</v>
      </c>
      <c r="B120" s="64" t="s">
        <v>1383</v>
      </c>
      <c r="C120" s="2"/>
      <c r="D120" s="2" t="s">
        <v>1288</v>
      </c>
      <c r="E120" s="2" t="s">
        <v>1309</v>
      </c>
      <c r="F120" s="2"/>
      <c r="G120" s="2" t="s">
        <v>1384</v>
      </c>
      <c r="H120" s="30">
        <v>80</v>
      </c>
      <c r="I120" s="2">
        <f t="shared" si="32"/>
        <v>119</v>
      </c>
      <c r="J120" s="5">
        <f t="shared" si="30"/>
        <v>3.9666666666666668</v>
      </c>
      <c r="K120" s="31"/>
      <c r="L120" s="137"/>
      <c r="M120" s="6">
        <f t="shared" si="23"/>
        <v>7.9333333333333336</v>
      </c>
      <c r="N120" s="6">
        <f t="shared" si="24"/>
        <v>11.9</v>
      </c>
      <c r="O120" s="6">
        <f t="shared" si="25"/>
        <v>15.866666666666667</v>
      </c>
      <c r="P120" s="5">
        <f t="shared" si="31"/>
        <v>0</v>
      </c>
      <c r="Q120" s="103">
        <v>0</v>
      </c>
      <c r="R120" s="29">
        <f t="shared" si="27"/>
        <v>0</v>
      </c>
      <c r="S120" s="6">
        <f t="shared" si="26"/>
        <v>11.9</v>
      </c>
      <c r="T120" s="6">
        <f t="shared" si="28"/>
        <v>0</v>
      </c>
      <c r="U120" s="5" t="str">
        <f t="shared" si="29"/>
        <v>NO COMPRAR</v>
      </c>
      <c r="V120" s="31" t="str">
        <f>+VLOOKUP(A120,'ANALISIS FRANCYS'!A$3:C$195,3,0)</f>
        <v>NO PEDIR</v>
      </c>
      <c r="W120" s="121"/>
      <c r="X120" s="5"/>
      <c r="Y120" s="5"/>
      <c r="Z120" s="5"/>
      <c r="AA120" s="7">
        <v>756</v>
      </c>
      <c r="AB120" s="2" t="s">
        <v>1462</v>
      </c>
      <c r="AC120" s="8"/>
      <c r="AD120" s="8"/>
      <c r="AE120" s="8">
        <v>16</v>
      </c>
      <c r="AF120" s="8">
        <v>16</v>
      </c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145"/>
      <c r="AW120" s="2"/>
      <c r="AX120" s="2"/>
      <c r="AY120" s="2"/>
      <c r="BA120" s="2"/>
      <c r="BB120" s="2"/>
      <c r="BC120" s="2"/>
      <c r="BD120" s="2"/>
      <c r="BE120" s="2"/>
      <c r="BF120" s="2"/>
      <c r="BG120" s="2"/>
      <c r="BP120" s="2"/>
    </row>
    <row r="121" spans="1:68">
      <c r="A121" s="30">
        <v>10714</v>
      </c>
      <c r="B121" s="64" t="s">
        <v>1243</v>
      </c>
      <c r="C121" s="2"/>
      <c r="D121" s="2" t="s">
        <v>1288</v>
      </c>
      <c r="E121" s="2" t="s">
        <v>1309</v>
      </c>
      <c r="F121" s="2"/>
      <c r="G121" s="2" t="s">
        <v>1310</v>
      </c>
      <c r="H121" s="30">
        <v>80</v>
      </c>
      <c r="I121" s="2">
        <f t="shared" si="32"/>
        <v>31</v>
      </c>
      <c r="J121" s="5">
        <f t="shared" si="30"/>
        <v>1.0333333333333334</v>
      </c>
      <c r="K121" s="31">
        <v>80</v>
      </c>
      <c r="L121" s="137">
        <v>120</v>
      </c>
      <c r="M121" s="6">
        <f t="shared" si="23"/>
        <v>2.0666666666666669</v>
      </c>
      <c r="N121" s="6">
        <f t="shared" si="24"/>
        <v>3.1000000000000005</v>
      </c>
      <c r="O121" s="6">
        <f t="shared" si="25"/>
        <v>4.1333333333333337</v>
      </c>
      <c r="P121" s="5">
        <f t="shared" si="31"/>
        <v>0</v>
      </c>
      <c r="Q121" s="103">
        <v>0</v>
      </c>
      <c r="R121" s="31">
        <f t="shared" si="27"/>
        <v>0</v>
      </c>
      <c r="S121" s="6">
        <f t="shared" si="26"/>
        <v>3.1000000000000005</v>
      </c>
      <c r="T121" s="32">
        <f t="shared" si="28"/>
        <v>80</v>
      </c>
      <c r="U121" s="31">
        <f t="shared" si="29"/>
        <v>1</v>
      </c>
      <c r="V121" s="31" t="str">
        <f>+VLOOKUP(A121,'ANALISIS FRANCYS'!A$3:C$195,3,0)</f>
        <v>NO PEDIR</v>
      </c>
      <c r="W121" s="101"/>
      <c r="X121" s="31"/>
      <c r="Y121" s="31"/>
      <c r="Z121" s="31"/>
      <c r="AA121" s="34"/>
      <c r="AB121" s="30" t="s">
        <v>1013</v>
      </c>
      <c r="AC121" s="35">
        <v>9</v>
      </c>
      <c r="AD121" s="35">
        <v>5</v>
      </c>
      <c r="AE121" s="35"/>
      <c r="AF121" s="35">
        <v>14</v>
      </c>
      <c r="AG121" s="30"/>
      <c r="AH121" s="30"/>
      <c r="AI121" s="30"/>
      <c r="AJ121" s="30"/>
      <c r="AK121" s="30"/>
      <c r="AL121" s="30"/>
      <c r="AM121" s="30"/>
      <c r="AN121" s="30"/>
      <c r="AO121" s="30"/>
      <c r="AP121" s="30"/>
      <c r="AQ121" s="30"/>
      <c r="AR121" s="30"/>
      <c r="AS121" s="30"/>
      <c r="AT121" s="30"/>
      <c r="AU121" s="30"/>
      <c r="AV121" s="66"/>
      <c r="AW121" s="30"/>
      <c r="AX121" s="30"/>
      <c r="AY121" s="30"/>
      <c r="BA121" s="30"/>
      <c r="BB121" s="30"/>
      <c r="BC121" s="30"/>
      <c r="BD121" s="30"/>
      <c r="BE121" s="30"/>
      <c r="BF121" s="30"/>
      <c r="BG121" s="30"/>
      <c r="BP121" s="30"/>
    </row>
    <row r="122" spans="1:68" s="1" customFormat="1">
      <c r="A122" s="2">
        <v>848</v>
      </c>
      <c r="B122" s="64" t="s">
        <v>1375</v>
      </c>
      <c r="C122" s="2"/>
      <c r="D122" s="2" t="s">
        <v>1288</v>
      </c>
      <c r="E122" s="2" t="s">
        <v>1309</v>
      </c>
      <c r="F122" s="2"/>
      <c r="G122" s="2" t="s">
        <v>1376</v>
      </c>
      <c r="H122" s="30">
        <v>80</v>
      </c>
      <c r="I122" s="2">
        <f t="shared" si="32"/>
        <v>0</v>
      </c>
      <c r="J122" s="5">
        <f t="shared" si="30"/>
        <v>0</v>
      </c>
      <c r="K122" s="31"/>
      <c r="L122" s="137"/>
      <c r="M122" s="6">
        <f t="shared" si="23"/>
        <v>0</v>
      </c>
      <c r="N122" s="6">
        <f t="shared" si="24"/>
        <v>0</v>
      </c>
      <c r="O122" s="6">
        <f t="shared" si="25"/>
        <v>0</v>
      </c>
      <c r="P122" s="5">
        <f t="shared" si="31"/>
        <v>0</v>
      </c>
      <c r="Q122" s="103">
        <v>0</v>
      </c>
      <c r="R122" s="29">
        <f t="shared" si="27"/>
        <v>0</v>
      </c>
      <c r="S122" s="6">
        <f t="shared" si="26"/>
        <v>0</v>
      </c>
      <c r="T122" s="6">
        <f t="shared" si="28"/>
        <v>0</v>
      </c>
      <c r="U122" s="5" t="str">
        <f t="shared" si="29"/>
        <v>NO COMPRAR</v>
      </c>
      <c r="V122" s="31" t="str">
        <f>+VLOOKUP(A122,'ANALISIS FRANCYS'!A$3:C$195,3,0)</f>
        <v>NO PEDIR</v>
      </c>
      <c r="W122" s="121"/>
      <c r="X122" s="5"/>
      <c r="Y122" s="5"/>
      <c r="Z122" s="5"/>
      <c r="AA122" s="7">
        <v>757</v>
      </c>
      <c r="AB122" s="2" t="s">
        <v>1463</v>
      </c>
      <c r="AC122" s="8">
        <v>12</v>
      </c>
      <c r="AD122" s="8"/>
      <c r="AE122" s="8">
        <v>3</v>
      </c>
      <c r="AF122" s="8">
        <v>15</v>
      </c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145"/>
      <c r="AW122" s="2"/>
      <c r="AX122" s="2"/>
      <c r="AY122" s="2"/>
      <c r="BA122" s="2"/>
      <c r="BB122" s="2"/>
      <c r="BC122" s="2"/>
      <c r="BD122" s="2"/>
      <c r="BE122" s="2"/>
      <c r="BF122" s="2"/>
      <c r="BG122" s="2"/>
      <c r="BP122" s="2"/>
    </row>
    <row r="123" spans="1:68" s="1" customFormat="1">
      <c r="A123" s="2">
        <v>4064</v>
      </c>
      <c r="B123" s="64" t="s">
        <v>799</v>
      </c>
      <c r="C123" s="2"/>
      <c r="D123" s="2" t="s">
        <v>1288</v>
      </c>
      <c r="E123" s="2" t="s">
        <v>1317</v>
      </c>
      <c r="F123" s="2"/>
      <c r="G123" s="2" t="s">
        <v>1336</v>
      </c>
      <c r="H123" s="30">
        <v>80</v>
      </c>
      <c r="I123" s="2">
        <f t="shared" si="32"/>
        <v>5</v>
      </c>
      <c r="J123" s="5">
        <f t="shared" si="30"/>
        <v>0.16666666666666666</v>
      </c>
      <c r="K123" s="31">
        <v>30</v>
      </c>
      <c r="L123" s="137">
        <v>60</v>
      </c>
      <c r="M123" s="6">
        <f t="shared" si="23"/>
        <v>0.33333333333333331</v>
      </c>
      <c r="N123" s="6">
        <f t="shared" si="24"/>
        <v>0.5</v>
      </c>
      <c r="O123" s="6">
        <f t="shared" si="25"/>
        <v>0.66666666666666663</v>
      </c>
      <c r="P123" s="5">
        <f t="shared" si="31"/>
        <v>0</v>
      </c>
      <c r="Q123" s="103">
        <v>114</v>
      </c>
      <c r="R123" s="29">
        <f t="shared" si="27"/>
        <v>114</v>
      </c>
      <c r="S123" s="6">
        <f t="shared" si="26"/>
        <v>0.5</v>
      </c>
      <c r="T123" s="6">
        <f t="shared" si="28"/>
        <v>-84</v>
      </c>
      <c r="U123" s="5" t="str">
        <f t="shared" si="29"/>
        <v>NO COMPRAR</v>
      </c>
      <c r="V123" s="31" t="str">
        <f>+VLOOKUP(A123,'ANALISIS FRANCYS'!A$3:C$195,3,0)</f>
        <v>DISPONIBLE</v>
      </c>
      <c r="W123" s="121"/>
      <c r="X123" s="5"/>
      <c r="Y123" s="5"/>
      <c r="Z123" s="5"/>
      <c r="AA123" s="7">
        <v>764</v>
      </c>
      <c r="AB123" s="2" t="s">
        <v>487</v>
      </c>
      <c r="AC123" s="8">
        <v>17</v>
      </c>
      <c r="AD123" s="8">
        <v>6</v>
      </c>
      <c r="AE123" s="8">
        <v>4</v>
      </c>
      <c r="AF123" s="8">
        <v>27</v>
      </c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145"/>
      <c r="AW123" s="2"/>
      <c r="AX123" s="2"/>
      <c r="AY123" s="2"/>
      <c r="BA123" s="2"/>
      <c r="BB123" s="2"/>
      <c r="BC123" s="2"/>
      <c r="BD123" s="2"/>
      <c r="BE123" s="2"/>
      <c r="BF123" s="2"/>
      <c r="BG123" s="2"/>
      <c r="BP123" s="2"/>
    </row>
    <row r="124" spans="1:68">
      <c r="A124" s="30"/>
      <c r="B124" s="64" t="s">
        <v>2711</v>
      </c>
      <c r="C124" s="30"/>
      <c r="D124" s="30"/>
      <c r="E124" s="30"/>
      <c r="F124" s="30"/>
      <c r="G124" s="30"/>
      <c r="H124" s="30">
        <v>12</v>
      </c>
      <c r="I124" s="30"/>
      <c r="J124" s="30"/>
      <c r="K124" s="30">
        <v>12</v>
      </c>
      <c r="L124" s="66">
        <v>6</v>
      </c>
      <c r="M124" s="30">
        <v>12</v>
      </c>
      <c r="N124" s="30"/>
      <c r="O124" s="30">
        <v>0</v>
      </c>
      <c r="P124" s="30"/>
      <c r="Q124" s="106">
        <v>0</v>
      </c>
      <c r="R124" s="30"/>
      <c r="S124" s="30"/>
      <c r="T124" s="32">
        <f t="shared" si="28"/>
        <v>12</v>
      </c>
      <c r="U124" s="31">
        <f t="shared" si="29"/>
        <v>1</v>
      </c>
      <c r="V124" s="31" t="s">
        <v>1878</v>
      </c>
      <c r="W124" s="111"/>
      <c r="X124" s="30"/>
      <c r="Y124" s="30"/>
      <c r="Z124" s="30"/>
      <c r="AA124" s="30" t="s">
        <v>1074</v>
      </c>
      <c r="AB124" s="35">
        <v>5</v>
      </c>
      <c r="AC124" s="35">
        <v>1</v>
      </c>
      <c r="AD124" s="35">
        <v>3</v>
      </c>
      <c r="AE124" s="35">
        <v>9</v>
      </c>
      <c r="AF124" s="30"/>
      <c r="AG124" s="30"/>
      <c r="AH124" s="30"/>
      <c r="AI124" s="30"/>
      <c r="AJ124" s="30"/>
      <c r="AK124" s="30"/>
      <c r="AL124" s="30"/>
      <c r="AM124" s="30"/>
      <c r="AN124" s="30"/>
      <c r="AO124" s="30"/>
      <c r="AP124" s="30"/>
      <c r="AQ124" s="30"/>
      <c r="AR124" s="30"/>
      <c r="AS124" s="30"/>
      <c r="AT124" s="30"/>
      <c r="AU124" s="30"/>
      <c r="AV124" s="66"/>
      <c r="AW124" s="30"/>
      <c r="AX124" s="30"/>
      <c r="AY124" s="30"/>
      <c r="BA124" s="30"/>
      <c r="BB124" s="30"/>
      <c r="BC124" s="30"/>
      <c r="BD124" s="30"/>
      <c r="BE124" s="30"/>
      <c r="BF124" s="30"/>
      <c r="BG124" s="30"/>
      <c r="BP124" s="30"/>
    </row>
    <row r="125" spans="1:68">
      <c r="A125" s="30"/>
      <c r="B125" s="64" t="s">
        <v>2712</v>
      </c>
      <c r="C125" s="30"/>
      <c r="D125" s="30"/>
      <c r="E125" s="30"/>
      <c r="F125" s="30"/>
      <c r="G125" s="30"/>
      <c r="H125" s="30">
        <v>12</v>
      </c>
      <c r="I125" s="30"/>
      <c r="J125" s="30"/>
      <c r="K125" s="30">
        <v>12</v>
      </c>
      <c r="L125" s="66">
        <v>6</v>
      </c>
      <c r="M125" s="30">
        <v>12</v>
      </c>
      <c r="N125" s="30"/>
      <c r="O125" s="30">
        <v>0</v>
      </c>
      <c r="P125" s="30"/>
      <c r="Q125" s="106">
        <v>21</v>
      </c>
      <c r="R125" s="30"/>
      <c r="S125" s="30"/>
      <c r="T125" s="32">
        <f t="shared" si="28"/>
        <v>-9</v>
      </c>
      <c r="U125" s="31" t="str">
        <f t="shared" si="29"/>
        <v>NO COMPRAR</v>
      </c>
      <c r="V125" s="31" t="s">
        <v>1878</v>
      </c>
      <c r="W125" s="111"/>
      <c r="X125" s="30"/>
      <c r="Y125" s="30"/>
      <c r="Z125" s="30"/>
      <c r="AA125" s="30" t="s">
        <v>623</v>
      </c>
      <c r="AB125" s="35">
        <v>5</v>
      </c>
      <c r="AC125" s="35">
        <v>5</v>
      </c>
      <c r="AD125" s="35">
        <v>1</v>
      </c>
      <c r="AE125" s="35">
        <v>11</v>
      </c>
      <c r="AF125" s="30"/>
      <c r="AG125" s="30"/>
      <c r="AH125" s="30"/>
      <c r="AI125" s="30"/>
      <c r="AJ125" s="30"/>
      <c r="AK125" s="30"/>
      <c r="AL125" s="30"/>
      <c r="AM125" s="30"/>
      <c r="AN125" s="30"/>
      <c r="AO125" s="30"/>
      <c r="AP125" s="30"/>
      <c r="AQ125" s="30"/>
      <c r="AR125" s="30"/>
      <c r="AS125" s="30"/>
      <c r="AT125" s="30"/>
      <c r="AU125" s="30"/>
      <c r="AV125" s="66"/>
      <c r="AW125" s="30"/>
      <c r="AX125" s="30"/>
      <c r="AY125" s="30"/>
      <c r="BA125" s="30"/>
      <c r="BB125" s="30"/>
      <c r="BC125" s="30"/>
      <c r="BD125" s="30"/>
      <c r="BE125" s="30"/>
      <c r="BF125" s="30"/>
      <c r="BG125" s="30"/>
      <c r="BP125" s="30"/>
    </row>
    <row r="126" spans="1:68">
      <c r="A126" s="30"/>
      <c r="B126" s="64" t="s">
        <v>2713</v>
      </c>
      <c r="C126" s="30"/>
      <c r="D126" s="30"/>
      <c r="E126" s="30"/>
      <c r="F126" s="30"/>
      <c r="G126" s="30"/>
      <c r="H126" s="30">
        <v>12</v>
      </c>
      <c r="I126" s="30"/>
      <c r="J126" s="30"/>
      <c r="K126" s="30">
        <v>12</v>
      </c>
      <c r="L126" s="66">
        <v>6</v>
      </c>
      <c r="M126" s="30">
        <v>12</v>
      </c>
      <c r="N126" s="30"/>
      <c r="O126" s="30">
        <v>0</v>
      </c>
      <c r="P126" s="30"/>
      <c r="Q126" s="106">
        <v>4</v>
      </c>
      <c r="R126" s="30"/>
      <c r="S126" s="30"/>
      <c r="T126" s="32">
        <f t="shared" si="28"/>
        <v>8</v>
      </c>
      <c r="U126" s="31">
        <f t="shared" si="29"/>
        <v>0.66666666666666663</v>
      </c>
      <c r="V126" s="31" t="s">
        <v>1878</v>
      </c>
      <c r="W126" s="111"/>
      <c r="X126" s="30"/>
      <c r="Y126" s="30"/>
      <c r="Z126" s="30"/>
      <c r="AA126" s="30" t="s">
        <v>1076</v>
      </c>
      <c r="AB126" s="35">
        <v>7</v>
      </c>
      <c r="AC126" s="35">
        <v>2</v>
      </c>
      <c r="AD126" s="35">
        <v>2</v>
      </c>
      <c r="AE126" s="35">
        <v>11</v>
      </c>
      <c r="AF126" s="30"/>
      <c r="AG126" s="30"/>
      <c r="AH126" s="30"/>
      <c r="AI126" s="30"/>
      <c r="AJ126" s="30"/>
      <c r="AK126" s="30"/>
      <c r="AL126" s="30"/>
      <c r="AM126" s="30"/>
      <c r="AN126" s="30"/>
      <c r="AO126" s="30"/>
      <c r="AP126" s="30"/>
      <c r="AQ126" s="30"/>
      <c r="AR126" s="30"/>
      <c r="AS126" s="30"/>
      <c r="AT126" s="30"/>
      <c r="AU126" s="30"/>
      <c r="AV126" s="66"/>
      <c r="AW126" s="30"/>
      <c r="AX126" s="30"/>
      <c r="AY126" s="30"/>
      <c r="BA126" s="30"/>
      <c r="BB126" s="30"/>
      <c r="BC126" s="30"/>
      <c r="BD126" s="30"/>
      <c r="BE126" s="30"/>
      <c r="BF126" s="30"/>
      <c r="BG126" s="30"/>
      <c r="BP126" s="30"/>
    </row>
    <row r="127" spans="1:68">
      <c r="A127" s="30"/>
      <c r="B127" s="64" t="s">
        <v>2729</v>
      </c>
      <c r="C127" s="30"/>
      <c r="D127" s="30"/>
      <c r="E127" s="30"/>
      <c r="F127" s="30"/>
      <c r="G127" s="30"/>
      <c r="H127" s="30">
        <v>18</v>
      </c>
      <c r="I127" s="30"/>
      <c r="J127" s="30"/>
      <c r="K127" s="30">
        <v>18</v>
      </c>
      <c r="L127" s="66">
        <v>18</v>
      </c>
      <c r="M127" s="30">
        <v>24</v>
      </c>
      <c r="N127" s="30"/>
      <c r="O127" s="30">
        <v>0</v>
      </c>
      <c r="P127" s="30"/>
      <c r="Q127" s="106">
        <v>29</v>
      </c>
      <c r="R127" s="30"/>
      <c r="S127" s="30"/>
      <c r="T127" s="32">
        <f t="shared" si="28"/>
        <v>-11</v>
      </c>
      <c r="U127" s="31" t="str">
        <f t="shared" si="29"/>
        <v>NO COMPRAR</v>
      </c>
      <c r="V127" s="31" t="s">
        <v>1878</v>
      </c>
      <c r="W127" s="111"/>
      <c r="X127" s="30"/>
      <c r="Y127" s="30"/>
      <c r="Z127" s="30"/>
      <c r="AA127" s="30" t="s">
        <v>414</v>
      </c>
      <c r="AB127" s="35">
        <v>69</v>
      </c>
      <c r="AC127" s="35">
        <v>1</v>
      </c>
      <c r="AD127" s="35">
        <v>4</v>
      </c>
      <c r="AE127" s="35">
        <v>74</v>
      </c>
      <c r="AF127" s="30"/>
      <c r="AG127" s="30"/>
      <c r="AH127" s="30"/>
      <c r="AI127" s="30"/>
      <c r="AJ127" s="30"/>
      <c r="AK127" s="30"/>
      <c r="AL127" s="30"/>
      <c r="AM127" s="30"/>
      <c r="AN127" s="30"/>
      <c r="AO127" s="30"/>
      <c r="AP127" s="30"/>
      <c r="AQ127" s="30"/>
      <c r="AR127" s="30"/>
      <c r="AS127" s="30"/>
      <c r="AT127" s="30"/>
      <c r="AU127" s="30"/>
      <c r="AV127" s="66"/>
      <c r="AW127" s="30"/>
      <c r="AX127" s="30"/>
      <c r="AY127" s="30"/>
      <c r="BA127" s="30"/>
      <c r="BB127" s="30"/>
      <c r="BC127" s="30"/>
      <c r="BD127" s="30"/>
      <c r="BE127" s="30"/>
      <c r="BF127" s="30"/>
      <c r="BG127" s="30"/>
      <c r="BP127" s="30"/>
    </row>
    <row r="128" spans="1:68">
      <c r="A128" s="30"/>
      <c r="B128" s="64" t="s">
        <v>2714</v>
      </c>
      <c r="C128" s="30"/>
      <c r="D128" s="30"/>
      <c r="E128" s="30"/>
      <c r="F128" s="30"/>
      <c r="G128" s="30"/>
      <c r="H128" s="30">
        <v>24</v>
      </c>
      <c r="I128" s="30"/>
      <c r="J128" s="30"/>
      <c r="K128" s="30">
        <v>12</v>
      </c>
      <c r="L128" s="66">
        <v>24</v>
      </c>
      <c r="M128" s="30">
        <v>24</v>
      </c>
      <c r="N128" s="30"/>
      <c r="O128" s="30">
        <v>0</v>
      </c>
      <c r="P128" s="30"/>
      <c r="Q128" s="106">
        <v>0</v>
      </c>
      <c r="R128" s="30"/>
      <c r="S128" s="30"/>
      <c r="T128" s="32">
        <f t="shared" si="28"/>
        <v>12</v>
      </c>
      <c r="U128" s="31">
        <f t="shared" si="29"/>
        <v>0.5</v>
      </c>
      <c r="V128" s="31" t="s">
        <v>1878</v>
      </c>
      <c r="W128" s="111"/>
      <c r="X128" s="30"/>
      <c r="Y128" s="30"/>
      <c r="Z128" s="30"/>
      <c r="AA128" s="30" t="s">
        <v>859</v>
      </c>
      <c r="AB128" s="35">
        <v>14</v>
      </c>
      <c r="AC128" s="35">
        <v>7</v>
      </c>
      <c r="AD128" s="35">
        <v>13</v>
      </c>
      <c r="AE128" s="35">
        <v>34</v>
      </c>
      <c r="AF128" s="30"/>
      <c r="AG128" s="30"/>
      <c r="AH128" s="30"/>
      <c r="AI128" s="30"/>
      <c r="AJ128" s="30"/>
      <c r="AK128" s="30"/>
      <c r="AL128" s="30"/>
      <c r="AM128" s="30"/>
      <c r="AN128" s="30"/>
      <c r="AO128" s="30"/>
      <c r="AP128" s="30"/>
      <c r="AQ128" s="30"/>
      <c r="AR128" s="30"/>
      <c r="AS128" s="30"/>
      <c r="AT128" s="30"/>
      <c r="AU128" s="30"/>
      <c r="AV128" s="66"/>
      <c r="AW128" s="30"/>
      <c r="AX128" s="30"/>
      <c r="AY128" s="30"/>
      <c r="BA128" s="30"/>
      <c r="BB128" s="30"/>
      <c r="BC128" s="30"/>
      <c r="BD128" s="30"/>
      <c r="BE128" s="30"/>
      <c r="BF128" s="30"/>
      <c r="BG128" s="30"/>
      <c r="BP128" s="30"/>
    </row>
    <row r="129" spans="1:68">
      <c r="A129" s="30"/>
      <c r="B129" s="64" t="s">
        <v>2715</v>
      </c>
      <c r="C129" s="30"/>
      <c r="D129" s="30"/>
      <c r="E129" s="30"/>
      <c r="F129" s="30"/>
      <c r="G129" s="30"/>
      <c r="H129" s="30">
        <v>24</v>
      </c>
      <c r="I129" s="30"/>
      <c r="J129" s="30"/>
      <c r="K129" s="30">
        <v>24</v>
      </c>
      <c r="L129" s="66">
        <v>12</v>
      </c>
      <c r="M129" s="30">
        <v>24</v>
      </c>
      <c r="N129" s="30"/>
      <c r="O129" s="30">
        <v>0</v>
      </c>
      <c r="P129" s="30"/>
      <c r="Q129" s="106">
        <v>36</v>
      </c>
      <c r="R129" s="30"/>
      <c r="S129" s="30"/>
      <c r="T129" s="32">
        <f t="shared" si="28"/>
        <v>-12</v>
      </c>
      <c r="U129" s="31" t="str">
        <f t="shared" si="29"/>
        <v>NO COMPRAR</v>
      </c>
      <c r="V129" s="31" t="s">
        <v>1878</v>
      </c>
      <c r="W129" s="111"/>
      <c r="X129" s="30"/>
      <c r="Y129" s="30"/>
      <c r="Z129" s="30"/>
      <c r="AA129" s="30" t="s">
        <v>1466</v>
      </c>
      <c r="AB129" s="35">
        <v>10</v>
      </c>
      <c r="AC129" s="35"/>
      <c r="AD129" s="35">
        <v>7</v>
      </c>
      <c r="AE129" s="35">
        <v>17</v>
      </c>
      <c r="AF129" s="30"/>
      <c r="AG129" s="30"/>
      <c r="AH129" s="30"/>
      <c r="AI129" s="30"/>
      <c r="AJ129" s="30"/>
      <c r="AK129" s="30"/>
      <c r="AL129" s="30"/>
      <c r="AM129" s="30"/>
      <c r="AN129" s="30"/>
      <c r="AO129" s="30"/>
      <c r="AP129" s="30"/>
      <c r="AQ129" s="30"/>
      <c r="AR129" s="30"/>
      <c r="AS129" s="30"/>
      <c r="AT129" s="30"/>
      <c r="AU129" s="30"/>
      <c r="AV129" s="66"/>
      <c r="AW129" s="30"/>
      <c r="AX129" s="30"/>
      <c r="AY129" s="30"/>
      <c r="BA129" s="30"/>
      <c r="BB129" s="30"/>
      <c r="BC129" s="30"/>
      <c r="BD129" s="30"/>
      <c r="BE129" s="30"/>
      <c r="BF129" s="30"/>
      <c r="BG129" s="30"/>
      <c r="BP129" s="30"/>
    </row>
    <row r="130" spans="1:68">
      <c r="A130" s="30"/>
      <c r="B130" s="64" t="s">
        <v>2716</v>
      </c>
      <c r="C130" s="30"/>
      <c r="D130" s="30"/>
      <c r="E130" s="30"/>
      <c r="F130" s="30"/>
      <c r="G130" s="30"/>
      <c r="H130" s="30"/>
      <c r="I130" s="30"/>
      <c r="J130" s="30"/>
      <c r="K130" s="30">
        <v>1</v>
      </c>
      <c r="L130" s="66">
        <v>1</v>
      </c>
      <c r="M130" s="30">
        <v>2</v>
      </c>
      <c r="N130" s="30"/>
      <c r="O130" s="30">
        <v>0</v>
      </c>
      <c r="P130" s="30"/>
      <c r="Q130" s="111">
        <v>0</v>
      </c>
      <c r="R130" s="30"/>
      <c r="S130" s="30"/>
      <c r="T130" s="32">
        <f t="shared" si="28"/>
        <v>1</v>
      </c>
      <c r="U130" s="31">
        <v>1</v>
      </c>
      <c r="V130" s="31" t="s">
        <v>1878</v>
      </c>
      <c r="W130" s="111"/>
      <c r="X130" s="30"/>
      <c r="Y130" s="30"/>
      <c r="Z130" s="30"/>
      <c r="AA130" s="30" t="s">
        <v>52</v>
      </c>
      <c r="AB130" s="35">
        <v>53</v>
      </c>
      <c r="AC130" s="35">
        <v>21</v>
      </c>
      <c r="AD130" s="35">
        <v>30</v>
      </c>
      <c r="AE130" s="35">
        <v>104</v>
      </c>
      <c r="AF130" s="30"/>
      <c r="AG130" s="30"/>
      <c r="AH130" s="30"/>
      <c r="AI130" s="30"/>
      <c r="AJ130" s="30"/>
      <c r="AK130" s="30"/>
      <c r="AL130" s="30"/>
      <c r="AM130" s="30"/>
      <c r="AN130" s="30"/>
      <c r="AO130" s="30"/>
      <c r="AP130" s="30"/>
      <c r="AQ130" s="30"/>
      <c r="AR130" s="30"/>
      <c r="AS130" s="30"/>
      <c r="AT130" s="30"/>
      <c r="AU130" s="30"/>
      <c r="AV130" s="66"/>
      <c r="AW130" s="30"/>
      <c r="AX130" s="30"/>
      <c r="AY130" s="30"/>
      <c r="BA130" s="30"/>
      <c r="BB130" s="30"/>
      <c r="BC130" s="30"/>
      <c r="BD130" s="30"/>
      <c r="BE130" s="30"/>
      <c r="BF130" s="30"/>
      <c r="BG130" s="30"/>
      <c r="BP130" s="30"/>
    </row>
    <row r="131" spans="1:68">
      <c r="A131" s="30"/>
      <c r="B131" s="64" t="s">
        <v>2717</v>
      </c>
      <c r="C131" s="30"/>
      <c r="D131" s="30"/>
      <c r="E131" s="30"/>
      <c r="F131" s="30"/>
      <c r="G131" s="30"/>
      <c r="H131" s="30"/>
      <c r="I131" s="30"/>
      <c r="J131" s="30"/>
      <c r="K131" s="30">
        <v>1</v>
      </c>
      <c r="L131" s="66">
        <v>1</v>
      </c>
      <c r="M131" s="30">
        <v>2</v>
      </c>
      <c r="N131" s="30"/>
      <c r="O131" s="30">
        <v>0</v>
      </c>
      <c r="P131" s="30"/>
      <c r="Q131" s="111">
        <v>0</v>
      </c>
      <c r="R131" s="30"/>
      <c r="S131" s="30"/>
      <c r="T131" s="32">
        <f t="shared" si="28"/>
        <v>1</v>
      </c>
      <c r="U131" s="31">
        <v>1</v>
      </c>
      <c r="V131" s="31" t="s">
        <v>1878</v>
      </c>
      <c r="W131" s="111"/>
      <c r="X131" s="30"/>
      <c r="Y131" s="30"/>
      <c r="Z131" s="30"/>
      <c r="AA131" s="30" t="s">
        <v>529</v>
      </c>
      <c r="AB131" s="35">
        <v>35</v>
      </c>
      <c r="AC131" s="35">
        <v>2</v>
      </c>
      <c r="AD131" s="35">
        <v>1</v>
      </c>
      <c r="AE131" s="35">
        <v>38</v>
      </c>
      <c r="AF131" s="30"/>
      <c r="AG131" s="30"/>
      <c r="AH131" s="30"/>
      <c r="AI131" s="30"/>
      <c r="AJ131" s="30"/>
      <c r="AK131" s="30"/>
      <c r="AL131" s="30"/>
      <c r="AM131" s="30"/>
      <c r="AN131" s="30"/>
      <c r="AO131" s="30"/>
      <c r="AP131" s="30"/>
      <c r="AQ131" s="30"/>
      <c r="AR131" s="30"/>
      <c r="AS131" s="30"/>
      <c r="AT131" s="30"/>
      <c r="AU131" s="30"/>
      <c r="AV131" s="66"/>
      <c r="AW131" s="30"/>
      <c r="AX131" s="30"/>
      <c r="AY131" s="30"/>
      <c r="BA131" s="30"/>
      <c r="BB131" s="30"/>
      <c r="BC131" s="30"/>
      <c r="BD131" s="30"/>
      <c r="BE131" s="30"/>
      <c r="BF131" s="30"/>
      <c r="BG131" s="30"/>
      <c r="BP131" s="30"/>
    </row>
    <row r="132" spans="1:68">
      <c r="A132" s="30"/>
      <c r="B132" s="64" t="s">
        <v>2719</v>
      </c>
      <c r="C132" s="30"/>
      <c r="D132" s="30"/>
      <c r="E132" s="30"/>
      <c r="F132" s="30"/>
      <c r="G132" s="30"/>
      <c r="H132" s="30">
        <v>12</v>
      </c>
      <c r="I132" s="30"/>
      <c r="J132" s="30"/>
      <c r="K132" s="30">
        <v>12</v>
      </c>
      <c r="L132" s="66">
        <v>1</v>
      </c>
      <c r="M132" s="30">
        <v>2</v>
      </c>
      <c r="N132" s="30"/>
      <c r="O132" s="30">
        <v>0</v>
      </c>
      <c r="P132" s="30"/>
      <c r="Q132" s="111">
        <v>6</v>
      </c>
      <c r="R132" s="30"/>
      <c r="S132" s="30"/>
      <c r="T132" s="32">
        <f t="shared" si="28"/>
        <v>6</v>
      </c>
      <c r="U132" s="31">
        <f t="shared" si="29"/>
        <v>0.5</v>
      </c>
      <c r="V132" s="31" t="s">
        <v>1878</v>
      </c>
      <c r="W132" s="111"/>
      <c r="X132" s="30"/>
      <c r="Y132" s="30"/>
      <c r="Z132" s="30"/>
      <c r="AA132" s="30" t="s">
        <v>1468</v>
      </c>
      <c r="AB132" s="35">
        <v>21</v>
      </c>
      <c r="AC132" s="35"/>
      <c r="AD132" s="35">
        <v>7</v>
      </c>
      <c r="AE132" s="35">
        <v>28</v>
      </c>
      <c r="AF132" s="30"/>
      <c r="AG132" s="30"/>
      <c r="AH132" s="30"/>
      <c r="AI132" s="30"/>
      <c r="AJ132" s="30"/>
      <c r="AK132" s="30"/>
      <c r="AL132" s="30"/>
      <c r="AM132" s="30"/>
      <c r="AN132" s="30"/>
      <c r="AO132" s="30"/>
      <c r="AP132" s="30"/>
      <c r="AQ132" s="30"/>
      <c r="AR132" s="30"/>
      <c r="AS132" s="30"/>
      <c r="AT132" s="30"/>
      <c r="AU132" s="30"/>
      <c r="AV132" s="66"/>
      <c r="AW132" s="30"/>
      <c r="AX132" s="30"/>
      <c r="AY132" s="30"/>
      <c r="BA132" s="30"/>
      <c r="BB132" s="30"/>
      <c r="BC132" s="30"/>
      <c r="BD132" s="30"/>
      <c r="BE132" s="30"/>
      <c r="BF132" s="30"/>
      <c r="BG132" s="30"/>
      <c r="BP132" s="30"/>
    </row>
    <row r="133" spans="1:68">
      <c r="A133" s="30"/>
      <c r="B133" s="64" t="s">
        <v>2720</v>
      </c>
      <c r="C133" s="30"/>
      <c r="D133" s="30"/>
      <c r="E133" s="30"/>
      <c r="F133" s="30"/>
      <c r="G133" s="30"/>
      <c r="H133" s="30">
        <v>12</v>
      </c>
      <c r="I133" s="30"/>
      <c r="J133" s="30"/>
      <c r="K133" s="30">
        <v>12</v>
      </c>
      <c r="L133" s="66">
        <v>18</v>
      </c>
      <c r="M133" s="30">
        <v>3</v>
      </c>
      <c r="N133" s="30"/>
      <c r="O133" s="30">
        <v>0</v>
      </c>
      <c r="P133" s="30"/>
      <c r="Q133" s="106">
        <v>22</v>
      </c>
      <c r="R133" s="30"/>
      <c r="S133" s="30"/>
      <c r="T133" s="32">
        <f t="shared" si="28"/>
        <v>-10</v>
      </c>
      <c r="U133" s="31" t="str">
        <f t="shared" si="29"/>
        <v>NO COMPRAR</v>
      </c>
      <c r="V133" s="31" t="s">
        <v>1878</v>
      </c>
      <c r="W133" s="111"/>
      <c r="X133" s="30"/>
      <c r="Y133" s="30"/>
      <c r="Z133" s="30"/>
      <c r="AA133" s="30" t="s">
        <v>1356</v>
      </c>
      <c r="AB133" s="35">
        <v>3</v>
      </c>
      <c r="AC133" s="35"/>
      <c r="AD133" s="35"/>
      <c r="AE133" s="35">
        <v>3</v>
      </c>
      <c r="AF133" s="30"/>
      <c r="AG133" s="30"/>
      <c r="AH133" s="30"/>
      <c r="AI133" s="30"/>
      <c r="AJ133" s="30"/>
      <c r="AK133" s="30"/>
      <c r="AL133" s="30"/>
      <c r="AM133" s="30"/>
      <c r="AN133" s="30"/>
      <c r="AO133" s="30"/>
      <c r="AP133" s="30"/>
      <c r="AQ133" s="30"/>
      <c r="AR133" s="30"/>
      <c r="AS133" s="30"/>
      <c r="AT133" s="30"/>
      <c r="AU133" s="30"/>
      <c r="AV133" s="66"/>
      <c r="AW133" s="30"/>
      <c r="AX133" s="30"/>
      <c r="AY133" s="30"/>
      <c r="BA133" s="30"/>
      <c r="BB133" s="30"/>
      <c r="BC133" s="30"/>
      <c r="BD133" s="30"/>
      <c r="BE133" s="30"/>
      <c r="BF133" s="30"/>
      <c r="BG133" s="30"/>
      <c r="BP133" s="30"/>
    </row>
    <row r="134" spans="1:68">
      <c r="A134" s="30"/>
      <c r="B134" s="64" t="s">
        <v>2721</v>
      </c>
      <c r="C134" s="30"/>
      <c r="D134" s="30"/>
      <c r="E134" s="30"/>
      <c r="F134" s="30"/>
      <c r="G134" s="30"/>
      <c r="H134" s="30">
        <v>12</v>
      </c>
      <c r="I134" s="30"/>
      <c r="J134" s="30"/>
      <c r="K134" s="30">
        <v>12</v>
      </c>
      <c r="L134" s="66">
        <v>18</v>
      </c>
      <c r="M134" s="30">
        <v>3</v>
      </c>
      <c r="N134" s="30"/>
      <c r="O134" s="30">
        <v>0</v>
      </c>
      <c r="P134" s="30"/>
      <c r="Q134" s="106">
        <v>12</v>
      </c>
      <c r="R134" s="30"/>
      <c r="S134" s="30"/>
      <c r="T134" s="32">
        <f>+K134-Q134</f>
        <v>0</v>
      </c>
      <c r="U134" s="31" t="str">
        <f>IFERROR(IF(T134&gt;0.1,(T134/H134),"NO COMPRAR"),0)</f>
        <v>NO COMPRAR</v>
      </c>
      <c r="V134" s="31" t="s">
        <v>1878</v>
      </c>
      <c r="W134" s="111"/>
      <c r="X134" s="30"/>
      <c r="Y134" s="30"/>
      <c r="Z134" s="30"/>
      <c r="AA134" s="30" t="s">
        <v>353</v>
      </c>
      <c r="AB134" s="35">
        <v>96</v>
      </c>
      <c r="AC134" s="35">
        <v>14</v>
      </c>
      <c r="AD134" s="35">
        <v>30</v>
      </c>
      <c r="AE134" s="35">
        <v>140</v>
      </c>
      <c r="AF134" s="30"/>
      <c r="AG134" s="30"/>
      <c r="AH134" s="30"/>
      <c r="AI134" s="30"/>
      <c r="AJ134" s="30"/>
      <c r="AK134" s="30"/>
      <c r="AL134" s="30"/>
      <c r="AM134" s="30"/>
      <c r="AN134" s="30"/>
      <c r="AO134" s="30"/>
      <c r="AP134" s="30"/>
      <c r="AQ134" s="30"/>
      <c r="AR134" s="30"/>
      <c r="AS134" s="30"/>
      <c r="AT134" s="30"/>
      <c r="AU134" s="30"/>
      <c r="AV134" s="66"/>
      <c r="AW134" s="30"/>
      <c r="AX134" s="30"/>
      <c r="AY134" s="30"/>
      <c r="BA134" s="30"/>
      <c r="BB134" s="30"/>
      <c r="BC134" s="30"/>
      <c r="BD134" s="30"/>
      <c r="BE134" s="30"/>
      <c r="BF134" s="30"/>
      <c r="BG134" s="30"/>
      <c r="BP134" s="30"/>
    </row>
    <row r="135" spans="1:68">
      <c r="A135" s="30"/>
      <c r="B135" s="64" t="s">
        <v>2722</v>
      </c>
      <c r="C135" s="30"/>
      <c r="D135" s="30"/>
      <c r="E135" s="30"/>
      <c r="F135" s="30"/>
      <c r="G135" s="30"/>
      <c r="H135" s="30">
        <v>12</v>
      </c>
      <c r="I135" s="30"/>
      <c r="J135" s="30"/>
      <c r="K135" s="30">
        <v>12</v>
      </c>
      <c r="L135" s="66">
        <v>18</v>
      </c>
      <c r="M135" s="30">
        <v>3</v>
      </c>
      <c r="N135" s="30"/>
      <c r="O135" s="30">
        <v>0</v>
      </c>
      <c r="P135" s="30"/>
      <c r="Q135" s="106">
        <v>14</v>
      </c>
      <c r="R135" s="30"/>
      <c r="S135" s="30"/>
      <c r="T135" s="32">
        <f>+K135-Q135</f>
        <v>-2</v>
      </c>
      <c r="U135" s="31" t="str">
        <f>IFERROR(IF(T135&gt;0.1,(T135/H135),"NO COMPRAR"),0)</f>
        <v>NO COMPRAR</v>
      </c>
      <c r="V135" s="31" t="s">
        <v>1878</v>
      </c>
      <c r="W135" s="111"/>
      <c r="X135" s="30"/>
      <c r="Y135" s="30"/>
      <c r="Z135" s="30"/>
      <c r="AA135" s="30" t="s">
        <v>977</v>
      </c>
      <c r="AB135" s="35">
        <v>67</v>
      </c>
      <c r="AC135" s="35">
        <v>2</v>
      </c>
      <c r="AD135" s="35">
        <v>16</v>
      </c>
      <c r="AE135" s="35">
        <v>85</v>
      </c>
      <c r="AF135" s="30"/>
      <c r="AG135" s="30"/>
      <c r="AH135" s="30"/>
      <c r="AI135" s="30"/>
      <c r="AJ135" s="30"/>
      <c r="AK135" s="30"/>
      <c r="AL135" s="30"/>
      <c r="AM135" s="30"/>
      <c r="AN135" s="30"/>
      <c r="AO135" s="30"/>
      <c r="AP135" s="30"/>
      <c r="AQ135" s="30"/>
      <c r="AR135" s="30"/>
      <c r="AS135" s="30"/>
      <c r="AT135" s="30"/>
      <c r="AU135" s="30"/>
      <c r="AV135" s="66"/>
      <c r="AW135" s="30"/>
      <c r="AX135" s="30"/>
      <c r="AY135" s="30"/>
      <c r="BA135" s="30"/>
      <c r="BB135" s="30"/>
      <c r="BC135" s="30"/>
      <c r="BD135" s="30"/>
      <c r="BE135" s="30"/>
      <c r="BF135" s="30"/>
      <c r="BG135" s="30"/>
      <c r="BP135" s="30"/>
    </row>
    <row r="136" spans="1:68">
      <c r="A136" s="30"/>
      <c r="B136" s="64" t="s">
        <v>2723</v>
      </c>
      <c r="C136" s="30"/>
      <c r="D136" s="30"/>
      <c r="E136" s="30"/>
      <c r="F136" s="30"/>
      <c r="G136" s="30"/>
      <c r="H136" s="30">
        <v>12</v>
      </c>
      <c r="I136" s="30"/>
      <c r="J136" s="30"/>
      <c r="K136" s="30">
        <v>12</v>
      </c>
      <c r="L136" s="66">
        <v>18</v>
      </c>
      <c r="M136" s="30">
        <v>12</v>
      </c>
      <c r="N136" s="30"/>
      <c r="O136" s="30">
        <v>0</v>
      </c>
      <c r="P136" s="30"/>
      <c r="Q136" s="106">
        <v>28</v>
      </c>
      <c r="R136" s="30"/>
      <c r="S136" s="30"/>
      <c r="T136" s="32">
        <f>+K136-Q136</f>
        <v>-16</v>
      </c>
      <c r="U136" s="31" t="str">
        <f>IFERROR(IF(T136&gt;0.1,(T136/H136),"NO COMPRAR"),0)</f>
        <v>NO COMPRAR</v>
      </c>
      <c r="V136" s="31" t="s">
        <v>1878</v>
      </c>
      <c r="W136" s="111"/>
      <c r="X136" s="30"/>
      <c r="Y136" s="30"/>
      <c r="Z136" s="30"/>
      <c r="AA136" s="30" t="s">
        <v>1358</v>
      </c>
      <c r="AB136" s="35">
        <v>8</v>
      </c>
      <c r="AC136" s="35"/>
      <c r="AD136" s="35"/>
      <c r="AE136" s="35">
        <v>8</v>
      </c>
      <c r="AF136" s="30"/>
      <c r="AG136" s="30"/>
      <c r="AH136" s="30"/>
      <c r="AI136" s="30"/>
      <c r="AJ136" s="30"/>
      <c r="AK136" s="30"/>
      <c r="AL136" s="30"/>
      <c r="AM136" s="30"/>
      <c r="AN136" s="30"/>
      <c r="AO136" s="30"/>
      <c r="AP136" s="30"/>
      <c r="AQ136" s="30"/>
      <c r="AR136" s="30"/>
      <c r="AS136" s="30"/>
      <c r="AT136" s="30"/>
      <c r="AU136" s="30"/>
      <c r="AV136" s="66"/>
      <c r="AW136" s="30"/>
      <c r="AX136" s="30"/>
      <c r="AY136" s="30"/>
      <c r="BA136" s="30"/>
      <c r="BB136" s="30"/>
      <c r="BC136" s="30"/>
      <c r="BD136" s="30"/>
      <c r="BE136" s="30"/>
      <c r="BF136" s="30"/>
      <c r="BG136" s="30"/>
      <c r="BP136" s="30"/>
    </row>
    <row r="137" spans="1:68">
      <c r="A137" s="30"/>
      <c r="B137" s="64" t="s">
        <v>2724</v>
      </c>
      <c r="C137" s="30"/>
      <c r="D137" s="30"/>
      <c r="E137" s="30"/>
      <c r="F137" s="30"/>
      <c r="G137" s="30"/>
      <c r="H137" s="30">
        <v>25</v>
      </c>
      <c r="I137" s="30">
        <v>25</v>
      </c>
      <c r="J137" s="30">
        <v>40</v>
      </c>
      <c r="K137" s="30">
        <v>25</v>
      </c>
      <c r="L137" s="66">
        <v>40</v>
      </c>
      <c r="M137" s="30">
        <v>12</v>
      </c>
      <c r="N137" s="30"/>
      <c r="O137" s="30">
        <v>0</v>
      </c>
      <c r="P137" s="30"/>
      <c r="Q137" s="106">
        <v>18</v>
      </c>
      <c r="R137" s="30"/>
      <c r="S137" s="30"/>
      <c r="T137" s="32">
        <f>+K137-Q137</f>
        <v>7</v>
      </c>
      <c r="U137" s="31">
        <f>IFERROR(IF(T137&gt;0.1,(T137/H137),"NO COMPRAR"),0)</f>
        <v>0.28000000000000003</v>
      </c>
      <c r="V137" s="31" t="s">
        <v>1878</v>
      </c>
      <c r="W137" s="111"/>
      <c r="X137" s="30"/>
      <c r="Y137" s="30"/>
      <c r="Z137" s="30"/>
      <c r="AA137" s="30" t="s">
        <v>379</v>
      </c>
      <c r="AB137" s="35">
        <v>14</v>
      </c>
      <c r="AC137" s="35">
        <v>3</v>
      </c>
      <c r="AD137" s="35">
        <v>4</v>
      </c>
      <c r="AE137" s="35">
        <v>21</v>
      </c>
      <c r="AF137" s="30"/>
      <c r="AG137" s="30"/>
      <c r="AH137" s="30"/>
      <c r="AI137" s="30"/>
      <c r="AJ137" s="30"/>
      <c r="AK137" s="30"/>
      <c r="AL137" s="30"/>
      <c r="AM137" s="30"/>
      <c r="AN137" s="30"/>
      <c r="AO137" s="30"/>
      <c r="AP137" s="30"/>
      <c r="AQ137" s="30"/>
      <c r="AR137" s="30"/>
      <c r="AS137" s="30"/>
      <c r="AT137" s="30"/>
      <c r="AU137" s="30"/>
      <c r="AV137" s="66"/>
      <c r="AW137" s="30"/>
      <c r="AX137" s="30"/>
      <c r="AY137" s="30"/>
      <c r="BA137" s="30"/>
      <c r="BB137" s="30"/>
      <c r="BC137" s="30"/>
      <c r="BD137" s="30"/>
      <c r="BE137" s="30"/>
      <c r="BF137" s="30"/>
      <c r="BG137" s="30"/>
      <c r="BP137" s="30"/>
    </row>
    <row r="138" spans="1:68">
      <c r="A138" s="30"/>
      <c r="B138" s="64" t="s">
        <v>2732</v>
      </c>
      <c r="C138" s="30"/>
      <c r="D138" s="30"/>
      <c r="E138" s="30"/>
      <c r="F138" s="30"/>
      <c r="G138" s="30"/>
      <c r="H138" s="30">
        <v>12</v>
      </c>
      <c r="I138" s="30"/>
      <c r="J138" s="30"/>
      <c r="K138" s="30">
        <v>6</v>
      </c>
      <c r="L138" s="66">
        <v>12</v>
      </c>
      <c r="M138" s="30"/>
      <c r="N138" s="30"/>
      <c r="O138" s="30"/>
      <c r="P138" s="30"/>
      <c r="Q138" s="106">
        <v>0</v>
      </c>
      <c r="R138" s="30"/>
      <c r="S138" s="30"/>
      <c r="T138" s="32">
        <f>+K138-Q138</f>
        <v>6</v>
      </c>
      <c r="U138" s="31">
        <f>IFERROR(IF(T138&gt;0.1,(T138/H138),"NO COMPRAR"),0)</f>
        <v>0.5</v>
      </c>
      <c r="V138" s="31" t="s">
        <v>1878</v>
      </c>
      <c r="W138" s="111">
        <v>1</v>
      </c>
      <c r="X138" s="30"/>
      <c r="Y138" s="30"/>
      <c r="Z138" s="30"/>
      <c r="AA138" s="30" t="s">
        <v>1220</v>
      </c>
      <c r="AB138" s="35">
        <v>105</v>
      </c>
      <c r="AC138" s="35">
        <v>3</v>
      </c>
      <c r="AD138" s="35">
        <v>22</v>
      </c>
      <c r="AE138" s="35">
        <v>130</v>
      </c>
      <c r="AF138" s="30"/>
      <c r="AG138" s="30"/>
      <c r="AH138" s="30"/>
      <c r="AI138" s="30"/>
      <c r="AJ138" s="30"/>
      <c r="AK138" s="30"/>
      <c r="AL138" s="30"/>
      <c r="AM138" s="30"/>
      <c r="AN138" s="30"/>
      <c r="AO138" s="30"/>
      <c r="AP138" s="30"/>
      <c r="AQ138" s="30"/>
      <c r="AR138" s="30"/>
      <c r="AS138" s="30"/>
      <c r="AT138" s="30"/>
      <c r="AU138" s="30"/>
      <c r="AV138" s="66"/>
      <c r="AW138" s="30"/>
      <c r="AX138" s="30"/>
      <c r="AY138" s="30"/>
      <c r="BA138" s="30"/>
      <c r="BB138" s="30"/>
      <c r="BC138" s="30"/>
      <c r="BD138" s="30"/>
      <c r="BE138" s="30"/>
      <c r="BF138" s="30"/>
      <c r="BG138" s="30"/>
      <c r="BP138" s="30"/>
    </row>
    <row r="139" spans="1:68">
      <c r="A139" s="30"/>
      <c r="B139" s="64" t="s">
        <v>2751</v>
      </c>
      <c r="C139" s="2"/>
      <c r="D139" s="2"/>
      <c r="E139" s="2"/>
      <c r="F139" s="2"/>
      <c r="G139" s="2"/>
      <c r="H139" s="30"/>
      <c r="I139" s="2"/>
      <c r="J139" s="2"/>
      <c r="K139" s="30"/>
      <c r="L139" s="66"/>
      <c r="M139" s="2"/>
      <c r="N139" s="2"/>
      <c r="O139" s="2"/>
      <c r="P139" s="2"/>
      <c r="Q139" s="106">
        <v>96</v>
      </c>
      <c r="R139" s="30"/>
      <c r="S139" s="2"/>
      <c r="T139" s="30"/>
      <c r="U139" s="30"/>
      <c r="V139" s="31" t="s">
        <v>1878</v>
      </c>
      <c r="W139" s="111"/>
      <c r="X139" s="30"/>
      <c r="Y139" s="30"/>
      <c r="Z139" s="30"/>
      <c r="AA139" s="30" t="s">
        <v>1469</v>
      </c>
      <c r="AB139" s="35">
        <v>8</v>
      </c>
      <c r="AC139" s="35"/>
      <c r="AD139" s="35">
        <v>2</v>
      </c>
      <c r="AE139" s="35">
        <v>10</v>
      </c>
      <c r="AF139" s="30"/>
      <c r="AG139" s="30"/>
      <c r="AH139" s="30"/>
      <c r="AI139" s="30"/>
      <c r="AJ139" s="30"/>
      <c r="AK139" s="30"/>
      <c r="AL139" s="30"/>
      <c r="AM139" s="30"/>
      <c r="AN139" s="30"/>
      <c r="AO139" s="30"/>
      <c r="AP139" s="30"/>
      <c r="AQ139" s="30"/>
      <c r="AR139" s="30"/>
      <c r="AS139" s="30"/>
      <c r="AT139" s="30"/>
      <c r="AU139" s="30"/>
      <c r="AV139" s="66"/>
      <c r="AW139" s="30"/>
      <c r="AX139" s="30"/>
      <c r="AY139" s="30"/>
      <c r="BA139" s="30"/>
      <c r="BB139" s="30"/>
      <c r="BC139" s="30"/>
      <c r="BD139" s="30"/>
      <c r="BE139" s="30"/>
      <c r="BF139" s="30"/>
      <c r="BG139" s="30"/>
      <c r="BP139" s="30"/>
    </row>
    <row r="140" spans="1:68">
      <c r="A140" s="30"/>
      <c r="B140" s="64" t="s">
        <v>2752</v>
      </c>
      <c r="C140" s="2"/>
      <c r="D140" s="2"/>
      <c r="E140" s="2"/>
      <c r="F140" s="2"/>
      <c r="G140" s="2"/>
      <c r="H140" s="30"/>
      <c r="I140" s="2"/>
      <c r="J140" s="2"/>
      <c r="K140" s="30"/>
      <c r="L140" s="66"/>
      <c r="M140" s="2"/>
      <c r="N140" s="2"/>
      <c r="O140" s="2"/>
      <c r="P140" s="2"/>
      <c r="Q140" s="130">
        <v>170</v>
      </c>
      <c r="R140" s="30"/>
      <c r="S140" s="2"/>
      <c r="T140" s="30"/>
      <c r="U140" s="30"/>
      <c r="V140" s="31" t="s">
        <v>1878</v>
      </c>
      <c r="W140" s="111"/>
      <c r="X140" s="30"/>
      <c r="Y140" s="30"/>
      <c r="Z140" s="30"/>
      <c r="AA140" s="34">
        <v>856</v>
      </c>
      <c r="AB140" s="30" t="s">
        <v>1072</v>
      </c>
      <c r="AC140" s="35">
        <v>8</v>
      </c>
      <c r="AD140" s="35">
        <v>2</v>
      </c>
      <c r="AE140" s="35">
        <v>6</v>
      </c>
      <c r="AF140" s="35">
        <v>16</v>
      </c>
      <c r="AG140" s="30"/>
      <c r="AH140" s="30"/>
      <c r="AI140" s="30"/>
      <c r="AJ140" s="30"/>
      <c r="AK140" s="30"/>
      <c r="AL140" s="30"/>
      <c r="AM140" s="30"/>
      <c r="AN140" s="30"/>
      <c r="AO140" s="30"/>
      <c r="AP140" s="30"/>
      <c r="AQ140" s="30"/>
      <c r="AR140" s="30"/>
      <c r="AS140" s="30"/>
      <c r="AT140" s="30"/>
      <c r="AU140" s="30"/>
      <c r="AV140" s="66"/>
      <c r="AW140" s="30"/>
      <c r="AX140" s="30"/>
      <c r="AY140" s="30"/>
      <c r="BA140" s="30"/>
      <c r="BB140" s="30"/>
      <c r="BC140" s="30"/>
      <c r="BD140" s="30"/>
      <c r="BE140" s="30"/>
      <c r="BF140" s="30"/>
      <c r="BG140" s="30"/>
      <c r="BP140" s="30"/>
    </row>
    <row r="141" spans="1:68">
      <c r="A141" s="30">
        <v>4109</v>
      </c>
      <c r="B141" s="64" t="s">
        <v>1402</v>
      </c>
      <c r="C141" s="30"/>
      <c r="D141" s="30"/>
      <c r="E141" s="30"/>
      <c r="F141" s="30"/>
      <c r="G141" s="30"/>
      <c r="H141" s="30"/>
      <c r="I141" s="30"/>
      <c r="J141" s="30"/>
      <c r="K141" s="30"/>
      <c r="L141" s="66"/>
      <c r="M141" s="30"/>
      <c r="N141" s="30"/>
      <c r="O141" s="30"/>
      <c r="P141" s="30"/>
      <c r="Q141" s="106">
        <v>0</v>
      </c>
      <c r="R141" s="30"/>
      <c r="S141" s="30"/>
      <c r="T141" s="32">
        <f t="shared" ref="T141:T153" si="33">+K141-Q141</f>
        <v>0</v>
      </c>
      <c r="U141" s="31">
        <v>1</v>
      </c>
      <c r="V141" s="31" t="s">
        <v>1878</v>
      </c>
      <c r="W141" s="111"/>
      <c r="X141" s="30"/>
      <c r="Y141" s="30"/>
      <c r="Z141" s="30"/>
      <c r="AA141" s="34">
        <v>861</v>
      </c>
      <c r="AB141" s="30" t="s">
        <v>873</v>
      </c>
      <c r="AC141" s="35">
        <v>7</v>
      </c>
      <c r="AD141" s="35">
        <v>2</v>
      </c>
      <c r="AE141" s="35">
        <v>12</v>
      </c>
      <c r="AF141" s="35">
        <v>21</v>
      </c>
      <c r="AG141" s="30"/>
      <c r="AH141" s="30"/>
      <c r="AI141" s="30"/>
      <c r="AJ141" s="30"/>
      <c r="AK141" s="30"/>
      <c r="AL141" s="30"/>
      <c r="AM141" s="30"/>
      <c r="AN141" s="30"/>
      <c r="AO141" s="30"/>
      <c r="AP141" s="30"/>
      <c r="AQ141" s="30"/>
      <c r="AR141" s="30"/>
      <c r="AS141" s="30"/>
      <c r="AT141" s="30"/>
      <c r="AU141" s="30"/>
      <c r="AV141" s="66"/>
      <c r="AW141" s="30"/>
      <c r="AX141" s="30"/>
      <c r="AY141" s="30"/>
      <c r="BA141" s="30"/>
      <c r="BB141" s="30"/>
      <c r="BC141" s="30"/>
      <c r="BD141" s="30"/>
      <c r="BE141" s="30"/>
      <c r="BF141" s="30"/>
      <c r="BG141" s="30"/>
      <c r="BP141" s="30"/>
    </row>
    <row r="142" spans="1:68">
      <c r="A142" s="30">
        <v>1398</v>
      </c>
      <c r="B142" s="64" t="s">
        <v>2754</v>
      </c>
      <c r="C142" s="30"/>
      <c r="D142" s="30"/>
      <c r="E142" s="30"/>
      <c r="F142" s="30"/>
      <c r="G142" s="30"/>
      <c r="H142" s="30"/>
      <c r="I142" s="30"/>
      <c r="J142" s="30"/>
      <c r="K142" s="30"/>
      <c r="L142" s="66"/>
      <c r="M142" s="30"/>
      <c r="N142" s="30"/>
      <c r="O142" s="30"/>
      <c r="P142" s="30"/>
      <c r="Q142" s="106">
        <v>29</v>
      </c>
      <c r="R142" s="30"/>
      <c r="S142" s="30"/>
      <c r="T142" s="32">
        <f t="shared" si="33"/>
        <v>-29</v>
      </c>
      <c r="U142" s="31">
        <v>1</v>
      </c>
      <c r="V142" s="31" t="s">
        <v>1878</v>
      </c>
      <c r="W142" s="111"/>
      <c r="X142" s="30"/>
      <c r="Y142" s="30"/>
      <c r="Z142" s="30"/>
      <c r="AA142" s="34">
        <v>863</v>
      </c>
      <c r="AB142" s="30" t="s">
        <v>1014</v>
      </c>
      <c r="AC142" s="35">
        <v>36</v>
      </c>
      <c r="AD142" s="35">
        <v>5</v>
      </c>
      <c r="AE142" s="35">
        <v>7</v>
      </c>
      <c r="AF142" s="35">
        <v>48</v>
      </c>
      <c r="AG142" s="30"/>
      <c r="AH142" s="30"/>
      <c r="AI142" s="30"/>
      <c r="AJ142" s="30"/>
      <c r="AK142" s="30"/>
      <c r="AL142" s="30"/>
      <c r="AM142" s="30"/>
      <c r="AN142" s="30"/>
      <c r="AO142" s="30"/>
      <c r="AP142" s="30"/>
      <c r="AQ142" s="30"/>
      <c r="AR142" s="30"/>
      <c r="AS142" s="30"/>
      <c r="AT142" s="30"/>
      <c r="AU142" s="30"/>
      <c r="AV142" s="66"/>
      <c r="AW142" s="30"/>
      <c r="AX142" s="30"/>
      <c r="AY142" s="30"/>
      <c r="BA142" s="30"/>
      <c r="BB142" s="30"/>
      <c r="BC142" s="30"/>
      <c r="BD142" s="30"/>
      <c r="BE142" s="30"/>
      <c r="BF142" s="30"/>
      <c r="BG142" s="30"/>
      <c r="BP142" s="30"/>
    </row>
    <row r="143" spans="1:68" s="90" customFormat="1">
      <c r="A143" s="85">
        <v>2184</v>
      </c>
      <c r="B143" s="64" t="s">
        <v>1397</v>
      </c>
      <c r="C143" s="85"/>
      <c r="D143" s="85"/>
      <c r="E143" s="85"/>
      <c r="F143" s="85"/>
      <c r="G143" s="85"/>
      <c r="H143" s="85"/>
      <c r="I143" s="85"/>
      <c r="J143" s="85"/>
      <c r="K143" s="85"/>
      <c r="L143" s="139"/>
      <c r="M143" s="85"/>
      <c r="N143" s="85"/>
      <c r="O143" s="85"/>
      <c r="P143" s="85"/>
      <c r="Q143" s="126">
        <v>2</v>
      </c>
      <c r="R143" s="85"/>
      <c r="S143" s="85"/>
      <c r="T143" s="87">
        <f t="shared" si="33"/>
        <v>-2</v>
      </c>
      <c r="U143" s="86">
        <v>1</v>
      </c>
      <c r="V143" s="31" t="s">
        <v>1878</v>
      </c>
      <c r="W143" s="126"/>
      <c r="X143" s="85"/>
      <c r="Y143" s="85"/>
      <c r="Z143" s="85"/>
      <c r="AA143" s="88">
        <v>870</v>
      </c>
      <c r="AB143" s="85" t="s">
        <v>712</v>
      </c>
      <c r="AC143" s="89">
        <v>5</v>
      </c>
      <c r="AD143" s="89">
        <v>9</v>
      </c>
      <c r="AE143" s="89">
        <v>2</v>
      </c>
      <c r="AF143" s="89">
        <v>16</v>
      </c>
      <c r="AG143" s="85"/>
      <c r="AH143" s="85"/>
      <c r="AI143" s="85"/>
      <c r="AJ143" s="85"/>
      <c r="AK143" s="85"/>
      <c r="AL143" s="85"/>
      <c r="AM143" s="85"/>
      <c r="AN143" s="85"/>
      <c r="AO143" s="85"/>
      <c r="AP143" s="85"/>
      <c r="AQ143" s="85"/>
      <c r="AR143" s="85"/>
      <c r="AS143" s="85"/>
      <c r="AT143" s="85"/>
      <c r="AU143" s="85"/>
      <c r="AV143" s="139"/>
      <c r="AW143" s="85"/>
      <c r="AX143" s="85"/>
      <c r="AY143" s="85"/>
      <c r="BA143" s="85"/>
      <c r="BB143" s="85"/>
      <c r="BC143" s="85"/>
      <c r="BD143" s="85"/>
      <c r="BE143" s="85"/>
      <c r="BF143" s="85"/>
      <c r="BG143" s="85"/>
      <c r="BP143" s="85"/>
    </row>
    <row r="144" spans="1:68">
      <c r="A144" s="30">
        <v>4102</v>
      </c>
      <c r="B144" s="64" t="s">
        <v>1365</v>
      </c>
      <c r="C144" s="30"/>
      <c r="D144" s="30"/>
      <c r="E144" s="30"/>
      <c r="F144" s="30"/>
      <c r="G144" s="30"/>
      <c r="H144" s="30"/>
      <c r="I144" s="30"/>
      <c r="J144" s="30"/>
      <c r="K144" s="30"/>
      <c r="L144" s="66"/>
      <c r="M144" s="30"/>
      <c r="N144" s="30"/>
      <c r="O144" s="30"/>
      <c r="P144" s="30"/>
      <c r="Q144" s="106">
        <v>4</v>
      </c>
      <c r="R144" s="30"/>
      <c r="S144" s="30"/>
      <c r="T144" s="32">
        <f t="shared" si="33"/>
        <v>-4</v>
      </c>
      <c r="U144" s="31">
        <v>1</v>
      </c>
      <c r="V144" s="31" t="s">
        <v>1878</v>
      </c>
      <c r="W144" s="111"/>
      <c r="X144" s="30"/>
      <c r="Y144" s="30"/>
      <c r="Z144" s="30"/>
      <c r="AA144" s="34">
        <v>891</v>
      </c>
      <c r="AB144" s="30" t="s">
        <v>509</v>
      </c>
      <c r="AC144" s="35">
        <v>77</v>
      </c>
      <c r="AD144" s="35">
        <v>18</v>
      </c>
      <c r="AE144" s="35">
        <v>19</v>
      </c>
      <c r="AF144" s="35">
        <v>114</v>
      </c>
      <c r="AG144" s="30"/>
      <c r="AH144" s="30"/>
      <c r="AI144" s="30"/>
      <c r="AJ144" s="30"/>
      <c r="AK144" s="30"/>
      <c r="AL144" s="30"/>
      <c r="AM144" s="30"/>
      <c r="AN144" s="30"/>
      <c r="AO144" s="30"/>
      <c r="AP144" s="30"/>
      <c r="AQ144" s="30"/>
      <c r="AR144" s="30"/>
      <c r="AS144" s="30"/>
      <c r="AT144" s="30"/>
      <c r="AU144" s="30"/>
      <c r="AV144" s="66"/>
      <c r="AW144" s="30"/>
      <c r="AX144" s="30"/>
      <c r="AY144" s="30"/>
      <c r="BA144" s="30"/>
      <c r="BB144" s="30"/>
      <c r="BC144" s="30"/>
      <c r="BD144" s="30"/>
      <c r="BE144" s="30"/>
      <c r="BF144" s="30"/>
      <c r="BG144" s="30"/>
      <c r="BP144" s="30"/>
    </row>
    <row r="145" spans="1:68">
      <c r="A145" s="30">
        <v>4100</v>
      </c>
      <c r="B145" s="64" t="s">
        <v>272</v>
      </c>
      <c r="C145" s="30"/>
      <c r="D145" s="30"/>
      <c r="E145" s="30"/>
      <c r="F145" s="30"/>
      <c r="G145" s="30"/>
      <c r="H145" s="30"/>
      <c r="I145" s="30"/>
      <c r="J145" s="30"/>
      <c r="K145" s="30"/>
      <c r="L145" s="66"/>
      <c r="M145" s="30"/>
      <c r="N145" s="30"/>
      <c r="O145" s="30"/>
      <c r="P145" s="30"/>
      <c r="Q145" s="106">
        <v>43</v>
      </c>
      <c r="R145" s="30"/>
      <c r="S145" s="30"/>
      <c r="T145" s="32">
        <f t="shared" si="33"/>
        <v>-43</v>
      </c>
      <c r="U145" s="31">
        <v>1</v>
      </c>
      <c r="V145" s="31" t="s">
        <v>1878</v>
      </c>
      <c r="W145" s="111"/>
      <c r="X145" s="30"/>
      <c r="Y145" s="30"/>
      <c r="Z145" s="30"/>
      <c r="AA145" s="34">
        <v>892</v>
      </c>
      <c r="AB145" s="30" t="s">
        <v>984</v>
      </c>
      <c r="AC145" s="35">
        <v>21</v>
      </c>
      <c r="AD145" s="35">
        <v>2</v>
      </c>
      <c r="AE145" s="35">
        <v>10</v>
      </c>
      <c r="AF145" s="35">
        <v>33</v>
      </c>
      <c r="AG145" s="30"/>
      <c r="AH145" s="30"/>
      <c r="AI145" s="30"/>
      <c r="AJ145" s="30"/>
      <c r="AK145" s="30"/>
      <c r="AL145" s="30"/>
      <c r="AM145" s="30"/>
      <c r="AN145" s="30"/>
      <c r="AO145" s="30"/>
      <c r="AP145" s="30"/>
      <c r="AQ145" s="30"/>
      <c r="AR145" s="30"/>
      <c r="AS145" s="30"/>
      <c r="AT145" s="30"/>
      <c r="AU145" s="30"/>
      <c r="AV145" s="66"/>
      <c r="AW145" s="30"/>
      <c r="AX145" s="30"/>
      <c r="AY145" s="30"/>
      <c r="BA145" s="30"/>
      <c r="BB145" s="30"/>
      <c r="BC145" s="30"/>
      <c r="BD145" s="30"/>
      <c r="BE145" s="30"/>
      <c r="BF145" s="30"/>
      <c r="BG145" s="30"/>
      <c r="BP145" s="30"/>
    </row>
    <row r="146" spans="1:68">
      <c r="A146" s="30">
        <v>7868</v>
      </c>
      <c r="B146" s="64" t="s">
        <v>2755</v>
      </c>
      <c r="C146" s="30"/>
      <c r="D146" s="30"/>
      <c r="E146" s="30"/>
      <c r="F146" s="30"/>
      <c r="G146" s="30"/>
      <c r="H146" s="30"/>
      <c r="I146" s="30"/>
      <c r="J146" s="30"/>
      <c r="K146" s="30"/>
      <c r="L146" s="66"/>
      <c r="M146" s="30"/>
      <c r="N146" s="30"/>
      <c r="O146" s="30"/>
      <c r="P146" s="30"/>
      <c r="Q146" s="106">
        <v>18</v>
      </c>
      <c r="R146" s="30"/>
      <c r="S146" s="30"/>
      <c r="T146" s="32">
        <f t="shared" si="33"/>
        <v>-18</v>
      </c>
      <c r="U146" s="31" t="str">
        <f t="shared" ref="U146:U152" si="34">IFERROR(IF(T146&gt;0.1,(T146/H146),"NO COMPRAR"),0)</f>
        <v>NO COMPRAR</v>
      </c>
      <c r="V146" s="31" t="s">
        <v>1878</v>
      </c>
      <c r="W146" s="111"/>
      <c r="X146" s="30"/>
      <c r="Y146" s="30"/>
      <c r="Z146" s="30"/>
      <c r="AA146" s="34">
        <v>894</v>
      </c>
      <c r="AB146" s="30" t="s">
        <v>1293</v>
      </c>
      <c r="AC146" s="35">
        <v>7</v>
      </c>
      <c r="AD146" s="35"/>
      <c r="AE146" s="35"/>
      <c r="AF146" s="35">
        <v>7</v>
      </c>
      <c r="AG146" s="30"/>
      <c r="AH146" s="30"/>
      <c r="AI146" s="30"/>
      <c r="AJ146" s="30"/>
      <c r="AK146" s="30"/>
      <c r="AL146" s="30"/>
      <c r="AM146" s="30"/>
      <c r="AN146" s="30"/>
      <c r="AO146" s="30"/>
      <c r="AP146" s="30"/>
      <c r="AQ146" s="30"/>
      <c r="AR146" s="30"/>
      <c r="AS146" s="30"/>
      <c r="AT146" s="30"/>
      <c r="AU146" s="30"/>
      <c r="AV146" s="66"/>
      <c r="AW146" s="30"/>
      <c r="AX146" s="30"/>
      <c r="AY146" s="30"/>
      <c r="BA146" s="30"/>
      <c r="BB146" s="30"/>
      <c r="BC146" s="30"/>
      <c r="BD146" s="30"/>
      <c r="BE146" s="30"/>
      <c r="BF146" s="30"/>
      <c r="BG146" s="30"/>
      <c r="BP146" s="30"/>
    </row>
    <row r="147" spans="1:68">
      <c r="A147" s="30">
        <v>12314</v>
      </c>
      <c r="B147" s="64" t="s">
        <v>2756</v>
      </c>
      <c r="C147" s="30"/>
      <c r="D147" s="30"/>
      <c r="E147" s="30"/>
      <c r="F147" s="30"/>
      <c r="G147" s="30"/>
      <c r="H147" s="30"/>
      <c r="I147" s="30"/>
      <c r="J147" s="30"/>
      <c r="K147" s="30"/>
      <c r="L147" s="66"/>
      <c r="M147" s="30"/>
      <c r="N147" s="30"/>
      <c r="O147" s="30"/>
      <c r="P147" s="30"/>
      <c r="Q147" s="106">
        <v>1</v>
      </c>
      <c r="R147" s="30"/>
      <c r="S147" s="30"/>
      <c r="T147" s="32">
        <f t="shared" si="33"/>
        <v>-1</v>
      </c>
      <c r="U147" s="31">
        <v>1</v>
      </c>
      <c r="V147" s="31" t="s">
        <v>1878</v>
      </c>
      <c r="W147" s="111"/>
      <c r="X147" s="30"/>
      <c r="Y147" s="30"/>
      <c r="Z147" s="30"/>
      <c r="AA147" s="34">
        <v>895</v>
      </c>
      <c r="AB147" s="30" t="s">
        <v>1294</v>
      </c>
      <c r="AC147" s="35">
        <v>7</v>
      </c>
      <c r="AD147" s="35"/>
      <c r="AE147" s="35"/>
      <c r="AF147" s="35">
        <v>7</v>
      </c>
      <c r="AG147" s="30"/>
      <c r="AH147" s="30"/>
      <c r="AI147" s="30"/>
      <c r="AJ147" s="30"/>
      <c r="AK147" s="30"/>
      <c r="AL147" s="30"/>
      <c r="AM147" s="30"/>
      <c r="AN147" s="30"/>
      <c r="AO147" s="30"/>
      <c r="AP147" s="30"/>
      <c r="AQ147" s="30"/>
      <c r="AR147" s="30"/>
      <c r="AS147" s="30"/>
      <c r="AT147" s="30"/>
      <c r="AU147" s="30"/>
      <c r="AV147" s="66"/>
      <c r="AW147" s="30"/>
      <c r="AX147" s="30"/>
      <c r="AY147" s="30"/>
      <c r="BA147" s="30"/>
      <c r="BB147" s="30"/>
      <c r="BC147" s="30"/>
      <c r="BD147" s="30"/>
      <c r="BE147" s="30"/>
      <c r="BF147" s="30"/>
      <c r="BG147" s="30"/>
      <c r="BP147" s="30"/>
    </row>
    <row r="148" spans="1:68">
      <c r="A148" s="30">
        <v>4103</v>
      </c>
      <c r="B148" s="64" t="s">
        <v>2757</v>
      </c>
      <c r="C148" s="30"/>
      <c r="D148" s="30"/>
      <c r="E148" s="30"/>
      <c r="F148" s="30"/>
      <c r="G148" s="30"/>
      <c r="H148" s="30"/>
      <c r="I148" s="30"/>
      <c r="J148" s="30"/>
      <c r="K148" s="30"/>
      <c r="L148" s="66"/>
      <c r="M148" s="30"/>
      <c r="N148" s="30"/>
      <c r="O148" s="30"/>
      <c r="P148" s="30"/>
      <c r="Q148" s="106">
        <v>5</v>
      </c>
      <c r="R148" s="30"/>
      <c r="S148" s="30"/>
      <c r="T148" s="32">
        <f t="shared" si="33"/>
        <v>-5</v>
      </c>
      <c r="U148" s="31">
        <v>1</v>
      </c>
      <c r="V148" s="31" t="s">
        <v>1878</v>
      </c>
      <c r="W148" s="111"/>
      <c r="X148" s="30"/>
      <c r="Y148" s="30"/>
      <c r="Z148" s="30"/>
      <c r="AA148" s="34">
        <v>896</v>
      </c>
      <c r="AB148" s="30" t="s">
        <v>2056</v>
      </c>
      <c r="AC148" s="35">
        <v>3</v>
      </c>
      <c r="AD148" s="35"/>
      <c r="AE148" s="35"/>
      <c r="AF148" s="35">
        <v>3</v>
      </c>
      <c r="AG148" s="30"/>
      <c r="AH148" s="30"/>
      <c r="AI148" s="30"/>
      <c r="AJ148" s="30"/>
      <c r="AK148" s="30"/>
      <c r="AL148" s="30"/>
      <c r="AM148" s="30"/>
      <c r="AN148" s="30"/>
      <c r="AO148" s="30"/>
      <c r="AP148" s="30"/>
      <c r="AQ148" s="30"/>
      <c r="AR148" s="30"/>
      <c r="AS148" s="30"/>
      <c r="AT148" s="30"/>
      <c r="AU148" s="30"/>
      <c r="AV148" s="66"/>
      <c r="AW148" s="30"/>
      <c r="AX148" s="30"/>
      <c r="AY148" s="30"/>
      <c r="BA148" s="30"/>
      <c r="BB148" s="30"/>
      <c r="BC148" s="30"/>
      <c r="BD148" s="30"/>
      <c r="BE148" s="30"/>
      <c r="BF148" s="30"/>
      <c r="BG148" s="30"/>
      <c r="BP148" s="30"/>
    </row>
    <row r="149" spans="1:68">
      <c r="A149" s="30">
        <v>12315</v>
      </c>
      <c r="B149" s="64" t="s">
        <v>2759</v>
      </c>
      <c r="C149" s="30"/>
      <c r="D149" s="30"/>
      <c r="E149" s="30"/>
      <c r="F149" s="30"/>
      <c r="G149" s="30"/>
      <c r="H149" s="30"/>
      <c r="I149" s="30"/>
      <c r="J149" s="30"/>
      <c r="K149" s="30"/>
      <c r="L149" s="66"/>
      <c r="M149" s="30"/>
      <c r="N149" s="30"/>
      <c r="O149" s="30"/>
      <c r="P149" s="30"/>
      <c r="Q149" s="106">
        <v>0</v>
      </c>
      <c r="R149" s="30"/>
      <c r="S149" s="30"/>
      <c r="T149" s="32">
        <f t="shared" si="33"/>
        <v>0</v>
      </c>
      <c r="U149" s="31" t="str">
        <f t="shared" si="34"/>
        <v>NO COMPRAR</v>
      </c>
      <c r="V149" s="31" t="s">
        <v>1878</v>
      </c>
      <c r="W149" s="111"/>
      <c r="X149" s="30"/>
      <c r="Y149" s="30"/>
      <c r="Z149" s="30"/>
      <c r="AA149" s="34">
        <v>898</v>
      </c>
      <c r="AB149" s="30" t="s">
        <v>1242</v>
      </c>
      <c r="AC149" s="35">
        <v>4</v>
      </c>
      <c r="AD149" s="35">
        <v>1</v>
      </c>
      <c r="AE149" s="35">
        <v>1</v>
      </c>
      <c r="AF149" s="35">
        <v>6</v>
      </c>
      <c r="AG149" s="30"/>
      <c r="AH149" s="30"/>
      <c r="AI149" s="30"/>
      <c r="AJ149" s="30"/>
      <c r="AK149" s="30"/>
      <c r="AL149" s="30"/>
      <c r="AM149" s="30"/>
      <c r="AN149" s="30"/>
      <c r="AO149" s="30"/>
      <c r="AP149" s="30"/>
      <c r="AQ149" s="30"/>
      <c r="AR149" s="30"/>
      <c r="AS149" s="30"/>
      <c r="AT149" s="30"/>
      <c r="AU149" s="30"/>
      <c r="AV149" s="66"/>
      <c r="AW149" s="30"/>
      <c r="AX149" s="30"/>
      <c r="AY149" s="30"/>
      <c r="BA149" s="30"/>
      <c r="BB149" s="30"/>
      <c r="BC149" s="30"/>
      <c r="BD149" s="30"/>
      <c r="BE149" s="30"/>
      <c r="BF149" s="30"/>
      <c r="BG149" s="30"/>
      <c r="BP149" s="30"/>
    </row>
    <row r="150" spans="1:68">
      <c r="A150" s="30">
        <v>12316</v>
      </c>
      <c r="B150" s="64" t="s">
        <v>2760</v>
      </c>
      <c r="C150" s="30"/>
      <c r="D150" s="30"/>
      <c r="E150" s="30"/>
      <c r="F150" s="30"/>
      <c r="G150" s="30"/>
      <c r="H150" s="30"/>
      <c r="I150" s="30"/>
      <c r="J150" s="30"/>
      <c r="K150" s="30"/>
      <c r="L150" s="66"/>
      <c r="M150" s="30"/>
      <c r="N150" s="30"/>
      <c r="O150" s="30"/>
      <c r="P150" s="30"/>
      <c r="Q150" s="106">
        <v>0</v>
      </c>
      <c r="R150" s="30"/>
      <c r="S150" s="30"/>
      <c r="T150" s="32">
        <f t="shared" si="33"/>
        <v>0</v>
      </c>
      <c r="U150" s="31" t="str">
        <f t="shared" si="34"/>
        <v>NO COMPRAR</v>
      </c>
      <c r="V150" s="31" t="s">
        <v>1878</v>
      </c>
      <c r="W150" s="111"/>
      <c r="X150" s="30"/>
      <c r="Y150" s="30"/>
      <c r="Z150" s="30"/>
      <c r="AA150" s="34">
        <v>900</v>
      </c>
      <c r="AB150" s="30" t="s">
        <v>1247</v>
      </c>
      <c r="AC150" s="35">
        <v>3</v>
      </c>
      <c r="AD150" s="35">
        <v>1</v>
      </c>
      <c r="AE150" s="35">
        <v>1</v>
      </c>
      <c r="AF150" s="35">
        <v>5</v>
      </c>
      <c r="AG150" s="30"/>
      <c r="AH150" s="30"/>
      <c r="AI150" s="30"/>
      <c r="AJ150" s="30"/>
      <c r="AK150" s="30"/>
      <c r="AL150" s="30"/>
      <c r="AM150" s="30"/>
      <c r="AN150" s="30"/>
      <c r="AO150" s="30"/>
      <c r="AP150" s="30"/>
      <c r="AQ150" s="30"/>
      <c r="AR150" s="30"/>
      <c r="AS150" s="30"/>
      <c r="AT150" s="30"/>
      <c r="AU150" s="30"/>
      <c r="AV150" s="66"/>
      <c r="AW150" s="30"/>
      <c r="AX150" s="30"/>
      <c r="AY150" s="30"/>
      <c r="BA150" s="30"/>
      <c r="BB150" s="30"/>
      <c r="BC150" s="30"/>
      <c r="BD150" s="30"/>
      <c r="BE150" s="30"/>
      <c r="BF150" s="30"/>
      <c r="BG150" s="30"/>
      <c r="BP150" s="30"/>
    </row>
    <row r="151" spans="1:68">
      <c r="A151" s="30">
        <v>4108</v>
      </c>
      <c r="B151" s="64" t="s">
        <v>2761</v>
      </c>
      <c r="C151" s="30"/>
      <c r="D151" s="30"/>
      <c r="E151" s="30"/>
      <c r="F151" s="30"/>
      <c r="G151" s="30"/>
      <c r="H151" s="30"/>
      <c r="I151" s="30"/>
      <c r="J151" s="30"/>
      <c r="K151" s="30"/>
      <c r="L151" s="66"/>
      <c r="M151" s="30"/>
      <c r="N151" s="30"/>
      <c r="O151" s="30"/>
      <c r="P151" s="30"/>
      <c r="Q151" s="106">
        <v>0</v>
      </c>
      <c r="R151" s="30"/>
      <c r="S151" s="30"/>
      <c r="T151" s="32">
        <f t="shared" si="33"/>
        <v>0</v>
      </c>
      <c r="U151" s="31" t="str">
        <f t="shared" si="34"/>
        <v>NO COMPRAR</v>
      </c>
      <c r="V151" s="31" t="s">
        <v>1878</v>
      </c>
      <c r="W151" s="111"/>
      <c r="X151" s="30"/>
      <c r="Y151" s="30"/>
      <c r="Z151" s="30"/>
      <c r="AA151" s="34">
        <v>901</v>
      </c>
      <c r="AB151" s="30" t="s">
        <v>2057</v>
      </c>
      <c r="AC151" s="35">
        <v>9</v>
      </c>
      <c r="AD151" s="35"/>
      <c r="AE151" s="35"/>
      <c r="AF151" s="35">
        <v>9</v>
      </c>
      <c r="AG151" s="30"/>
      <c r="AH151" s="30"/>
      <c r="AI151" s="30"/>
      <c r="AJ151" s="30"/>
      <c r="AK151" s="30"/>
      <c r="AL151" s="30"/>
      <c r="AM151" s="30"/>
      <c r="AN151" s="30"/>
      <c r="AO151" s="30"/>
      <c r="AP151" s="30"/>
      <c r="AQ151" s="30"/>
      <c r="AR151" s="30"/>
      <c r="AS151" s="30"/>
      <c r="AT151" s="30"/>
      <c r="AU151" s="30"/>
      <c r="AV151" s="66"/>
      <c r="AW151" s="30"/>
      <c r="AX151" s="30"/>
      <c r="AY151" s="30"/>
      <c r="BA151" s="30"/>
      <c r="BB151" s="30"/>
      <c r="BC151" s="30"/>
      <c r="BD151" s="30"/>
      <c r="BE151" s="30"/>
      <c r="BF151" s="30"/>
      <c r="BG151" s="30"/>
      <c r="BP151" s="30"/>
    </row>
    <row r="152" spans="1:68">
      <c r="A152" s="30">
        <v>4107</v>
      </c>
      <c r="B152" s="64" t="s">
        <v>2762</v>
      </c>
      <c r="C152" s="30"/>
      <c r="D152" s="30"/>
      <c r="E152" s="30"/>
      <c r="F152" s="30"/>
      <c r="G152" s="30"/>
      <c r="H152" s="30"/>
      <c r="I152" s="30"/>
      <c r="J152" s="30"/>
      <c r="K152" s="30"/>
      <c r="L152" s="66"/>
      <c r="M152" s="30"/>
      <c r="N152" s="30"/>
      <c r="O152" s="30"/>
      <c r="P152" s="30"/>
      <c r="Q152" s="106">
        <v>0</v>
      </c>
      <c r="R152" s="30"/>
      <c r="S152" s="30"/>
      <c r="T152" s="32">
        <f t="shared" si="33"/>
        <v>0</v>
      </c>
      <c r="U152" s="31" t="str">
        <f t="shared" si="34"/>
        <v>NO COMPRAR</v>
      </c>
      <c r="V152" s="31" t="s">
        <v>1878</v>
      </c>
      <c r="W152" s="111"/>
      <c r="X152" s="30"/>
      <c r="Y152" s="30"/>
      <c r="Z152" s="30"/>
      <c r="AA152" s="34">
        <v>903</v>
      </c>
      <c r="AB152" s="30" t="s">
        <v>1170</v>
      </c>
      <c r="AC152" s="35">
        <v>4</v>
      </c>
      <c r="AD152" s="35">
        <v>1</v>
      </c>
      <c r="AE152" s="35">
        <v>2</v>
      </c>
      <c r="AF152" s="35">
        <v>7</v>
      </c>
      <c r="AG152" s="30"/>
      <c r="AH152" s="30"/>
      <c r="AI152" s="30"/>
      <c r="AJ152" s="30"/>
      <c r="AK152" s="30"/>
      <c r="AL152" s="30"/>
      <c r="AM152" s="30"/>
      <c r="AN152" s="30"/>
      <c r="AO152" s="30"/>
      <c r="AP152" s="30"/>
      <c r="AQ152" s="30"/>
      <c r="AR152" s="30"/>
      <c r="AS152" s="30"/>
      <c r="AT152" s="30"/>
      <c r="AU152" s="30"/>
      <c r="AV152" s="66"/>
      <c r="AW152" s="30"/>
      <c r="AX152" s="30"/>
      <c r="AY152" s="30"/>
      <c r="BA152" s="30"/>
      <c r="BB152" s="30"/>
      <c r="BC152" s="30"/>
      <c r="BD152" s="30"/>
      <c r="BE152" s="30"/>
      <c r="BF152" s="30"/>
      <c r="BG152" s="30"/>
      <c r="BP152" s="30"/>
    </row>
    <row r="153" spans="1:68">
      <c r="A153" s="30">
        <v>8208</v>
      </c>
      <c r="B153" s="64" t="s">
        <v>1363</v>
      </c>
      <c r="C153" s="30"/>
      <c r="D153" s="30"/>
      <c r="E153" s="30"/>
      <c r="F153" s="30"/>
      <c r="G153" s="30"/>
      <c r="H153" s="30"/>
      <c r="I153" s="30"/>
      <c r="J153" s="30"/>
      <c r="K153" s="30"/>
      <c r="L153" s="66"/>
      <c r="M153" s="30"/>
      <c r="N153" s="30"/>
      <c r="O153" s="30"/>
      <c r="P153" s="30"/>
      <c r="Q153" s="106">
        <v>5</v>
      </c>
      <c r="R153" s="30"/>
      <c r="S153" s="30"/>
      <c r="T153" s="32">
        <f t="shared" si="33"/>
        <v>-5</v>
      </c>
      <c r="U153" s="31">
        <v>1</v>
      </c>
      <c r="V153" s="31" t="s">
        <v>1878</v>
      </c>
      <c r="W153" s="111"/>
      <c r="X153" s="30"/>
      <c r="Y153" s="30"/>
      <c r="Z153" s="30"/>
      <c r="AA153" s="34">
        <v>910</v>
      </c>
      <c r="AB153" s="30" t="s">
        <v>431</v>
      </c>
      <c r="AC153" s="35">
        <v>12</v>
      </c>
      <c r="AD153" s="35">
        <v>5</v>
      </c>
      <c r="AE153" s="35">
        <v>20</v>
      </c>
      <c r="AF153" s="35">
        <v>37</v>
      </c>
      <c r="AG153" s="30"/>
      <c r="AH153" s="30"/>
      <c r="AI153" s="30"/>
      <c r="AJ153" s="30"/>
      <c r="AK153" s="30"/>
      <c r="AL153" s="30"/>
      <c r="AM153" s="30"/>
      <c r="AN153" s="30"/>
      <c r="AO153" s="30"/>
      <c r="AP153" s="30"/>
      <c r="AQ153" s="30"/>
      <c r="AR153" s="30"/>
      <c r="AS153" s="30"/>
      <c r="AT153" s="30"/>
      <c r="AU153" s="30"/>
      <c r="AV153" s="66"/>
      <c r="AW153" s="30"/>
      <c r="AX153" s="30"/>
      <c r="AY153" s="30"/>
      <c r="BA153" s="30"/>
      <c r="BB153" s="30"/>
      <c r="BC153" s="30"/>
      <c r="BD153" s="30"/>
      <c r="BE153" s="30"/>
      <c r="BF153" s="30"/>
      <c r="BG153" s="30"/>
      <c r="BP153" s="30"/>
    </row>
    <row r="154" spans="1:68">
      <c r="A154" s="30"/>
      <c r="B154" s="64" t="s">
        <v>2766</v>
      </c>
      <c r="C154" s="2"/>
      <c r="D154" s="2"/>
      <c r="E154" s="2"/>
      <c r="F154" s="2"/>
      <c r="G154" s="2"/>
      <c r="H154" s="30"/>
      <c r="I154" s="2"/>
      <c r="J154" s="2"/>
      <c r="K154" s="30"/>
      <c r="L154" s="66"/>
      <c r="M154" s="2"/>
      <c r="N154" s="2"/>
      <c r="O154" s="2"/>
      <c r="P154" s="2"/>
      <c r="Q154" s="106">
        <v>0</v>
      </c>
      <c r="R154" s="30"/>
      <c r="S154" s="2"/>
      <c r="T154" s="30"/>
      <c r="U154" s="30"/>
      <c r="V154" s="31" t="s">
        <v>1878</v>
      </c>
      <c r="W154" s="111"/>
      <c r="X154" s="30"/>
      <c r="Y154" s="30"/>
      <c r="Z154" s="30"/>
      <c r="AA154" s="34">
        <v>953</v>
      </c>
      <c r="AB154" s="30" t="s">
        <v>2058</v>
      </c>
      <c r="AC154" s="35">
        <v>12</v>
      </c>
      <c r="AD154" s="35"/>
      <c r="AE154" s="35"/>
      <c r="AF154" s="35">
        <v>12</v>
      </c>
      <c r="AG154" s="30"/>
      <c r="AH154" s="30"/>
      <c r="AI154" s="30"/>
      <c r="AJ154" s="30"/>
      <c r="AK154" s="30"/>
      <c r="AL154" s="30"/>
      <c r="AM154" s="30"/>
      <c r="AN154" s="30"/>
      <c r="AO154" s="30"/>
      <c r="AP154" s="30"/>
      <c r="AQ154" s="30"/>
      <c r="AR154" s="30"/>
      <c r="AS154" s="30"/>
      <c r="AT154" s="30"/>
      <c r="AU154" s="30"/>
      <c r="AV154" s="66"/>
      <c r="AW154" s="30"/>
      <c r="AX154" s="30"/>
      <c r="AY154" s="30"/>
      <c r="BA154" s="30"/>
      <c r="BB154" s="30"/>
      <c r="BC154" s="30"/>
      <c r="BD154" s="30"/>
      <c r="BE154" s="30"/>
      <c r="BF154" s="30"/>
      <c r="BG154" s="30"/>
      <c r="BP154" s="30"/>
    </row>
    <row r="155" spans="1:68">
      <c r="A155" s="30"/>
      <c r="B155" s="64" t="s">
        <v>2767</v>
      </c>
      <c r="C155" s="2"/>
      <c r="D155" s="2"/>
      <c r="E155" s="2"/>
      <c r="F155" s="2"/>
      <c r="G155" s="2"/>
      <c r="H155" s="30"/>
      <c r="I155" s="2"/>
      <c r="J155" s="2"/>
      <c r="K155" s="30"/>
      <c r="L155" s="66"/>
      <c r="M155" s="2"/>
      <c r="N155" s="2"/>
      <c r="O155" s="2"/>
      <c r="P155" s="2"/>
      <c r="Q155" s="106">
        <v>0</v>
      </c>
      <c r="R155" s="30"/>
      <c r="S155" s="2"/>
      <c r="T155" s="30"/>
      <c r="U155" s="30"/>
      <c r="V155" s="31" t="s">
        <v>1878</v>
      </c>
      <c r="W155" s="111"/>
      <c r="X155" s="30"/>
      <c r="Y155" s="30"/>
      <c r="Z155" s="30"/>
      <c r="AA155" s="34">
        <v>956</v>
      </c>
      <c r="AB155" s="30" t="s">
        <v>2059</v>
      </c>
      <c r="AC155" s="35">
        <v>7</v>
      </c>
      <c r="AD155" s="35"/>
      <c r="AE155" s="35"/>
      <c r="AF155" s="35">
        <v>7</v>
      </c>
      <c r="AG155" s="30"/>
      <c r="AH155" s="30"/>
      <c r="AI155" s="30"/>
      <c r="AJ155" s="30"/>
      <c r="AK155" s="30"/>
      <c r="AL155" s="30"/>
      <c r="AM155" s="30"/>
      <c r="AN155" s="30"/>
      <c r="AO155" s="30"/>
      <c r="AP155" s="30"/>
      <c r="AQ155" s="30"/>
      <c r="AR155" s="30"/>
      <c r="AS155" s="30"/>
      <c r="AT155" s="30"/>
      <c r="AU155" s="30"/>
      <c r="AV155" s="66"/>
      <c r="AW155" s="30"/>
      <c r="AX155" s="30"/>
      <c r="AY155" s="30"/>
      <c r="BA155" s="30"/>
      <c r="BB155" s="30"/>
      <c r="BC155" s="30"/>
      <c r="BD155" s="30"/>
      <c r="BE155" s="30"/>
      <c r="BF155" s="30"/>
      <c r="BG155" s="30"/>
      <c r="BP155" s="30"/>
    </row>
    <row r="156" spans="1:68">
      <c r="A156" s="30">
        <v>1003</v>
      </c>
      <c r="B156" s="64" t="s">
        <v>2768</v>
      </c>
      <c r="C156" s="2"/>
      <c r="D156" s="2"/>
      <c r="E156" s="2"/>
      <c r="F156" s="2"/>
      <c r="G156" s="2"/>
      <c r="H156" s="30"/>
      <c r="I156" s="2"/>
      <c r="J156" s="2"/>
      <c r="K156" s="30"/>
      <c r="L156" s="66"/>
      <c r="M156" s="2"/>
      <c r="N156" s="2"/>
      <c r="O156" s="2"/>
      <c r="P156" s="2"/>
      <c r="Q156" s="106">
        <v>0</v>
      </c>
      <c r="R156" s="30"/>
      <c r="S156" s="2"/>
      <c r="T156" s="30"/>
      <c r="U156" s="30"/>
      <c r="V156" s="31" t="s">
        <v>1878</v>
      </c>
      <c r="W156" s="111"/>
      <c r="X156" s="30"/>
      <c r="Y156" s="30"/>
      <c r="Z156" s="30"/>
      <c r="AA156" s="34">
        <v>964</v>
      </c>
      <c r="AB156" s="30" t="s">
        <v>704</v>
      </c>
      <c r="AC156" s="35">
        <v>2</v>
      </c>
      <c r="AD156" s="35">
        <v>1</v>
      </c>
      <c r="AE156" s="35"/>
      <c r="AF156" s="35">
        <v>3</v>
      </c>
      <c r="AG156" s="30"/>
      <c r="AH156" s="30"/>
      <c r="AI156" s="30"/>
      <c r="AJ156" s="30"/>
      <c r="AK156" s="30"/>
      <c r="AL156" s="30"/>
      <c r="AM156" s="30"/>
      <c r="AN156" s="30"/>
      <c r="AO156" s="30"/>
      <c r="AP156" s="30"/>
      <c r="AQ156" s="30"/>
      <c r="AR156" s="30"/>
      <c r="AS156" s="30"/>
      <c r="AT156" s="30"/>
      <c r="AU156" s="30"/>
      <c r="AV156" s="66"/>
      <c r="AW156" s="30"/>
      <c r="AX156" s="30"/>
      <c r="AY156" s="30"/>
      <c r="BA156" s="30"/>
      <c r="BB156" s="30"/>
      <c r="BC156" s="30"/>
      <c r="BD156" s="30"/>
      <c r="BE156" s="30"/>
      <c r="BF156" s="30"/>
      <c r="BG156" s="30"/>
      <c r="BP156" s="30"/>
    </row>
    <row r="157" spans="1:68">
      <c r="A157" s="36"/>
      <c r="B157" s="151" t="s">
        <v>2772</v>
      </c>
      <c r="C157" s="100"/>
      <c r="D157" s="100"/>
      <c r="E157" s="100"/>
      <c r="F157" s="100"/>
      <c r="G157" s="100"/>
      <c r="H157" s="36"/>
      <c r="I157" s="100"/>
      <c r="J157" s="100"/>
      <c r="K157" s="36"/>
      <c r="L157" s="69"/>
      <c r="M157" s="2"/>
      <c r="N157" s="2"/>
      <c r="O157" s="2"/>
      <c r="P157" s="2"/>
      <c r="Q157" s="106">
        <v>0</v>
      </c>
      <c r="R157" s="30"/>
      <c r="S157" s="2"/>
      <c r="T157" s="30"/>
      <c r="U157" s="30"/>
      <c r="V157" s="31" t="s">
        <v>1878</v>
      </c>
      <c r="W157" s="111"/>
      <c r="X157" s="30"/>
      <c r="Y157" s="30"/>
      <c r="Z157" s="30"/>
      <c r="AA157" s="34">
        <v>969</v>
      </c>
      <c r="AB157" s="30" t="s">
        <v>2060</v>
      </c>
      <c r="AC157" s="35">
        <v>2</v>
      </c>
      <c r="AD157" s="35"/>
      <c r="AE157" s="35"/>
      <c r="AF157" s="35">
        <v>2</v>
      </c>
      <c r="AG157" s="30"/>
      <c r="AH157" s="30"/>
      <c r="AI157" s="30"/>
      <c r="AJ157" s="30"/>
      <c r="AK157" s="30"/>
      <c r="AL157" s="30"/>
      <c r="AM157" s="30"/>
      <c r="AN157" s="30"/>
      <c r="AO157" s="30"/>
      <c r="AP157" s="30"/>
      <c r="AQ157" s="30"/>
      <c r="AR157" s="30"/>
      <c r="AS157" s="30"/>
      <c r="AT157" s="30"/>
      <c r="AU157" s="30"/>
      <c r="AV157" s="66"/>
      <c r="AW157" s="30"/>
      <c r="AX157" s="30"/>
      <c r="AY157" s="30"/>
      <c r="BA157" s="30"/>
      <c r="BB157" s="30"/>
      <c r="BC157" s="30"/>
      <c r="BD157" s="30"/>
      <c r="BE157" s="30"/>
      <c r="BF157" s="30"/>
      <c r="BG157" s="30"/>
      <c r="BP157" s="30"/>
    </row>
    <row r="158" spans="1:68">
      <c r="A158" s="30"/>
      <c r="B158" s="64" t="s">
        <v>2774</v>
      </c>
      <c r="C158" s="2"/>
      <c r="D158" s="2"/>
      <c r="E158" s="2"/>
      <c r="F158" s="2"/>
      <c r="G158" s="2"/>
      <c r="H158" s="30"/>
      <c r="I158" s="2"/>
      <c r="J158" s="2"/>
      <c r="K158" s="30"/>
      <c r="L158" s="66"/>
      <c r="M158" s="2"/>
      <c r="N158" s="2"/>
      <c r="O158" s="2"/>
      <c r="P158" s="2"/>
      <c r="Q158" s="106">
        <v>0</v>
      </c>
      <c r="R158" s="30"/>
      <c r="S158" s="2"/>
      <c r="T158" s="30"/>
      <c r="U158" s="30">
        <v>4</v>
      </c>
      <c r="V158" s="31" t="s">
        <v>1878</v>
      </c>
      <c r="W158" s="111">
        <v>1</v>
      </c>
      <c r="X158" s="30"/>
      <c r="Y158" s="30"/>
      <c r="Z158" s="30"/>
      <c r="AA158" s="34">
        <v>974</v>
      </c>
      <c r="AB158" s="30" t="s">
        <v>2061</v>
      </c>
      <c r="AC158" s="35">
        <v>9</v>
      </c>
      <c r="AD158" s="35"/>
      <c r="AE158" s="35"/>
      <c r="AF158" s="35">
        <v>9</v>
      </c>
      <c r="AG158" s="30"/>
      <c r="AH158" s="30"/>
      <c r="AI158" s="30"/>
      <c r="AJ158" s="30"/>
      <c r="AK158" s="30"/>
      <c r="AL158" s="30"/>
      <c r="AM158" s="30"/>
      <c r="AN158" s="30"/>
      <c r="AO158" s="30"/>
      <c r="AP158" s="30"/>
      <c r="AQ158" s="30"/>
      <c r="AR158" s="30"/>
      <c r="AS158" s="30"/>
      <c r="AT158" s="30"/>
      <c r="AU158" s="30"/>
      <c r="AV158" s="66"/>
      <c r="AW158" s="30"/>
      <c r="AX158" s="30"/>
      <c r="AY158" s="30"/>
      <c r="BA158" s="30"/>
      <c r="BB158" s="30"/>
      <c r="BC158" s="30"/>
      <c r="BD158" s="30"/>
      <c r="BE158" s="30"/>
      <c r="BF158" s="30"/>
      <c r="BG158" s="30"/>
      <c r="BP158" s="30"/>
    </row>
    <row r="159" spans="1:68">
      <c r="A159" s="30"/>
      <c r="B159" s="64" t="s">
        <v>2775</v>
      </c>
      <c r="C159" s="2"/>
      <c r="D159" s="2"/>
      <c r="E159" s="2"/>
      <c r="F159" s="2"/>
      <c r="G159" s="2"/>
      <c r="H159" s="30"/>
      <c r="I159" s="2"/>
      <c r="J159" s="2"/>
      <c r="K159" s="30"/>
      <c r="L159" s="66"/>
      <c r="M159" s="2"/>
      <c r="N159" s="2"/>
      <c r="O159" s="2"/>
      <c r="P159" s="2"/>
      <c r="Q159" s="106">
        <v>0</v>
      </c>
      <c r="R159" s="30"/>
      <c r="S159" s="2"/>
      <c r="T159" s="30"/>
      <c r="U159" s="30"/>
      <c r="V159" s="31" t="s">
        <v>1878</v>
      </c>
      <c r="W159" s="111"/>
      <c r="X159" s="30"/>
      <c r="Y159" s="30"/>
      <c r="Z159" s="30"/>
      <c r="AA159" s="34">
        <v>976</v>
      </c>
      <c r="AB159" s="30" t="s">
        <v>1475</v>
      </c>
      <c r="AC159" s="35">
        <v>2</v>
      </c>
      <c r="AD159" s="35"/>
      <c r="AE159" s="35">
        <v>1</v>
      </c>
      <c r="AF159" s="35">
        <v>3</v>
      </c>
      <c r="AG159" s="30"/>
      <c r="AH159" s="30"/>
      <c r="AI159" s="30"/>
      <c r="AJ159" s="30"/>
      <c r="AK159" s="30"/>
      <c r="AL159" s="30"/>
      <c r="AM159" s="30"/>
      <c r="AN159" s="30"/>
      <c r="AO159" s="30"/>
      <c r="AP159" s="30"/>
      <c r="AQ159" s="30"/>
      <c r="AR159" s="30"/>
      <c r="AS159" s="30"/>
      <c r="AT159" s="30"/>
      <c r="AU159" s="30"/>
      <c r="AV159" s="66"/>
      <c r="AW159" s="30"/>
      <c r="AX159" s="30"/>
      <c r="AY159" s="30"/>
      <c r="BA159" s="30"/>
      <c r="BB159" s="30"/>
      <c r="BC159" s="30"/>
      <c r="BD159" s="30"/>
      <c r="BE159" s="30"/>
      <c r="BF159" s="30"/>
      <c r="BG159" s="30"/>
      <c r="BP159" s="30"/>
    </row>
    <row r="160" spans="1:68">
      <c r="A160" s="30"/>
      <c r="B160" s="64" t="s">
        <v>2776</v>
      </c>
      <c r="C160" s="2"/>
      <c r="D160" s="2"/>
      <c r="E160" s="2"/>
      <c r="F160" s="2"/>
      <c r="G160" s="2"/>
      <c r="H160" s="30"/>
      <c r="I160" s="2"/>
      <c r="J160" s="2"/>
      <c r="K160" s="30"/>
      <c r="L160" s="66"/>
      <c r="M160" s="2"/>
      <c r="N160" s="2"/>
      <c r="O160" s="2"/>
      <c r="P160" s="2"/>
      <c r="Q160" s="106">
        <v>0</v>
      </c>
      <c r="R160" s="30"/>
      <c r="S160" s="2"/>
      <c r="T160" s="30"/>
      <c r="U160" s="30"/>
      <c r="V160" s="31" t="s">
        <v>1878</v>
      </c>
      <c r="W160" s="111"/>
      <c r="X160" s="30"/>
      <c r="Y160" s="30"/>
      <c r="Z160" s="30"/>
      <c r="AA160" s="34">
        <v>977</v>
      </c>
      <c r="AB160" s="30" t="s">
        <v>2062</v>
      </c>
      <c r="AC160" s="35">
        <v>9</v>
      </c>
      <c r="AD160" s="35"/>
      <c r="AE160" s="35"/>
      <c r="AF160" s="35">
        <v>9</v>
      </c>
      <c r="AG160" s="30"/>
      <c r="AH160" s="30"/>
      <c r="AI160" s="30"/>
      <c r="AJ160" s="30"/>
      <c r="AK160" s="30"/>
      <c r="AL160" s="30"/>
      <c r="AM160" s="30"/>
      <c r="AN160" s="30"/>
      <c r="AO160" s="30"/>
      <c r="AP160" s="30"/>
      <c r="AQ160" s="30"/>
      <c r="AR160" s="30"/>
      <c r="AS160" s="30"/>
      <c r="AT160" s="30"/>
      <c r="AU160" s="30"/>
      <c r="AV160" s="66"/>
      <c r="AW160" s="30"/>
      <c r="AX160" s="30"/>
      <c r="AY160" s="30"/>
      <c r="BA160" s="30"/>
      <c r="BB160" s="30"/>
      <c r="BC160" s="30"/>
      <c r="BD160" s="30"/>
      <c r="BE160" s="30"/>
      <c r="BF160" s="30"/>
      <c r="BG160" s="30"/>
      <c r="BP160" s="30"/>
    </row>
    <row r="161" spans="1:68">
      <c r="A161" s="30"/>
      <c r="B161" s="64" t="s">
        <v>2778</v>
      </c>
      <c r="C161" s="2"/>
      <c r="M161" s="2"/>
      <c r="N161" s="2"/>
      <c r="O161" s="2"/>
      <c r="P161" s="2"/>
      <c r="Q161" s="106">
        <v>62</v>
      </c>
      <c r="R161" s="30"/>
      <c r="S161" s="2"/>
      <c r="T161" s="30"/>
      <c r="U161" s="30">
        <v>1</v>
      </c>
      <c r="V161" s="30" t="s">
        <v>1878</v>
      </c>
      <c r="W161" s="111"/>
      <c r="X161" s="30"/>
      <c r="Y161" s="30"/>
      <c r="Z161" s="30"/>
      <c r="AA161" s="34">
        <v>985</v>
      </c>
      <c r="AB161" s="30" t="s">
        <v>1346</v>
      </c>
      <c r="AC161" s="35">
        <v>7</v>
      </c>
      <c r="AD161" s="35"/>
      <c r="AE161" s="35"/>
      <c r="AF161" s="35">
        <v>7</v>
      </c>
      <c r="AG161" s="30"/>
      <c r="AH161" s="30"/>
      <c r="AI161" s="30"/>
      <c r="AJ161" s="30"/>
      <c r="AK161" s="30"/>
      <c r="AL161" s="30"/>
      <c r="AM161" s="30"/>
      <c r="AN161" s="30"/>
      <c r="AO161" s="30"/>
      <c r="AP161" s="30"/>
      <c r="AQ161" s="30"/>
      <c r="AR161" s="30"/>
      <c r="AS161" s="30"/>
      <c r="AT161" s="30"/>
      <c r="AU161" s="30"/>
      <c r="AV161" s="66"/>
      <c r="AW161" s="30"/>
      <c r="AX161" s="30"/>
      <c r="AY161" s="30"/>
      <c r="BA161" s="30"/>
      <c r="BB161" s="30"/>
      <c r="BC161" s="30"/>
      <c r="BD161" s="30"/>
      <c r="BE161" s="30"/>
      <c r="BF161" s="30"/>
      <c r="BG161" s="30"/>
      <c r="BP161" s="30"/>
    </row>
    <row r="162" spans="1:68">
      <c r="A162" s="30"/>
      <c r="B162" s="64" t="s">
        <v>2777</v>
      </c>
      <c r="C162" s="2"/>
      <c r="M162" s="2"/>
      <c r="N162" s="2"/>
      <c r="O162" s="2"/>
      <c r="P162" s="2"/>
      <c r="Q162" s="106">
        <v>32</v>
      </c>
      <c r="R162" s="30"/>
      <c r="S162" s="2"/>
      <c r="T162" s="30"/>
      <c r="U162" s="30">
        <v>1</v>
      </c>
      <c r="V162" s="30" t="s">
        <v>1878</v>
      </c>
      <c r="W162" s="111"/>
      <c r="X162" s="30"/>
      <c r="Y162" s="30"/>
      <c r="Z162" s="30"/>
      <c r="AA162" s="34">
        <v>988</v>
      </c>
      <c r="AB162" s="30" t="s">
        <v>1158</v>
      </c>
      <c r="AC162" s="35">
        <v>8</v>
      </c>
      <c r="AD162" s="35">
        <v>1</v>
      </c>
      <c r="AE162" s="35"/>
      <c r="AF162" s="35">
        <v>9</v>
      </c>
      <c r="AG162" s="30"/>
      <c r="AH162" s="30"/>
      <c r="AI162" s="30"/>
      <c r="AJ162" s="30"/>
      <c r="AK162" s="30"/>
      <c r="AL162" s="30"/>
      <c r="AM162" s="30"/>
      <c r="AN162" s="30"/>
      <c r="AO162" s="30"/>
      <c r="AP162" s="30"/>
      <c r="AQ162" s="30"/>
      <c r="AR162" s="30"/>
      <c r="AS162" s="30"/>
      <c r="AT162" s="30"/>
      <c r="AU162" s="30"/>
      <c r="AV162" s="66"/>
      <c r="AW162" s="30"/>
      <c r="AX162" s="30"/>
      <c r="AY162" s="30"/>
      <c r="BA162" s="30"/>
      <c r="BB162" s="30"/>
      <c r="BC162" s="30"/>
      <c r="BD162" s="30"/>
      <c r="BE162" s="30"/>
      <c r="BF162" s="30"/>
      <c r="BG162" s="30"/>
      <c r="BP162" s="30"/>
    </row>
    <row r="163" spans="1:68">
      <c r="A163" s="30"/>
      <c r="B163" s="64" t="s">
        <v>2779</v>
      </c>
      <c r="C163" s="2"/>
      <c r="M163" s="2"/>
      <c r="N163" s="2"/>
      <c r="O163" s="2"/>
      <c r="P163" s="2"/>
      <c r="Q163" s="106">
        <v>6</v>
      </c>
      <c r="R163" s="30"/>
      <c r="S163" s="2"/>
      <c r="T163" s="30"/>
      <c r="U163" s="30">
        <v>1</v>
      </c>
      <c r="V163" s="30" t="s">
        <v>1878</v>
      </c>
      <c r="W163" s="111"/>
      <c r="X163" s="30"/>
      <c r="Y163" s="30"/>
      <c r="Z163" s="30"/>
      <c r="AA163" s="34">
        <v>994</v>
      </c>
      <c r="AB163" s="30" t="s">
        <v>562</v>
      </c>
      <c r="AC163" s="35">
        <v>9</v>
      </c>
      <c r="AD163" s="35">
        <v>4</v>
      </c>
      <c r="AE163" s="35">
        <v>13</v>
      </c>
      <c r="AF163" s="35">
        <v>26</v>
      </c>
      <c r="AG163" s="30"/>
      <c r="AH163" s="30"/>
      <c r="AI163" s="30"/>
      <c r="AJ163" s="30"/>
      <c r="AK163" s="30"/>
      <c r="AL163" s="30"/>
      <c r="AM163" s="30"/>
      <c r="AN163" s="30"/>
      <c r="AO163" s="30"/>
      <c r="AP163" s="30"/>
      <c r="AQ163" s="30"/>
      <c r="AR163" s="30"/>
      <c r="AS163" s="30"/>
      <c r="AT163" s="30"/>
      <c r="AU163" s="30"/>
      <c r="AV163" s="66"/>
      <c r="AW163" s="30"/>
      <c r="AX163" s="30"/>
      <c r="AY163" s="30"/>
      <c r="BA163" s="30"/>
      <c r="BB163" s="30"/>
      <c r="BC163" s="30"/>
      <c r="BD163" s="30"/>
      <c r="BE163" s="30"/>
      <c r="BF163" s="30"/>
      <c r="BG163" s="30"/>
      <c r="BP163" s="30"/>
    </row>
    <row r="164" spans="1:68">
      <c r="A164" s="36"/>
      <c r="B164" s="151" t="s">
        <v>2780</v>
      </c>
      <c r="C164" s="100"/>
      <c r="M164" s="2"/>
      <c r="N164" s="2"/>
      <c r="O164" s="2"/>
      <c r="P164" s="2"/>
      <c r="Q164" s="106">
        <v>0</v>
      </c>
      <c r="R164" s="30"/>
      <c r="S164" s="2"/>
      <c r="T164" s="30"/>
      <c r="U164" s="30">
        <v>1</v>
      </c>
      <c r="V164" s="30" t="s">
        <v>1878</v>
      </c>
      <c r="W164" s="111"/>
      <c r="X164" s="30"/>
      <c r="Y164" s="30"/>
      <c r="Z164" s="30"/>
      <c r="AA164" s="34">
        <v>1002</v>
      </c>
      <c r="AB164" s="30" t="s">
        <v>1476</v>
      </c>
      <c r="AC164" s="35">
        <v>6.870000000000001</v>
      </c>
      <c r="AD164" s="35"/>
      <c r="AE164" s="35">
        <v>28.285000000000007</v>
      </c>
      <c r="AF164" s="35">
        <v>35.155000000000008</v>
      </c>
      <c r="AG164" s="30"/>
      <c r="AH164" s="30"/>
      <c r="AI164" s="30"/>
      <c r="AJ164" s="30"/>
      <c r="AK164" s="30"/>
      <c r="AL164" s="30"/>
      <c r="AM164" s="30"/>
      <c r="AN164" s="30"/>
      <c r="AO164" s="30"/>
      <c r="AP164" s="30"/>
      <c r="AQ164" s="30"/>
      <c r="AR164" s="30"/>
      <c r="AS164" s="30"/>
      <c r="AT164" s="30"/>
      <c r="AU164" s="30"/>
      <c r="AV164" s="66"/>
      <c r="AW164" s="30"/>
      <c r="AX164" s="30"/>
      <c r="AY164" s="30"/>
      <c r="BA164" s="30"/>
      <c r="BB164" s="30"/>
      <c r="BC164" s="30"/>
      <c r="BD164" s="30"/>
      <c r="BE164" s="30"/>
      <c r="BF164" s="30"/>
      <c r="BG164" s="30"/>
      <c r="BP164" s="30"/>
    </row>
    <row r="165" spans="1:68">
      <c r="A165" s="30"/>
      <c r="B165" s="64" t="s">
        <v>2781</v>
      </c>
      <c r="C165" s="2"/>
      <c r="M165" s="2"/>
      <c r="N165" s="2"/>
      <c r="O165" s="2"/>
      <c r="P165" s="2"/>
      <c r="Q165" s="106">
        <v>13</v>
      </c>
      <c r="R165" s="30"/>
      <c r="S165" s="2"/>
      <c r="T165" s="30"/>
      <c r="U165" s="30">
        <v>1</v>
      </c>
      <c r="V165" s="30" t="s">
        <v>1878</v>
      </c>
      <c r="W165" s="111"/>
      <c r="X165" s="30"/>
      <c r="Y165" s="30"/>
      <c r="Z165" s="30"/>
      <c r="AA165" s="34">
        <v>1006</v>
      </c>
      <c r="AB165" s="30" t="s">
        <v>1477</v>
      </c>
      <c r="AC165" s="35">
        <v>0.85499999999999998</v>
      </c>
      <c r="AD165" s="35"/>
      <c r="AE165" s="35">
        <v>6.0099999999999989</v>
      </c>
      <c r="AF165" s="35">
        <v>6.8649999999999984</v>
      </c>
      <c r="AG165" s="30"/>
      <c r="AH165" s="30"/>
      <c r="AI165" s="30"/>
      <c r="AJ165" s="30"/>
      <c r="AK165" s="30"/>
      <c r="AL165" s="30"/>
      <c r="AM165" s="30"/>
      <c r="AN165" s="30"/>
      <c r="AO165" s="30"/>
      <c r="AP165" s="30"/>
      <c r="AQ165" s="30"/>
      <c r="AR165" s="30"/>
      <c r="AS165" s="30"/>
      <c r="AT165" s="30"/>
      <c r="AU165" s="30"/>
      <c r="AV165" s="66"/>
      <c r="AW165" s="30"/>
      <c r="AX165" s="30"/>
      <c r="AY165" s="30"/>
      <c r="BA165" s="30"/>
      <c r="BB165" s="30"/>
      <c r="BC165" s="30"/>
      <c r="BD165" s="30"/>
      <c r="BE165" s="30"/>
      <c r="BF165" s="30"/>
      <c r="BG165" s="30"/>
      <c r="BP165" s="30"/>
    </row>
    <row r="166" spans="1:68">
      <c r="A166" s="30"/>
      <c r="B166" s="64" t="s">
        <v>2856</v>
      </c>
      <c r="C166" s="2"/>
      <c r="M166" s="2"/>
      <c r="N166" s="2"/>
      <c r="O166" s="2"/>
      <c r="P166" s="2"/>
      <c r="Q166" s="106">
        <v>654</v>
      </c>
      <c r="R166" s="30"/>
      <c r="S166" s="2"/>
      <c r="T166" s="30"/>
      <c r="U166" s="30">
        <v>1</v>
      </c>
      <c r="V166" s="30" t="s">
        <v>1878</v>
      </c>
      <c r="W166" s="111"/>
      <c r="X166" s="30"/>
      <c r="Y166" s="30"/>
      <c r="Z166" s="30"/>
      <c r="AA166" s="34">
        <v>1017</v>
      </c>
      <c r="AB166" s="30" t="s">
        <v>574</v>
      </c>
      <c r="AC166" s="35">
        <v>26</v>
      </c>
      <c r="AD166" s="35">
        <v>4</v>
      </c>
      <c r="AE166" s="35">
        <v>5</v>
      </c>
      <c r="AF166" s="35">
        <v>35</v>
      </c>
      <c r="AG166" s="30"/>
      <c r="AH166" s="30"/>
      <c r="AI166" s="30"/>
      <c r="AJ166" s="30"/>
      <c r="AK166" s="30"/>
      <c r="AL166" s="30"/>
      <c r="AM166" s="30"/>
      <c r="AN166" s="30"/>
      <c r="AO166" s="30"/>
      <c r="AP166" s="30"/>
      <c r="AQ166" s="30"/>
      <c r="AR166" s="30"/>
      <c r="AS166" s="30"/>
      <c r="AT166" s="30"/>
      <c r="AU166" s="30"/>
      <c r="AV166" s="66"/>
      <c r="AW166" s="30"/>
      <c r="AX166" s="30"/>
      <c r="AY166" s="30"/>
      <c r="BA166" s="30"/>
      <c r="BB166" s="30"/>
      <c r="BC166" s="30"/>
      <c r="BD166" s="30"/>
      <c r="BE166" s="30"/>
      <c r="BF166" s="30"/>
      <c r="BG166" s="30"/>
      <c r="BP166" s="30"/>
    </row>
    <row r="167" spans="1:68">
      <c r="A167" s="30"/>
      <c r="B167" s="64" t="s">
        <v>2857</v>
      </c>
      <c r="C167" s="2"/>
      <c r="M167" s="2"/>
      <c r="N167" s="2"/>
      <c r="O167" s="2"/>
      <c r="P167" s="2"/>
      <c r="Q167" s="106">
        <v>0</v>
      </c>
      <c r="R167" s="30"/>
      <c r="S167" s="2"/>
      <c r="T167" s="30"/>
      <c r="U167" s="30">
        <v>1</v>
      </c>
      <c r="V167" s="30" t="s">
        <v>1878</v>
      </c>
      <c r="W167" s="111"/>
      <c r="X167" s="30"/>
      <c r="Y167" s="30"/>
      <c r="Z167" s="30"/>
      <c r="AA167" s="34">
        <v>1019</v>
      </c>
      <c r="AB167" s="30" t="s">
        <v>644</v>
      </c>
      <c r="AC167" s="35">
        <v>47</v>
      </c>
      <c r="AD167" s="35">
        <v>2</v>
      </c>
      <c r="AE167" s="35">
        <v>7</v>
      </c>
      <c r="AF167" s="35">
        <v>56</v>
      </c>
      <c r="AG167" s="30"/>
      <c r="AH167" s="30"/>
      <c r="AI167" s="30"/>
      <c r="AJ167" s="30"/>
      <c r="AK167" s="30"/>
      <c r="AL167" s="30"/>
      <c r="AM167" s="30"/>
      <c r="AN167" s="30"/>
      <c r="AO167" s="30"/>
      <c r="AP167" s="30"/>
      <c r="AQ167" s="30"/>
      <c r="AR167" s="30"/>
      <c r="AS167" s="30"/>
      <c r="AT167" s="30"/>
      <c r="AU167" s="30"/>
      <c r="AV167" s="66"/>
      <c r="AW167" s="30"/>
      <c r="AX167" s="30"/>
      <c r="AY167" s="30"/>
      <c r="BA167" s="30"/>
      <c r="BB167" s="30"/>
      <c r="BC167" s="30"/>
      <c r="BD167" s="30"/>
      <c r="BE167" s="30"/>
      <c r="BF167" s="30"/>
      <c r="BG167" s="30"/>
      <c r="BP167" s="30"/>
    </row>
    <row r="168" spans="1:68">
      <c r="A168" s="30"/>
      <c r="B168" s="64" t="s">
        <v>2858</v>
      </c>
      <c r="C168" s="2"/>
      <c r="M168" s="2"/>
      <c r="N168" s="2"/>
      <c r="O168" s="2"/>
      <c r="P168" s="2"/>
      <c r="Q168" s="106">
        <v>0</v>
      </c>
      <c r="R168" s="30"/>
      <c r="S168" s="2"/>
      <c r="T168" s="30"/>
      <c r="U168" s="30">
        <v>1</v>
      </c>
      <c r="V168" s="30" t="s">
        <v>2860</v>
      </c>
      <c r="W168" s="111"/>
      <c r="X168" s="30"/>
      <c r="Y168" s="30"/>
      <c r="Z168" s="30"/>
      <c r="AA168" s="34">
        <v>1021</v>
      </c>
      <c r="AB168" s="30" t="s">
        <v>156</v>
      </c>
      <c r="AC168" s="35">
        <v>83</v>
      </c>
      <c r="AD168" s="35">
        <v>29</v>
      </c>
      <c r="AE168" s="35">
        <v>14</v>
      </c>
      <c r="AF168" s="35">
        <v>126</v>
      </c>
      <c r="AG168" s="30"/>
      <c r="AH168" s="30"/>
      <c r="AI168" s="30"/>
      <c r="AJ168" s="30"/>
      <c r="AK168" s="30"/>
      <c r="AL168" s="30"/>
      <c r="AM168" s="30"/>
      <c r="AN168" s="30"/>
      <c r="AO168" s="30"/>
      <c r="AP168" s="30"/>
      <c r="AQ168" s="30"/>
      <c r="AR168" s="30"/>
      <c r="AS168" s="30"/>
      <c r="AT168" s="30"/>
      <c r="AU168" s="30"/>
      <c r="AV168" s="66"/>
      <c r="AW168" s="30"/>
      <c r="AX168" s="30"/>
      <c r="AY168" s="30"/>
      <c r="BA168" s="30"/>
      <c r="BB168" s="30"/>
      <c r="BC168" s="30"/>
      <c r="BD168" s="30"/>
      <c r="BE168" s="30"/>
      <c r="BF168" s="30"/>
      <c r="BG168" s="30"/>
      <c r="BP168" s="30"/>
    </row>
    <row r="169" spans="1:68">
      <c r="A169" s="30"/>
      <c r="B169" s="64" t="s">
        <v>2859</v>
      </c>
      <c r="C169" s="2"/>
      <c r="M169" s="2"/>
      <c r="N169" s="2"/>
      <c r="O169" s="2"/>
      <c r="P169" s="2"/>
      <c r="Q169" s="106">
        <v>0</v>
      </c>
      <c r="R169" s="30"/>
      <c r="S169" s="2"/>
      <c r="T169" s="30"/>
      <c r="U169" s="30">
        <v>1</v>
      </c>
      <c r="V169" s="30" t="s">
        <v>1878</v>
      </c>
      <c r="W169" s="111"/>
      <c r="X169" s="30"/>
      <c r="Y169" s="30"/>
      <c r="Z169" s="30"/>
      <c r="AA169" s="34">
        <v>1023</v>
      </c>
      <c r="AB169" s="30" t="s">
        <v>333</v>
      </c>
      <c r="AC169" s="35">
        <v>58</v>
      </c>
      <c r="AD169" s="35">
        <v>12</v>
      </c>
      <c r="AE169" s="35">
        <v>16</v>
      </c>
      <c r="AF169" s="35">
        <v>86</v>
      </c>
      <c r="AG169" s="30"/>
      <c r="AH169" s="30"/>
      <c r="AI169" s="30"/>
      <c r="AJ169" s="30"/>
      <c r="AK169" s="30"/>
      <c r="AL169" s="30"/>
      <c r="AM169" s="30"/>
      <c r="AN169" s="30"/>
      <c r="AO169" s="30"/>
      <c r="AP169" s="30"/>
      <c r="AQ169" s="30"/>
      <c r="AR169" s="30"/>
      <c r="AS169" s="30"/>
      <c r="AT169" s="30"/>
      <c r="AU169" s="30"/>
      <c r="AV169" s="66"/>
      <c r="AW169" s="30"/>
      <c r="AX169" s="30"/>
      <c r="AY169" s="30"/>
      <c r="BA169" s="30"/>
      <c r="BB169" s="30"/>
      <c r="BC169" s="30"/>
      <c r="BD169" s="30"/>
      <c r="BE169" s="30"/>
      <c r="BF169" s="30"/>
      <c r="BG169" s="30"/>
      <c r="BP169" s="30"/>
    </row>
    <row r="170" spans="1:68">
      <c r="B170" s="64" t="s">
        <v>2864</v>
      </c>
      <c r="C170" s="1">
        <v>207</v>
      </c>
      <c r="Q170" s="106">
        <v>0</v>
      </c>
      <c r="R170" s="30"/>
      <c r="S170" s="2"/>
      <c r="T170" s="30"/>
      <c r="U170" s="30"/>
      <c r="V170" s="30"/>
      <c r="AA170" s="72">
        <v>1025</v>
      </c>
      <c r="AB170" s="67" t="s">
        <v>2063</v>
      </c>
      <c r="AC170" s="73">
        <v>1</v>
      </c>
      <c r="AD170" s="73"/>
      <c r="AE170" s="73"/>
      <c r="AF170" s="73">
        <v>1</v>
      </c>
      <c r="AW170" s="30"/>
      <c r="AX170" s="30"/>
      <c r="AY170" s="30"/>
      <c r="BA170" s="30"/>
      <c r="BB170" s="30"/>
      <c r="BC170" s="30"/>
      <c r="BD170" s="30"/>
      <c r="BE170" s="30"/>
      <c r="BF170" s="30"/>
      <c r="BG170" s="30"/>
      <c r="BP170" s="30"/>
    </row>
    <row r="171" spans="1:68">
      <c r="B171" s="64" t="s">
        <v>2865</v>
      </c>
      <c r="Q171" s="106">
        <v>161</v>
      </c>
      <c r="R171" s="30"/>
      <c r="S171" s="2"/>
      <c r="T171" s="30"/>
      <c r="U171" s="30"/>
      <c r="V171" s="30"/>
      <c r="AA171" s="34">
        <v>1026</v>
      </c>
      <c r="AB171" s="30" t="s">
        <v>953</v>
      </c>
      <c r="AC171" s="35"/>
      <c r="AD171" s="35">
        <v>1</v>
      </c>
      <c r="AE171" s="35"/>
      <c r="AF171" s="35">
        <v>1</v>
      </c>
      <c r="AW171" s="30"/>
      <c r="AX171" s="30"/>
      <c r="AY171" s="30"/>
      <c r="BA171" s="30"/>
      <c r="BB171" s="30"/>
      <c r="BC171" s="30"/>
      <c r="BD171" s="30"/>
      <c r="BE171" s="30"/>
      <c r="BF171" s="30"/>
      <c r="BG171" s="30"/>
      <c r="BP171" s="30"/>
    </row>
    <row r="172" spans="1:68">
      <c r="B172" s="64" t="s">
        <v>2866</v>
      </c>
      <c r="Q172" s="106">
        <v>111</v>
      </c>
      <c r="R172" s="30"/>
      <c r="S172" s="2"/>
      <c r="T172" s="30"/>
      <c r="U172" s="30">
        <v>2</v>
      </c>
      <c r="V172" s="30" t="s">
        <v>1878</v>
      </c>
      <c r="AA172" s="34">
        <v>1028</v>
      </c>
      <c r="AB172" s="30" t="s">
        <v>2064</v>
      </c>
      <c r="AC172" s="35">
        <v>1</v>
      </c>
      <c r="AD172" s="35"/>
      <c r="AE172" s="35"/>
      <c r="AF172" s="35">
        <v>1</v>
      </c>
      <c r="AW172" s="30"/>
      <c r="AX172" s="30"/>
      <c r="AY172" s="30"/>
      <c r="BA172" s="30"/>
      <c r="BB172" s="30"/>
      <c r="BC172" s="30"/>
      <c r="BD172" s="30" t="s">
        <v>2888</v>
      </c>
      <c r="BE172" s="30"/>
      <c r="BF172" s="30"/>
      <c r="BG172" s="30"/>
      <c r="BP172" s="30"/>
    </row>
    <row r="173" spans="1:68">
      <c r="AA173" s="34">
        <v>1032</v>
      </c>
      <c r="AB173" s="30" t="s">
        <v>1478</v>
      </c>
      <c r="AC173" s="35">
        <v>11</v>
      </c>
      <c r="AD173" s="35"/>
      <c r="AE173" s="35">
        <v>16</v>
      </c>
      <c r="AF173" s="35">
        <v>27</v>
      </c>
    </row>
    <row r="174" spans="1:68">
      <c r="AA174" s="34">
        <v>1043</v>
      </c>
      <c r="AB174" s="30" t="s">
        <v>1191</v>
      </c>
      <c r="AC174" s="35">
        <v>7</v>
      </c>
      <c r="AD174" s="35">
        <v>1</v>
      </c>
      <c r="AE174" s="35">
        <v>3</v>
      </c>
      <c r="AF174" s="35">
        <v>11</v>
      </c>
    </row>
    <row r="175" spans="1:68">
      <c r="AA175" s="34">
        <v>1053</v>
      </c>
      <c r="AB175" s="30" t="s">
        <v>1479</v>
      </c>
      <c r="AC175" s="35"/>
      <c r="AD175" s="35"/>
      <c r="AE175" s="35">
        <v>6</v>
      </c>
      <c r="AF175" s="35">
        <v>6</v>
      </c>
    </row>
    <row r="176" spans="1:68">
      <c r="AA176" s="34">
        <v>1054</v>
      </c>
      <c r="AB176" s="30" t="s">
        <v>1480</v>
      </c>
      <c r="AC176" s="35"/>
      <c r="AD176" s="35"/>
      <c r="AE176" s="35">
        <v>1.3399999999999999</v>
      </c>
      <c r="AF176" s="35">
        <v>1.3399999999999999</v>
      </c>
    </row>
    <row r="177" spans="27:32">
      <c r="AA177" s="34">
        <v>1056</v>
      </c>
      <c r="AB177" s="30" t="s">
        <v>1481</v>
      </c>
      <c r="AC177" s="35"/>
      <c r="AD177" s="35"/>
      <c r="AE177" s="35">
        <v>1.9300000000000002</v>
      </c>
      <c r="AF177" s="35">
        <v>1.9300000000000002</v>
      </c>
    </row>
    <row r="178" spans="27:32">
      <c r="AA178" s="34">
        <v>1060</v>
      </c>
      <c r="AB178" s="30" t="s">
        <v>756</v>
      </c>
      <c r="AC178" s="35">
        <v>16</v>
      </c>
      <c r="AD178" s="35">
        <v>1</v>
      </c>
      <c r="AE178" s="35">
        <v>5</v>
      </c>
      <c r="AF178" s="35">
        <v>22</v>
      </c>
    </row>
    <row r="179" spans="27:32">
      <c r="AA179" s="34">
        <v>1065</v>
      </c>
      <c r="AB179" s="30" t="s">
        <v>370</v>
      </c>
      <c r="AC179" s="35">
        <v>60</v>
      </c>
      <c r="AD179" s="35">
        <v>12</v>
      </c>
      <c r="AE179" s="35">
        <v>17</v>
      </c>
      <c r="AF179" s="35">
        <v>89</v>
      </c>
    </row>
    <row r="180" spans="27:32">
      <c r="AA180" s="34">
        <v>1070</v>
      </c>
      <c r="AB180" s="30" t="s">
        <v>399</v>
      </c>
      <c r="AC180" s="35">
        <v>11</v>
      </c>
      <c r="AD180" s="35">
        <v>2</v>
      </c>
      <c r="AE180" s="35">
        <v>5</v>
      </c>
      <c r="AF180" s="35">
        <v>18</v>
      </c>
    </row>
    <row r="181" spans="27:32">
      <c r="AA181" s="34">
        <v>1071</v>
      </c>
      <c r="AB181" s="30" t="s">
        <v>1482</v>
      </c>
      <c r="AC181" s="35">
        <v>9</v>
      </c>
      <c r="AD181" s="35"/>
      <c r="AE181" s="35">
        <v>1</v>
      </c>
      <c r="AF181" s="35">
        <v>10</v>
      </c>
    </row>
    <row r="182" spans="27:32">
      <c r="AA182" s="34">
        <v>1074</v>
      </c>
      <c r="AB182" s="30" t="s">
        <v>1122</v>
      </c>
      <c r="AC182" s="35">
        <v>3.4549999999999996</v>
      </c>
      <c r="AD182" s="35">
        <v>0.25</v>
      </c>
      <c r="AE182" s="35">
        <v>13.724999999999998</v>
      </c>
      <c r="AF182" s="35">
        <v>17.429999999999996</v>
      </c>
    </row>
    <row r="183" spans="27:32">
      <c r="AA183" s="34">
        <v>1076</v>
      </c>
      <c r="AB183" s="30" t="s">
        <v>1483</v>
      </c>
      <c r="AC183" s="35"/>
      <c r="AD183" s="35"/>
      <c r="AE183" s="35">
        <v>3.6</v>
      </c>
      <c r="AF183" s="35">
        <v>3.6</v>
      </c>
    </row>
    <row r="184" spans="27:32">
      <c r="AA184" s="34">
        <v>1078</v>
      </c>
      <c r="AB184" s="30" t="s">
        <v>630</v>
      </c>
      <c r="AC184" s="35">
        <v>186</v>
      </c>
      <c r="AD184" s="35">
        <v>5</v>
      </c>
      <c r="AE184" s="35">
        <v>16</v>
      </c>
      <c r="AF184" s="35">
        <v>207</v>
      </c>
    </row>
    <row r="185" spans="27:32">
      <c r="AA185" s="34">
        <v>1079</v>
      </c>
      <c r="AB185" s="30" t="s">
        <v>1484</v>
      </c>
      <c r="AC185" s="35">
        <v>6.3449999999999998</v>
      </c>
      <c r="AD185" s="35"/>
      <c r="AE185" s="35">
        <v>33.76</v>
      </c>
      <c r="AF185" s="35">
        <v>40.104999999999997</v>
      </c>
    </row>
    <row r="186" spans="27:32">
      <c r="AA186" s="34">
        <v>1086</v>
      </c>
      <c r="AB186" s="30" t="s">
        <v>278</v>
      </c>
      <c r="AC186" s="35">
        <v>150</v>
      </c>
      <c r="AD186" s="35">
        <v>21</v>
      </c>
      <c r="AE186" s="35">
        <v>45</v>
      </c>
      <c r="AF186" s="35">
        <v>216</v>
      </c>
    </row>
    <row r="187" spans="27:32">
      <c r="AA187" s="34">
        <v>1088</v>
      </c>
      <c r="AB187" s="30" t="s">
        <v>2065</v>
      </c>
      <c r="AC187" s="35">
        <v>1</v>
      </c>
      <c r="AD187" s="35"/>
      <c r="AE187" s="35"/>
      <c r="AF187" s="35">
        <v>1</v>
      </c>
    </row>
    <row r="188" spans="27:32">
      <c r="AA188" s="34">
        <v>1092</v>
      </c>
      <c r="AB188" s="30" t="s">
        <v>177</v>
      </c>
      <c r="AC188" s="35">
        <v>236</v>
      </c>
      <c r="AD188" s="35">
        <v>33</v>
      </c>
      <c r="AE188" s="35">
        <v>66</v>
      </c>
      <c r="AF188" s="35">
        <v>335</v>
      </c>
    </row>
    <row r="189" spans="27:32">
      <c r="AA189" s="34">
        <v>1093</v>
      </c>
      <c r="AB189" s="30" t="s">
        <v>449</v>
      </c>
      <c r="AC189" s="35">
        <v>3.3650000000000015</v>
      </c>
      <c r="AD189" s="35">
        <v>0.46499999999999997</v>
      </c>
      <c r="AE189" s="35">
        <v>14.34</v>
      </c>
      <c r="AF189" s="35">
        <v>18.170000000000002</v>
      </c>
    </row>
    <row r="190" spans="27:32">
      <c r="AA190" s="34">
        <v>1094</v>
      </c>
      <c r="AB190" s="30" t="s">
        <v>568</v>
      </c>
      <c r="AC190" s="35">
        <v>3.0599999999999996</v>
      </c>
      <c r="AD190" s="35">
        <v>0.69499999999999995</v>
      </c>
      <c r="AE190" s="35">
        <v>34.265999999999991</v>
      </c>
      <c r="AF190" s="35">
        <v>38.020999999999994</v>
      </c>
    </row>
    <row r="191" spans="27:32">
      <c r="AA191" s="34">
        <v>1098</v>
      </c>
      <c r="AB191" s="30" t="s">
        <v>2066</v>
      </c>
      <c r="AC191" s="35">
        <v>0.36</v>
      </c>
      <c r="AD191" s="35"/>
      <c r="AE191" s="35"/>
      <c r="AF191" s="35">
        <v>0.36</v>
      </c>
    </row>
    <row r="192" spans="27:32">
      <c r="AA192" s="34">
        <v>1101</v>
      </c>
      <c r="AB192" s="30" t="s">
        <v>1485</v>
      </c>
      <c r="AC192" s="35"/>
      <c r="AD192" s="35"/>
      <c r="AE192" s="35">
        <v>1</v>
      </c>
      <c r="AF192" s="35">
        <v>1</v>
      </c>
    </row>
    <row r="193" spans="27:32">
      <c r="AA193" s="34">
        <v>1114</v>
      </c>
      <c r="AB193" s="30" t="s">
        <v>1486</v>
      </c>
      <c r="AC193" s="35"/>
      <c r="AD193" s="35"/>
      <c r="AE193" s="35">
        <v>5</v>
      </c>
      <c r="AF193" s="35">
        <v>5</v>
      </c>
    </row>
    <row r="194" spans="27:32">
      <c r="AA194" s="34">
        <v>1121</v>
      </c>
      <c r="AB194" s="30" t="s">
        <v>1039</v>
      </c>
      <c r="AC194" s="35">
        <v>4</v>
      </c>
      <c r="AD194" s="35">
        <v>1</v>
      </c>
      <c r="AE194" s="35"/>
      <c r="AF194" s="35">
        <v>5</v>
      </c>
    </row>
    <row r="195" spans="27:32">
      <c r="AA195" s="34">
        <v>1122</v>
      </c>
      <c r="AB195" s="30" t="s">
        <v>1114</v>
      </c>
      <c r="AC195" s="35">
        <v>15</v>
      </c>
      <c r="AD195" s="35">
        <v>1</v>
      </c>
      <c r="AE195" s="35">
        <v>7</v>
      </c>
      <c r="AF195" s="35">
        <v>23</v>
      </c>
    </row>
    <row r="196" spans="27:32">
      <c r="AA196" s="34">
        <v>1124</v>
      </c>
      <c r="AB196" s="30" t="s">
        <v>1487</v>
      </c>
      <c r="AC196" s="35">
        <v>41</v>
      </c>
      <c r="AD196" s="35"/>
      <c r="AE196" s="35">
        <v>2</v>
      </c>
      <c r="AF196" s="35">
        <v>43</v>
      </c>
    </row>
    <row r="197" spans="27:32">
      <c r="AA197" s="34">
        <v>1129</v>
      </c>
      <c r="AB197" s="30" t="s">
        <v>1488</v>
      </c>
      <c r="AC197" s="35">
        <v>4</v>
      </c>
      <c r="AD197" s="35"/>
      <c r="AE197" s="35">
        <v>3</v>
      </c>
      <c r="AF197" s="35">
        <v>7</v>
      </c>
    </row>
    <row r="198" spans="27:32">
      <c r="AA198" s="34">
        <v>1133</v>
      </c>
      <c r="AB198" s="30" t="s">
        <v>1489</v>
      </c>
      <c r="AC198" s="35">
        <v>6</v>
      </c>
      <c r="AD198" s="35"/>
      <c r="AE198" s="35">
        <v>1</v>
      </c>
      <c r="AF198" s="35">
        <v>7</v>
      </c>
    </row>
    <row r="199" spans="27:32">
      <c r="AA199" s="34">
        <v>1135</v>
      </c>
      <c r="AB199" s="30" t="s">
        <v>101</v>
      </c>
      <c r="AC199" s="35">
        <v>28</v>
      </c>
      <c r="AD199" s="35">
        <v>10</v>
      </c>
      <c r="AE199" s="35">
        <v>26</v>
      </c>
      <c r="AF199" s="35">
        <v>64</v>
      </c>
    </row>
    <row r="200" spans="27:32">
      <c r="AA200" s="34">
        <v>1136</v>
      </c>
      <c r="AB200" s="30" t="s">
        <v>454</v>
      </c>
      <c r="AC200" s="35">
        <v>11</v>
      </c>
      <c r="AD200" s="35">
        <v>1</v>
      </c>
      <c r="AE200" s="35">
        <v>8</v>
      </c>
      <c r="AF200" s="35">
        <v>20</v>
      </c>
    </row>
    <row r="201" spans="27:32">
      <c r="AA201" s="34">
        <v>1140</v>
      </c>
      <c r="AB201" s="30" t="s">
        <v>1054</v>
      </c>
      <c r="AC201" s="35">
        <v>12</v>
      </c>
      <c r="AD201" s="35">
        <v>3</v>
      </c>
      <c r="AE201" s="35">
        <v>2</v>
      </c>
      <c r="AF201" s="35">
        <v>17</v>
      </c>
    </row>
    <row r="202" spans="27:32">
      <c r="AA202" s="34">
        <v>1141</v>
      </c>
      <c r="AB202" s="30" t="s">
        <v>605</v>
      </c>
      <c r="AC202" s="35">
        <v>21</v>
      </c>
      <c r="AD202" s="35">
        <v>6</v>
      </c>
      <c r="AE202" s="35"/>
      <c r="AF202" s="35">
        <v>27</v>
      </c>
    </row>
    <row r="203" spans="27:32">
      <c r="AA203" s="34">
        <v>1143</v>
      </c>
      <c r="AB203" s="30" t="s">
        <v>1031</v>
      </c>
      <c r="AC203" s="35">
        <v>9</v>
      </c>
      <c r="AD203" s="35">
        <v>4</v>
      </c>
      <c r="AE203" s="35">
        <v>1</v>
      </c>
      <c r="AF203" s="35">
        <v>14</v>
      </c>
    </row>
    <row r="204" spans="27:32">
      <c r="AA204" s="34">
        <v>1144</v>
      </c>
      <c r="AB204" s="30" t="s">
        <v>855</v>
      </c>
      <c r="AC204" s="35"/>
      <c r="AD204" s="35">
        <v>3</v>
      </c>
      <c r="AE204" s="35">
        <v>8</v>
      </c>
      <c r="AF204" s="35">
        <v>11</v>
      </c>
    </row>
    <row r="205" spans="27:32">
      <c r="AA205" s="34">
        <v>1146</v>
      </c>
      <c r="AB205" s="30" t="s">
        <v>617</v>
      </c>
      <c r="AC205" s="35">
        <v>132</v>
      </c>
      <c r="AD205" s="35">
        <v>14</v>
      </c>
      <c r="AE205" s="35">
        <v>114</v>
      </c>
      <c r="AF205" s="35">
        <v>260</v>
      </c>
    </row>
    <row r="206" spans="27:32">
      <c r="AA206" s="34">
        <v>1150</v>
      </c>
      <c r="AB206" s="30" t="s">
        <v>521</v>
      </c>
      <c r="AC206" s="35">
        <v>26</v>
      </c>
      <c r="AD206" s="35">
        <v>1</v>
      </c>
      <c r="AE206" s="35">
        <v>12</v>
      </c>
      <c r="AF206" s="35">
        <v>39</v>
      </c>
    </row>
    <row r="207" spans="27:32">
      <c r="AA207" s="34">
        <v>1151</v>
      </c>
      <c r="AB207" s="30" t="s">
        <v>1490</v>
      </c>
      <c r="AC207" s="35">
        <v>11</v>
      </c>
      <c r="AD207" s="35"/>
      <c r="AE207" s="35">
        <v>9</v>
      </c>
      <c r="AF207" s="35">
        <v>20</v>
      </c>
    </row>
    <row r="208" spans="27:32">
      <c r="AA208" s="34">
        <v>1155</v>
      </c>
      <c r="AB208" s="30" t="s">
        <v>865</v>
      </c>
      <c r="AC208" s="35">
        <v>9</v>
      </c>
      <c r="AD208" s="35">
        <v>1</v>
      </c>
      <c r="AE208" s="35">
        <v>8</v>
      </c>
      <c r="AF208" s="35">
        <v>18</v>
      </c>
    </row>
    <row r="209" spans="27:32">
      <c r="AA209" s="34">
        <v>1156</v>
      </c>
      <c r="AB209" s="30" t="s">
        <v>2067</v>
      </c>
      <c r="AC209" s="35">
        <v>4</v>
      </c>
      <c r="AD209" s="35"/>
      <c r="AE209" s="35"/>
      <c r="AF209" s="35">
        <v>4</v>
      </c>
    </row>
    <row r="210" spans="27:32">
      <c r="AA210" s="34">
        <v>1157</v>
      </c>
      <c r="AB210" s="30" t="s">
        <v>2068</v>
      </c>
      <c r="AC210" s="35">
        <v>5</v>
      </c>
      <c r="AD210" s="35"/>
      <c r="AE210" s="35"/>
      <c r="AF210" s="35">
        <v>5</v>
      </c>
    </row>
    <row r="211" spans="27:32">
      <c r="AA211" s="34">
        <v>1158</v>
      </c>
      <c r="AB211" s="30" t="s">
        <v>908</v>
      </c>
      <c r="AC211" s="35"/>
      <c r="AD211" s="35">
        <v>1</v>
      </c>
      <c r="AE211" s="35"/>
      <c r="AF211" s="35">
        <v>1</v>
      </c>
    </row>
    <row r="212" spans="27:32">
      <c r="AA212" s="34">
        <v>1159</v>
      </c>
      <c r="AB212" s="30" t="s">
        <v>2069</v>
      </c>
      <c r="AC212" s="35">
        <v>4</v>
      </c>
      <c r="AD212" s="35"/>
      <c r="AE212" s="35"/>
      <c r="AF212" s="35">
        <v>4</v>
      </c>
    </row>
    <row r="213" spans="27:32">
      <c r="AA213" s="34">
        <v>1160</v>
      </c>
      <c r="AB213" s="30" t="s">
        <v>1491</v>
      </c>
      <c r="AC213" s="35">
        <v>2</v>
      </c>
      <c r="AD213" s="35"/>
      <c r="AE213" s="35">
        <v>1</v>
      </c>
      <c r="AF213" s="35">
        <v>3</v>
      </c>
    </row>
    <row r="214" spans="27:32">
      <c r="AA214" s="34">
        <v>1161</v>
      </c>
      <c r="AB214" s="30" t="s">
        <v>1038</v>
      </c>
      <c r="AC214" s="35">
        <v>44</v>
      </c>
      <c r="AD214" s="35">
        <v>3</v>
      </c>
      <c r="AE214" s="35">
        <v>5</v>
      </c>
      <c r="AF214" s="35">
        <v>52</v>
      </c>
    </row>
    <row r="215" spans="27:32">
      <c r="AA215" s="34">
        <v>1165</v>
      </c>
      <c r="AB215" s="30" t="s">
        <v>2070</v>
      </c>
      <c r="AC215" s="35">
        <v>14</v>
      </c>
      <c r="AD215" s="35"/>
      <c r="AE215" s="35"/>
      <c r="AF215" s="35">
        <v>14</v>
      </c>
    </row>
    <row r="216" spans="27:32">
      <c r="AA216" s="34">
        <v>1168</v>
      </c>
      <c r="AB216" s="30" t="s">
        <v>457</v>
      </c>
      <c r="AC216" s="35">
        <v>20</v>
      </c>
      <c r="AD216" s="35">
        <v>11</v>
      </c>
      <c r="AE216" s="35">
        <v>36</v>
      </c>
      <c r="AF216" s="35">
        <v>67</v>
      </c>
    </row>
    <row r="217" spans="27:32">
      <c r="AA217" s="34">
        <v>1169</v>
      </c>
      <c r="AB217" s="30" t="s">
        <v>1492</v>
      </c>
      <c r="AC217" s="35">
        <v>6</v>
      </c>
      <c r="AD217" s="35"/>
      <c r="AE217" s="35">
        <v>1</v>
      </c>
      <c r="AF217" s="35">
        <v>7</v>
      </c>
    </row>
    <row r="218" spans="27:32">
      <c r="AA218" s="34">
        <v>1171</v>
      </c>
      <c r="AB218" s="30" t="s">
        <v>1493</v>
      </c>
      <c r="AC218" s="35"/>
      <c r="AD218" s="35"/>
      <c r="AE218" s="35">
        <v>1</v>
      </c>
      <c r="AF218" s="35">
        <v>1</v>
      </c>
    </row>
    <row r="219" spans="27:32">
      <c r="AA219" s="34">
        <v>1177</v>
      </c>
      <c r="AB219" s="30" t="s">
        <v>2071</v>
      </c>
      <c r="AC219" s="35">
        <v>4</v>
      </c>
      <c r="AD219" s="35"/>
      <c r="AE219" s="35"/>
      <c r="AF219" s="35">
        <v>4</v>
      </c>
    </row>
    <row r="220" spans="27:32">
      <c r="AA220" s="34">
        <v>1179</v>
      </c>
      <c r="AB220" s="30" t="s">
        <v>131</v>
      </c>
      <c r="AC220" s="35"/>
      <c r="AD220" s="35">
        <v>2</v>
      </c>
      <c r="AE220" s="35"/>
      <c r="AF220" s="35">
        <v>2</v>
      </c>
    </row>
    <row r="221" spans="27:32">
      <c r="AA221" s="34">
        <v>1185</v>
      </c>
      <c r="AB221" s="30" t="s">
        <v>2072</v>
      </c>
      <c r="AC221" s="35">
        <v>4</v>
      </c>
      <c r="AD221" s="35"/>
      <c r="AE221" s="35"/>
      <c r="AF221" s="35">
        <v>4</v>
      </c>
    </row>
    <row r="222" spans="27:32">
      <c r="AA222" s="34">
        <v>1188</v>
      </c>
      <c r="AB222" s="30" t="s">
        <v>2073</v>
      </c>
      <c r="AC222" s="35">
        <v>4</v>
      </c>
      <c r="AD222" s="35"/>
      <c r="AE222" s="35"/>
      <c r="AF222" s="35">
        <v>4</v>
      </c>
    </row>
    <row r="223" spans="27:32">
      <c r="AA223" s="34">
        <v>1192</v>
      </c>
      <c r="AB223" s="30" t="s">
        <v>1494</v>
      </c>
      <c r="AC223" s="35">
        <v>6</v>
      </c>
      <c r="AD223" s="35"/>
      <c r="AE223" s="35">
        <v>3</v>
      </c>
      <c r="AF223" s="35">
        <v>9</v>
      </c>
    </row>
    <row r="224" spans="27:32">
      <c r="AA224" s="34">
        <v>1196</v>
      </c>
      <c r="AB224" s="30" t="s">
        <v>700</v>
      </c>
      <c r="AC224" s="35">
        <v>42</v>
      </c>
      <c r="AD224" s="35">
        <v>3</v>
      </c>
      <c r="AE224" s="35">
        <v>4</v>
      </c>
      <c r="AF224" s="35">
        <v>49</v>
      </c>
    </row>
    <row r="225" spans="27:32">
      <c r="AA225" s="34">
        <v>1198</v>
      </c>
      <c r="AB225" s="30" t="s">
        <v>535</v>
      </c>
      <c r="AC225" s="35">
        <v>41</v>
      </c>
      <c r="AD225" s="35">
        <v>6</v>
      </c>
      <c r="AE225" s="35">
        <v>20</v>
      </c>
      <c r="AF225" s="35">
        <v>67</v>
      </c>
    </row>
    <row r="226" spans="27:32">
      <c r="AA226" s="34">
        <v>1213</v>
      </c>
      <c r="AB226" s="30" t="s">
        <v>2074</v>
      </c>
      <c r="AC226" s="35">
        <v>11</v>
      </c>
      <c r="AD226" s="35"/>
      <c r="AE226" s="35"/>
      <c r="AF226" s="35">
        <v>11</v>
      </c>
    </row>
    <row r="227" spans="27:32">
      <c r="AA227" s="34">
        <v>1215</v>
      </c>
      <c r="AB227" s="30" t="s">
        <v>41</v>
      </c>
      <c r="AC227" s="35">
        <v>22</v>
      </c>
      <c r="AD227" s="35">
        <v>4</v>
      </c>
      <c r="AE227" s="35">
        <v>5</v>
      </c>
      <c r="AF227" s="35">
        <v>31</v>
      </c>
    </row>
    <row r="228" spans="27:32">
      <c r="AA228" s="34">
        <v>1216</v>
      </c>
      <c r="AB228" s="30" t="s">
        <v>427</v>
      </c>
      <c r="AC228" s="35">
        <v>3</v>
      </c>
      <c r="AD228" s="35">
        <v>1</v>
      </c>
      <c r="AE228" s="35">
        <v>2</v>
      </c>
      <c r="AF228" s="35">
        <v>6</v>
      </c>
    </row>
    <row r="229" spans="27:32">
      <c r="AA229" s="34">
        <v>1218</v>
      </c>
      <c r="AB229" s="30" t="s">
        <v>4</v>
      </c>
      <c r="AC229" s="35">
        <v>44</v>
      </c>
      <c r="AD229" s="35">
        <v>6</v>
      </c>
      <c r="AE229" s="35">
        <v>18</v>
      </c>
      <c r="AF229" s="35">
        <v>68</v>
      </c>
    </row>
    <row r="230" spans="27:32">
      <c r="AA230" s="34">
        <v>1235</v>
      </c>
      <c r="AB230" s="30" t="s">
        <v>2075</v>
      </c>
      <c r="AC230" s="35">
        <v>5</v>
      </c>
      <c r="AD230" s="35"/>
      <c r="AE230" s="35"/>
      <c r="AF230" s="35">
        <v>5</v>
      </c>
    </row>
    <row r="231" spans="27:32">
      <c r="AA231" s="34">
        <v>1240</v>
      </c>
      <c r="AB231" s="30" t="s">
        <v>2076</v>
      </c>
      <c r="AC231" s="35">
        <v>1</v>
      </c>
      <c r="AD231" s="35"/>
      <c r="AE231" s="35"/>
      <c r="AF231" s="35">
        <v>1</v>
      </c>
    </row>
    <row r="232" spans="27:32">
      <c r="AA232" s="34">
        <v>1242</v>
      </c>
      <c r="AB232" s="30" t="s">
        <v>738</v>
      </c>
      <c r="AC232" s="35">
        <v>64</v>
      </c>
      <c r="AD232" s="35">
        <v>2</v>
      </c>
      <c r="AE232" s="35">
        <v>5</v>
      </c>
      <c r="AF232" s="35">
        <v>71</v>
      </c>
    </row>
    <row r="233" spans="27:32">
      <c r="AA233" s="34">
        <v>1246</v>
      </c>
      <c r="AB233" s="30" t="s">
        <v>1495</v>
      </c>
      <c r="AC233" s="35"/>
      <c r="AD233" s="35"/>
      <c r="AE233" s="35">
        <v>1</v>
      </c>
      <c r="AF233" s="35">
        <v>1</v>
      </c>
    </row>
    <row r="234" spans="27:32">
      <c r="AA234" s="34">
        <v>1281</v>
      </c>
      <c r="AB234" s="30" t="s">
        <v>2077</v>
      </c>
      <c r="AC234" s="35">
        <v>8</v>
      </c>
      <c r="AD234" s="35"/>
      <c r="AE234" s="35"/>
      <c r="AF234" s="35">
        <v>8</v>
      </c>
    </row>
    <row r="235" spans="27:32">
      <c r="AA235" s="34">
        <v>1283</v>
      </c>
      <c r="AB235" s="30" t="s">
        <v>539</v>
      </c>
      <c r="AC235" s="35">
        <v>11</v>
      </c>
      <c r="AD235" s="35">
        <v>5</v>
      </c>
      <c r="AE235" s="35">
        <v>11</v>
      </c>
      <c r="AF235" s="35">
        <v>27</v>
      </c>
    </row>
    <row r="236" spans="27:32">
      <c r="AA236" s="34">
        <v>1285</v>
      </c>
      <c r="AB236" s="30" t="s">
        <v>478</v>
      </c>
      <c r="AC236" s="35">
        <v>18</v>
      </c>
      <c r="AD236" s="35">
        <v>12</v>
      </c>
      <c r="AE236" s="35">
        <v>6</v>
      </c>
      <c r="AF236" s="35">
        <v>36</v>
      </c>
    </row>
    <row r="237" spans="27:32">
      <c r="AA237" s="34">
        <v>1289</v>
      </c>
      <c r="AB237" s="30" t="s">
        <v>503</v>
      </c>
      <c r="AC237" s="35">
        <v>128</v>
      </c>
      <c r="AD237" s="35">
        <v>14</v>
      </c>
      <c r="AE237" s="35">
        <v>49</v>
      </c>
      <c r="AF237" s="35">
        <v>191</v>
      </c>
    </row>
    <row r="238" spans="27:32">
      <c r="AA238" s="34">
        <v>1293</v>
      </c>
      <c r="AB238" s="30" t="s">
        <v>160</v>
      </c>
      <c r="AC238" s="35">
        <v>222</v>
      </c>
      <c r="AD238" s="35">
        <v>78</v>
      </c>
      <c r="AE238" s="35">
        <v>136</v>
      </c>
      <c r="AF238" s="35">
        <v>436</v>
      </c>
    </row>
    <row r="239" spans="27:32">
      <c r="AA239" s="34">
        <v>1295</v>
      </c>
      <c r="AB239" s="30" t="s">
        <v>2078</v>
      </c>
      <c r="AC239" s="35">
        <v>11</v>
      </c>
      <c r="AD239" s="35"/>
      <c r="AE239" s="35"/>
      <c r="AF239" s="35">
        <v>11</v>
      </c>
    </row>
    <row r="240" spans="27:32">
      <c r="AA240" s="34">
        <v>1298</v>
      </c>
      <c r="AB240" s="30" t="s">
        <v>243</v>
      </c>
      <c r="AC240" s="35">
        <v>47</v>
      </c>
      <c r="AD240" s="35">
        <v>26</v>
      </c>
      <c r="AE240" s="35">
        <v>28</v>
      </c>
      <c r="AF240" s="35">
        <v>101</v>
      </c>
    </row>
    <row r="241" spans="27:32">
      <c r="AA241" s="34">
        <v>1303</v>
      </c>
      <c r="AB241" s="30" t="s">
        <v>2079</v>
      </c>
      <c r="AC241" s="35">
        <v>2</v>
      </c>
      <c r="AD241" s="35"/>
      <c r="AE241" s="35"/>
      <c r="AF241" s="35">
        <v>2</v>
      </c>
    </row>
    <row r="242" spans="27:32">
      <c r="AA242" s="34">
        <v>1306</v>
      </c>
      <c r="AB242" s="30" t="s">
        <v>515</v>
      </c>
      <c r="AC242" s="35">
        <v>19</v>
      </c>
      <c r="AD242" s="35">
        <v>5</v>
      </c>
      <c r="AE242" s="35">
        <v>8</v>
      </c>
      <c r="AF242" s="35">
        <v>32</v>
      </c>
    </row>
    <row r="243" spans="27:32">
      <c r="AA243" s="34">
        <v>1310</v>
      </c>
      <c r="AB243" s="30" t="s">
        <v>580</v>
      </c>
      <c r="AC243" s="35">
        <v>46</v>
      </c>
      <c r="AD243" s="35">
        <v>16</v>
      </c>
      <c r="AE243" s="35">
        <v>7</v>
      </c>
      <c r="AF243" s="35">
        <v>69</v>
      </c>
    </row>
    <row r="244" spans="27:32">
      <c r="AA244" s="34">
        <v>1312</v>
      </c>
      <c r="AB244" s="30" t="s">
        <v>402</v>
      </c>
      <c r="AC244" s="35">
        <v>18</v>
      </c>
      <c r="AD244" s="35">
        <v>1</v>
      </c>
      <c r="AE244" s="35">
        <v>6</v>
      </c>
      <c r="AF244" s="35">
        <v>25</v>
      </c>
    </row>
    <row r="245" spans="27:32">
      <c r="AA245" s="34">
        <v>1319</v>
      </c>
      <c r="AB245" s="30" t="s">
        <v>1221</v>
      </c>
      <c r="AC245" s="35">
        <v>47</v>
      </c>
      <c r="AD245" s="35">
        <v>3</v>
      </c>
      <c r="AE245" s="35">
        <v>4</v>
      </c>
      <c r="AF245" s="35">
        <v>54</v>
      </c>
    </row>
    <row r="246" spans="27:32">
      <c r="AA246" s="34">
        <v>1320</v>
      </c>
      <c r="AB246" s="30" t="s">
        <v>615</v>
      </c>
      <c r="AC246" s="35">
        <v>12</v>
      </c>
      <c r="AD246" s="35">
        <v>1</v>
      </c>
      <c r="AE246" s="35"/>
      <c r="AF246" s="35">
        <v>13</v>
      </c>
    </row>
    <row r="247" spans="27:32">
      <c r="AA247" s="34">
        <v>1321</v>
      </c>
      <c r="AB247" s="30" t="s">
        <v>676</v>
      </c>
      <c r="AC247" s="35">
        <v>120</v>
      </c>
      <c r="AD247" s="35">
        <v>25</v>
      </c>
      <c r="AE247" s="35">
        <v>8</v>
      </c>
      <c r="AF247" s="35">
        <v>153</v>
      </c>
    </row>
    <row r="248" spans="27:32">
      <c r="AA248" s="34">
        <v>1337</v>
      </c>
      <c r="AB248" s="30" t="s">
        <v>2080</v>
      </c>
      <c r="AC248" s="35">
        <v>7</v>
      </c>
      <c r="AD248" s="35"/>
      <c r="AE248" s="35"/>
      <c r="AF248" s="35">
        <v>7</v>
      </c>
    </row>
    <row r="249" spans="27:32">
      <c r="AA249" s="34">
        <v>1346</v>
      </c>
      <c r="AB249" s="30" t="s">
        <v>347</v>
      </c>
      <c r="AC249" s="35"/>
      <c r="AD249" s="35">
        <v>2</v>
      </c>
      <c r="AE249" s="35"/>
      <c r="AF249" s="35">
        <v>2</v>
      </c>
    </row>
    <row r="250" spans="27:32">
      <c r="AA250" s="34">
        <v>1356</v>
      </c>
      <c r="AB250" s="30" t="s">
        <v>1091</v>
      </c>
      <c r="AC250" s="35">
        <v>16</v>
      </c>
      <c r="AD250" s="35">
        <v>4</v>
      </c>
      <c r="AE250" s="35">
        <v>8</v>
      </c>
      <c r="AF250" s="35">
        <v>28</v>
      </c>
    </row>
    <row r="251" spans="27:32">
      <c r="AA251" s="34">
        <v>1360</v>
      </c>
      <c r="AB251" s="30" t="s">
        <v>1063</v>
      </c>
      <c r="AC251" s="35"/>
      <c r="AD251" s="35">
        <v>1</v>
      </c>
      <c r="AE251" s="35"/>
      <c r="AF251" s="35">
        <v>1</v>
      </c>
    </row>
    <row r="252" spans="27:32">
      <c r="AA252" s="34">
        <v>1362</v>
      </c>
      <c r="AB252" s="30" t="s">
        <v>1496</v>
      </c>
      <c r="AC252" s="35">
        <v>17</v>
      </c>
      <c r="AD252" s="35"/>
      <c r="AE252" s="35">
        <v>14</v>
      </c>
      <c r="AF252" s="35">
        <v>31</v>
      </c>
    </row>
    <row r="253" spans="27:32">
      <c r="AA253" s="34">
        <v>1363</v>
      </c>
      <c r="AB253" s="30" t="s">
        <v>265</v>
      </c>
      <c r="AC253" s="35">
        <v>79</v>
      </c>
      <c r="AD253" s="35">
        <v>18</v>
      </c>
      <c r="AE253" s="35">
        <v>26</v>
      </c>
      <c r="AF253" s="35">
        <v>123</v>
      </c>
    </row>
    <row r="254" spans="27:32">
      <c r="AA254" s="34">
        <v>1368</v>
      </c>
      <c r="AB254" s="30" t="s">
        <v>68</v>
      </c>
      <c r="AC254" s="35">
        <v>38</v>
      </c>
      <c r="AD254" s="35">
        <v>41</v>
      </c>
      <c r="AE254" s="35">
        <v>7</v>
      </c>
      <c r="AF254" s="35">
        <v>86</v>
      </c>
    </row>
    <row r="255" spans="27:32">
      <c r="AA255" s="34">
        <v>1374</v>
      </c>
      <c r="AB255" s="30" t="s">
        <v>1497</v>
      </c>
      <c r="AC255" s="35">
        <v>24</v>
      </c>
      <c r="AD255" s="35"/>
      <c r="AE255" s="35">
        <v>14</v>
      </c>
      <c r="AF255" s="35">
        <v>38</v>
      </c>
    </row>
    <row r="256" spans="27:32">
      <c r="AA256" s="34">
        <v>1376</v>
      </c>
      <c r="AB256" s="30" t="s">
        <v>1498</v>
      </c>
      <c r="AC256" s="35"/>
      <c r="AD256" s="35"/>
      <c r="AE256" s="35">
        <v>7</v>
      </c>
      <c r="AF256" s="35">
        <v>7</v>
      </c>
    </row>
    <row r="257" spans="27:32">
      <c r="AA257" s="34">
        <v>1377</v>
      </c>
      <c r="AB257" s="30" t="s">
        <v>223</v>
      </c>
      <c r="AC257" s="35">
        <v>39</v>
      </c>
      <c r="AD257" s="35">
        <v>14</v>
      </c>
      <c r="AE257" s="35">
        <v>9</v>
      </c>
      <c r="AF257" s="35">
        <v>62</v>
      </c>
    </row>
    <row r="258" spans="27:32">
      <c r="AA258" s="34">
        <v>1380</v>
      </c>
      <c r="AB258" s="30" t="s">
        <v>540</v>
      </c>
      <c r="AC258" s="35">
        <v>66</v>
      </c>
      <c r="AD258" s="35">
        <v>26</v>
      </c>
      <c r="AE258" s="35">
        <v>16</v>
      </c>
      <c r="AF258" s="35">
        <v>108</v>
      </c>
    </row>
    <row r="259" spans="27:32">
      <c r="AA259" s="34">
        <v>1382</v>
      </c>
      <c r="AB259" s="30" t="s">
        <v>890</v>
      </c>
      <c r="AC259" s="35">
        <v>49</v>
      </c>
      <c r="AD259" s="35">
        <v>28</v>
      </c>
      <c r="AE259" s="35">
        <v>18</v>
      </c>
      <c r="AF259" s="35">
        <v>95</v>
      </c>
    </row>
    <row r="260" spans="27:32">
      <c r="AA260" s="34">
        <v>1383</v>
      </c>
      <c r="AB260" s="30" t="s">
        <v>273</v>
      </c>
      <c r="AC260" s="35">
        <v>60</v>
      </c>
      <c r="AD260" s="35">
        <v>24</v>
      </c>
      <c r="AE260" s="35">
        <v>59</v>
      </c>
      <c r="AF260" s="35">
        <v>143</v>
      </c>
    </row>
    <row r="261" spans="27:32">
      <c r="AA261" s="34">
        <v>1385</v>
      </c>
      <c r="AB261" s="30" t="s">
        <v>1499</v>
      </c>
      <c r="AC261" s="35">
        <v>1</v>
      </c>
      <c r="AD261" s="35"/>
      <c r="AE261" s="35">
        <v>2</v>
      </c>
      <c r="AF261" s="35">
        <v>3</v>
      </c>
    </row>
    <row r="262" spans="27:32">
      <c r="AA262" s="34">
        <v>1386</v>
      </c>
      <c r="AB262" s="30" t="s">
        <v>904</v>
      </c>
      <c r="AC262" s="35">
        <v>69</v>
      </c>
      <c r="AD262" s="35">
        <v>27</v>
      </c>
      <c r="AE262" s="35">
        <v>26</v>
      </c>
      <c r="AF262" s="35">
        <v>122</v>
      </c>
    </row>
    <row r="263" spans="27:32">
      <c r="AA263" s="34">
        <v>1388</v>
      </c>
      <c r="AB263" s="30" t="s">
        <v>1223</v>
      </c>
      <c r="AC263" s="35">
        <v>27</v>
      </c>
      <c r="AD263" s="35">
        <v>1</v>
      </c>
      <c r="AE263" s="35">
        <v>4</v>
      </c>
      <c r="AF263" s="35">
        <v>32</v>
      </c>
    </row>
    <row r="264" spans="27:32">
      <c r="AA264" s="34">
        <v>1390</v>
      </c>
      <c r="AB264" s="30" t="s">
        <v>824</v>
      </c>
      <c r="AC264" s="35">
        <v>28</v>
      </c>
      <c r="AD264" s="35">
        <v>12</v>
      </c>
      <c r="AE264" s="35">
        <v>12</v>
      </c>
      <c r="AF264" s="35">
        <v>52</v>
      </c>
    </row>
    <row r="265" spans="27:32">
      <c r="AA265" s="34">
        <v>1391</v>
      </c>
      <c r="AB265" s="30" t="s">
        <v>1370</v>
      </c>
      <c r="AC265" s="35">
        <v>1</v>
      </c>
      <c r="AD265" s="35"/>
      <c r="AE265" s="35"/>
      <c r="AF265" s="35">
        <v>1</v>
      </c>
    </row>
    <row r="266" spans="27:32">
      <c r="AA266" s="34">
        <v>1392</v>
      </c>
      <c r="AB266" s="30" t="s">
        <v>434</v>
      </c>
      <c r="AC266" s="35">
        <v>22</v>
      </c>
      <c r="AD266" s="35">
        <v>3</v>
      </c>
      <c r="AE266" s="35">
        <v>10</v>
      </c>
      <c r="AF266" s="35">
        <v>35</v>
      </c>
    </row>
    <row r="267" spans="27:32">
      <c r="AA267" s="34">
        <v>1393</v>
      </c>
      <c r="AB267" s="30" t="s">
        <v>693</v>
      </c>
      <c r="AC267" s="35">
        <v>34</v>
      </c>
      <c r="AD267" s="35">
        <v>8</v>
      </c>
      <c r="AE267" s="35"/>
      <c r="AF267" s="35">
        <v>42</v>
      </c>
    </row>
    <row r="268" spans="27:32">
      <c r="AA268" s="34">
        <v>1394</v>
      </c>
      <c r="AB268" s="30" t="s">
        <v>874</v>
      </c>
      <c r="AC268" s="35">
        <v>42</v>
      </c>
      <c r="AD268" s="35">
        <v>4</v>
      </c>
      <c r="AE268" s="35">
        <v>18</v>
      </c>
      <c r="AF268" s="35">
        <v>64</v>
      </c>
    </row>
    <row r="269" spans="27:32">
      <c r="AA269" s="34">
        <v>1397</v>
      </c>
      <c r="AB269" s="30" t="s">
        <v>990</v>
      </c>
      <c r="AC269" s="35">
        <v>28</v>
      </c>
      <c r="AD269" s="35">
        <v>4</v>
      </c>
      <c r="AE269" s="35">
        <v>15</v>
      </c>
      <c r="AF269" s="35">
        <v>47</v>
      </c>
    </row>
    <row r="270" spans="27:32">
      <c r="AA270" s="34">
        <v>1404</v>
      </c>
      <c r="AB270" s="30" t="s">
        <v>1500</v>
      </c>
      <c r="AC270" s="35"/>
      <c r="AD270" s="35"/>
      <c r="AE270" s="35">
        <v>3</v>
      </c>
      <c r="AF270" s="35">
        <v>3</v>
      </c>
    </row>
    <row r="271" spans="27:32">
      <c r="AA271" s="34">
        <v>1406</v>
      </c>
      <c r="AB271" s="30" t="s">
        <v>1501</v>
      </c>
      <c r="AC271" s="35">
        <v>5</v>
      </c>
      <c r="AD271" s="35"/>
      <c r="AE271" s="35">
        <v>2</v>
      </c>
      <c r="AF271" s="35">
        <v>7</v>
      </c>
    </row>
    <row r="272" spans="27:32">
      <c r="AA272" s="34">
        <v>1410</v>
      </c>
      <c r="AB272" s="30" t="s">
        <v>240</v>
      </c>
      <c r="AC272" s="35">
        <v>52</v>
      </c>
      <c r="AD272" s="35">
        <v>26</v>
      </c>
      <c r="AE272" s="35">
        <v>35</v>
      </c>
      <c r="AF272" s="35">
        <v>113</v>
      </c>
    </row>
    <row r="273" spans="27:32">
      <c r="AA273" s="34">
        <v>1411</v>
      </c>
      <c r="AB273" s="30" t="s">
        <v>995</v>
      </c>
      <c r="AC273" s="35">
        <v>47</v>
      </c>
      <c r="AD273" s="35">
        <v>9</v>
      </c>
      <c r="AE273" s="35">
        <v>15</v>
      </c>
      <c r="AF273" s="35">
        <v>71</v>
      </c>
    </row>
    <row r="274" spans="27:32">
      <c r="AA274" s="34">
        <v>1415</v>
      </c>
      <c r="AB274" s="30" t="s">
        <v>634</v>
      </c>
      <c r="AC274" s="35">
        <v>7</v>
      </c>
      <c r="AD274" s="35">
        <v>1</v>
      </c>
      <c r="AE274" s="35">
        <v>2</v>
      </c>
      <c r="AF274" s="35">
        <v>10</v>
      </c>
    </row>
    <row r="275" spans="27:32">
      <c r="AA275" s="34">
        <v>1417</v>
      </c>
      <c r="AB275" s="30" t="s">
        <v>1235</v>
      </c>
      <c r="AC275" s="35">
        <v>24</v>
      </c>
      <c r="AD275" s="35">
        <v>2</v>
      </c>
      <c r="AE275" s="35">
        <v>2</v>
      </c>
      <c r="AF275" s="35">
        <v>28</v>
      </c>
    </row>
    <row r="276" spans="27:32">
      <c r="AA276" s="34">
        <v>1418</v>
      </c>
      <c r="AB276" s="30" t="s">
        <v>173</v>
      </c>
      <c r="AC276" s="35">
        <v>401</v>
      </c>
      <c r="AD276" s="35">
        <v>22</v>
      </c>
      <c r="AE276" s="35">
        <v>107</v>
      </c>
      <c r="AF276" s="35">
        <v>530</v>
      </c>
    </row>
    <row r="277" spans="27:32">
      <c r="AA277" s="34">
        <v>1421</v>
      </c>
      <c r="AB277" s="30" t="s">
        <v>1206</v>
      </c>
      <c r="AC277" s="35">
        <v>22</v>
      </c>
      <c r="AD277" s="35">
        <v>8</v>
      </c>
      <c r="AE277" s="35">
        <v>2</v>
      </c>
      <c r="AF277" s="35">
        <v>32</v>
      </c>
    </row>
    <row r="278" spans="27:32">
      <c r="AA278" s="34">
        <v>1422</v>
      </c>
      <c r="AB278" s="30" t="s">
        <v>242</v>
      </c>
      <c r="AC278" s="35">
        <v>35</v>
      </c>
      <c r="AD278" s="35">
        <v>4</v>
      </c>
      <c r="AE278" s="35">
        <v>15</v>
      </c>
      <c r="AF278" s="35">
        <v>54</v>
      </c>
    </row>
    <row r="279" spans="27:32">
      <c r="AA279" s="34">
        <v>1428</v>
      </c>
      <c r="AB279" s="30" t="s">
        <v>126</v>
      </c>
      <c r="AC279" s="35">
        <v>189</v>
      </c>
      <c r="AD279" s="35">
        <v>15</v>
      </c>
      <c r="AE279" s="35">
        <v>57</v>
      </c>
      <c r="AF279" s="35">
        <v>261</v>
      </c>
    </row>
    <row r="280" spans="27:32">
      <c r="AA280" s="34">
        <v>1431</v>
      </c>
      <c r="AB280" s="30" t="s">
        <v>661</v>
      </c>
      <c r="AC280" s="35">
        <v>125</v>
      </c>
      <c r="AD280" s="35">
        <v>21</v>
      </c>
      <c r="AE280" s="35">
        <v>27</v>
      </c>
      <c r="AF280" s="35">
        <v>173</v>
      </c>
    </row>
    <row r="281" spans="27:32">
      <c r="AA281" s="34">
        <v>1433</v>
      </c>
      <c r="AB281" s="30" t="s">
        <v>295</v>
      </c>
      <c r="AC281" s="35">
        <v>54</v>
      </c>
      <c r="AD281" s="35">
        <v>7</v>
      </c>
      <c r="AE281" s="35">
        <v>28</v>
      </c>
      <c r="AF281" s="35">
        <v>89</v>
      </c>
    </row>
    <row r="282" spans="27:32">
      <c r="AA282" s="34">
        <v>1436</v>
      </c>
      <c r="AB282" s="30" t="s">
        <v>79</v>
      </c>
      <c r="AC282" s="35">
        <v>1047</v>
      </c>
      <c r="AD282" s="35">
        <v>502</v>
      </c>
      <c r="AE282" s="35">
        <v>464</v>
      </c>
      <c r="AF282" s="35">
        <v>2013</v>
      </c>
    </row>
    <row r="283" spans="27:32">
      <c r="AA283" s="34">
        <v>1437</v>
      </c>
      <c r="AB283" s="30" t="s">
        <v>1502</v>
      </c>
      <c r="AC283" s="35">
        <v>12</v>
      </c>
      <c r="AD283" s="35"/>
      <c r="AE283" s="35">
        <v>5</v>
      </c>
      <c r="AF283" s="35">
        <v>17</v>
      </c>
    </row>
    <row r="284" spans="27:32">
      <c r="AA284" s="34">
        <v>1438</v>
      </c>
      <c r="AB284" s="30" t="s">
        <v>578</v>
      </c>
      <c r="AC284" s="35">
        <v>51</v>
      </c>
      <c r="AD284" s="35">
        <v>8</v>
      </c>
      <c r="AE284" s="35">
        <v>20</v>
      </c>
      <c r="AF284" s="35">
        <v>79</v>
      </c>
    </row>
    <row r="285" spans="27:32">
      <c r="AA285" s="34">
        <v>1441</v>
      </c>
      <c r="AB285" s="30" t="s">
        <v>1503</v>
      </c>
      <c r="AC285" s="35">
        <v>16</v>
      </c>
      <c r="AD285" s="35"/>
      <c r="AE285" s="35">
        <v>4</v>
      </c>
      <c r="AF285" s="35">
        <v>20</v>
      </c>
    </row>
    <row r="286" spans="27:32">
      <c r="AA286" s="34">
        <v>1446</v>
      </c>
      <c r="AB286" s="30" t="s">
        <v>1504</v>
      </c>
      <c r="AC286" s="35">
        <v>1</v>
      </c>
      <c r="AD286" s="35"/>
      <c r="AE286" s="35">
        <v>5</v>
      </c>
      <c r="AF286" s="35">
        <v>6</v>
      </c>
    </row>
    <row r="287" spans="27:32">
      <c r="AA287" s="34">
        <v>1458</v>
      </c>
      <c r="AB287" s="30" t="s">
        <v>155</v>
      </c>
      <c r="AC287" s="35">
        <v>267</v>
      </c>
      <c r="AD287" s="35">
        <v>34</v>
      </c>
      <c r="AE287" s="35">
        <v>100</v>
      </c>
      <c r="AF287" s="35">
        <v>401</v>
      </c>
    </row>
    <row r="288" spans="27:32">
      <c r="AA288" s="34">
        <v>1461</v>
      </c>
      <c r="AB288" s="30" t="s">
        <v>2081</v>
      </c>
      <c r="AC288" s="35">
        <v>24</v>
      </c>
      <c r="AD288" s="35"/>
      <c r="AE288" s="35"/>
      <c r="AF288" s="35">
        <v>24</v>
      </c>
    </row>
    <row r="289" spans="27:32">
      <c r="AA289" s="34">
        <v>1462</v>
      </c>
      <c r="AB289" s="30" t="s">
        <v>2082</v>
      </c>
      <c r="AC289" s="35">
        <v>39</v>
      </c>
      <c r="AD289" s="35"/>
      <c r="AE289" s="35"/>
      <c r="AF289" s="35">
        <v>39</v>
      </c>
    </row>
    <row r="290" spans="27:32">
      <c r="AA290" s="34">
        <v>1463</v>
      </c>
      <c r="AB290" s="30" t="s">
        <v>2083</v>
      </c>
      <c r="AC290" s="35">
        <v>23</v>
      </c>
      <c r="AD290" s="35"/>
      <c r="AE290" s="35"/>
      <c r="AF290" s="35">
        <v>23</v>
      </c>
    </row>
    <row r="291" spans="27:32">
      <c r="AA291" s="34">
        <v>1468</v>
      </c>
      <c r="AB291" s="30" t="s">
        <v>1505</v>
      </c>
      <c r="AC291" s="35">
        <v>10</v>
      </c>
      <c r="AD291" s="35"/>
      <c r="AE291" s="35">
        <v>1</v>
      </c>
      <c r="AF291" s="35">
        <v>11</v>
      </c>
    </row>
    <row r="292" spans="27:32">
      <c r="AA292" s="34">
        <v>1470</v>
      </c>
      <c r="AB292" s="30" t="s">
        <v>2084</v>
      </c>
      <c r="AC292" s="35">
        <v>1</v>
      </c>
      <c r="AD292" s="35"/>
      <c r="AE292" s="35"/>
      <c r="AF292" s="35">
        <v>1</v>
      </c>
    </row>
    <row r="293" spans="27:32">
      <c r="AA293" s="34">
        <v>1474</v>
      </c>
      <c r="AB293" s="30" t="s">
        <v>731</v>
      </c>
      <c r="AC293" s="35">
        <v>17</v>
      </c>
      <c r="AD293" s="35">
        <v>2</v>
      </c>
      <c r="AE293" s="35">
        <v>11</v>
      </c>
      <c r="AF293" s="35">
        <v>30</v>
      </c>
    </row>
    <row r="294" spans="27:32">
      <c r="AA294" s="34">
        <v>1477</v>
      </c>
      <c r="AB294" s="30" t="s">
        <v>827</v>
      </c>
      <c r="AC294" s="35">
        <v>19</v>
      </c>
      <c r="AD294" s="35">
        <v>1</v>
      </c>
      <c r="AE294" s="35">
        <v>26</v>
      </c>
      <c r="AF294" s="35">
        <v>46</v>
      </c>
    </row>
    <row r="295" spans="27:32">
      <c r="AA295" s="34">
        <v>1483</v>
      </c>
      <c r="AB295" s="30" t="s">
        <v>1506</v>
      </c>
      <c r="AC295" s="35">
        <v>16</v>
      </c>
      <c r="AD295" s="35"/>
      <c r="AE295" s="35">
        <v>13</v>
      </c>
      <c r="AF295" s="35">
        <v>29</v>
      </c>
    </row>
    <row r="296" spans="27:32">
      <c r="AA296" s="34">
        <v>1495</v>
      </c>
      <c r="AB296" s="30" t="s">
        <v>297</v>
      </c>
      <c r="AC296" s="35">
        <v>38</v>
      </c>
      <c r="AD296" s="35">
        <v>13</v>
      </c>
      <c r="AE296" s="35">
        <v>19</v>
      </c>
      <c r="AF296" s="35">
        <v>70</v>
      </c>
    </row>
    <row r="297" spans="27:32">
      <c r="AA297" s="34">
        <v>1496</v>
      </c>
      <c r="AB297" s="30" t="s">
        <v>1507</v>
      </c>
      <c r="AC297" s="35">
        <v>70</v>
      </c>
      <c r="AD297" s="35"/>
      <c r="AE297" s="35">
        <v>41</v>
      </c>
      <c r="AF297" s="35">
        <v>111</v>
      </c>
    </row>
    <row r="298" spans="27:32">
      <c r="AA298" s="34">
        <v>1502</v>
      </c>
      <c r="AB298" s="30" t="s">
        <v>2085</v>
      </c>
      <c r="AC298" s="35">
        <v>21</v>
      </c>
      <c r="AD298" s="35"/>
      <c r="AE298" s="35"/>
      <c r="AF298" s="35">
        <v>21</v>
      </c>
    </row>
    <row r="299" spans="27:32">
      <c r="AA299" s="34">
        <v>1508</v>
      </c>
      <c r="AB299" s="30" t="s">
        <v>1067</v>
      </c>
      <c r="AC299" s="35">
        <v>4</v>
      </c>
      <c r="AD299" s="35">
        <v>2</v>
      </c>
      <c r="AE299" s="35">
        <v>21</v>
      </c>
      <c r="AF299" s="35">
        <v>27</v>
      </c>
    </row>
    <row r="300" spans="27:32">
      <c r="AA300" s="34">
        <v>1509</v>
      </c>
      <c r="AB300" s="30" t="s">
        <v>166</v>
      </c>
      <c r="AC300" s="35">
        <v>79</v>
      </c>
      <c r="AD300" s="35">
        <v>5</v>
      </c>
      <c r="AE300" s="35">
        <v>15</v>
      </c>
      <c r="AF300" s="35">
        <v>99</v>
      </c>
    </row>
    <row r="301" spans="27:32">
      <c r="AA301" s="34">
        <v>1510</v>
      </c>
      <c r="AB301" s="30" t="s">
        <v>506</v>
      </c>
      <c r="AC301" s="35">
        <v>9</v>
      </c>
      <c r="AD301" s="35">
        <v>2</v>
      </c>
      <c r="AE301" s="35">
        <v>17</v>
      </c>
      <c r="AF301" s="35">
        <v>28</v>
      </c>
    </row>
    <row r="302" spans="27:32">
      <c r="AA302" s="34">
        <v>1511</v>
      </c>
      <c r="AB302" s="30" t="s">
        <v>1508</v>
      </c>
      <c r="AC302" s="35">
        <v>17</v>
      </c>
      <c r="AD302" s="35"/>
      <c r="AE302" s="35">
        <v>26</v>
      </c>
      <c r="AF302" s="35">
        <v>43</v>
      </c>
    </row>
    <row r="303" spans="27:32">
      <c r="AA303" s="34">
        <v>1514</v>
      </c>
      <c r="AB303" s="30" t="s">
        <v>2086</v>
      </c>
      <c r="AC303" s="35">
        <v>1</v>
      </c>
      <c r="AD303" s="35"/>
      <c r="AE303" s="35"/>
      <c r="AF303" s="35">
        <v>1</v>
      </c>
    </row>
    <row r="304" spans="27:32">
      <c r="AA304" s="34">
        <v>1519</v>
      </c>
      <c r="AB304" s="30" t="s">
        <v>342</v>
      </c>
      <c r="AC304" s="35">
        <v>22</v>
      </c>
      <c r="AD304" s="35">
        <v>9</v>
      </c>
      <c r="AE304" s="35">
        <v>3</v>
      </c>
      <c r="AF304" s="35">
        <v>34</v>
      </c>
    </row>
    <row r="305" spans="27:32">
      <c r="AA305" s="34">
        <v>1520</v>
      </c>
      <c r="AB305" s="30" t="s">
        <v>1024</v>
      </c>
      <c r="AC305" s="35">
        <v>33</v>
      </c>
      <c r="AD305" s="35">
        <v>6</v>
      </c>
      <c r="AE305" s="35">
        <v>8</v>
      </c>
      <c r="AF305" s="35">
        <v>47</v>
      </c>
    </row>
    <row r="306" spans="27:32">
      <c r="AA306" s="34">
        <v>1523</v>
      </c>
      <c r="AB306" s="30" t="s">
        <v>1509</v>
      </c>
      <c r="AC306" s="35">
        <v>2</v>
      </c>
      <c r="AD306" s="35"/>
      <c r="AE306" s="35">
        <v>4</v>
      </c>
      <c r="AF306" s="35">
        <v>6</v>
      </c>
    </row>
    <row r="307" spans="27:32">
      <c r="AA307" s="34">
        <v>1524</v>
      </c>
      <c r="AB307" s="30" t="s">
        <v>250</v>
      </c>
      <c r="AC307" s="35"/>
      <c r="AD307" s="35">
        <v>3</v>
      </c>
      <c r="AE307" s="35"/>
      <c r="AF307" s="35">
        <v>3</v>
      </c>
    </row>
    <row r="308" spans="27:32">
      <c r="AA308" s="34">
        <v>1525</v>
      </c>
      <c r="AB308" s="30" t="s">
        <v>375</v>
      </c>
      <c r="AC308" s="35"/>
      <c r="AD308" s="35">
        <v>6</v>
      </c>
      <c r="AE308" s="35">
        <v>1</v>
      </c>
      <c r="AF308" s="35">
        <v>7</v>
      </c>
    </row>
    <row r="309" spans="27:32">
      <c r="AA309" s="34">
        <v>1528</v>
      </c>
      <c r="AB309" s="30" t="s">
        <v>455</v>
      </c>
      <c r="AC309" s="35">
        <v>28</v>
      </c>
      <c r="AD309" s="35">
        <v>6</v>
      </c>
      <c r="AE309" s="35">
        <v>37</v>
      </c>
      <c r="AF309" s="35">
        <v>71</v>
      </c>
    </row>
    <row r="310" spans="27:32">
      <c r="AA310" s="34">
        <v>1529</v>
      </c>
      <c r="AB310" s="30" t="s">
        <v>1510</v>
      </c>
      <c r="AC310" s="35">
        <v>11</v>
      </c>
      <c r="AD310" s="35"/>
      <c r="AE310" s="35">
        <v>22</v>
      </c>
      <c r="AF310" s="35">
        <v>33</v>
      </c>
    </row>
    <row r="311" spans="27:32">
      <c r="AA311" s="34">
        <v>1530</v>
      </c>
      <c r="AB311" s="30" t="s">
        <v>1102</v>
      </c>
      <c r="AC311" s="35">
        <v>6</v>
      </c>
      <c r="AD311" s="35">
        <v>1</v>
      </c>
      <c r="AE311" s="35">
        <v>20</v>
      </c>
      <c r="AF311" s="35">
        <v>27</v>
      </c>
    </row>
    <row r="312" spans="27:32">
      <c r="AA312" s="34">
        <v>1531</v>
      </c>
      <c r="AB312" s="30" t="s">
        <v>45</v>
      </c>
      <c r="AC312" s="35">
        <v>41</v>
      </c>
      <c r="AD312" s="35">
        <v>20</v>
      </c>
      <c r="AE312" s="35">
        <v>58</v>
      </c>
      <c r="AF312" s="35">
        <v>119</v>
      </c>
    </row>
    <row r="313" spans="27:32">
      <c r="AA313" s="34">
        <v>1532</v>
      </c>
      <c r="AB313" s="30" t="s">
        <v>576</v>
      </c>
      <c r="AC313" s="35">
        <v>69</v>
      </c>
      <c r="AD313" s="35">
        <v>13</v>
      </c>
      <c r="AE313" s="35">
        <v>12</v>
      </c>
      <c r="AF313" s="35">
        <v>94</v>
      </c>
    </row>
    <row r="314" spans="27:32">
      <c r="AA314" s="34">
        <v>1537</v>
      </c>
      <c r="AB314" s="30" t="s">
        <v>846</v>
      </c>
      <c r="AC314" s="35">
        <v>8</v>
      </c>
      <c r="AD314" s="35">
        <v>2</v>
      </c>
      <c r="AE314" s="35">
        <v>4</v>
      </c>
      <c r="AF314" s="35">
        <v>14</v>
      </c>
    </row>
    <row r="315" spans="27:32">
      <c r="AA315" s="34">
        <v>1543</v>
      </c>
      <c r="AB315" s="30" t="s">
        <v>910</v>
      </c>
      <c r="AC315" s="35"/>
      <c r="AD315" s="35">
        <v>1</v>
      </c>
      <c r="AE315" s="35">
        <v>2</v>
      </c>
      <c r="AF315" s="35">
        <v>3</v>
      </c>
    </row>
    <row r="316" spans="27:32">
      <c r="AA316" s="34">
        <v>1552</v>
      </c>
      <c r="AB316" s="30" t="s">
        <v>1511</v>
      </c>
      <c r="AC316" s="35">
        <v>3</v>
      </c>
      <c r="AD316" s="35"/>
      <c r="AE316" s="35">
        <v>2</v>
      </c>
      <c r="AF316" s="35">
        <v>5</v>
      </c>
    </row>
    <row r="317" spans="27:32">
      <c r="AA317" s="34">
        <v>1570</v>
      </c>
      <c r="AB317" s="30" t="s">
        <v>1512</v>
      </c>
      <c r="AC317" s="35">
        <v>3</v>
      </c>
      <c r="AD317" s="35"/>
      <c r="AE317" s="35">
        <v>2</v>
      </c>
      <c r="AF317" s="35">
        <v>5</v>
      </c>
    </row>
    <row r="318" spans="27:32">
      <c r="AA318" s="34">
        <v>1573</v>
      </c>
      <c r="AB318" s="30" t="s">
        <v>1133</v>
      </c>
      <c r="AC318" s="35">
        <v>2</v>
      </c>
      <c r="AD318" s="35">
        <v>1</v>
      </c>
      <c r="AE318" s="35">
        <v>2</v>
      </c>
      <c r="AF318" s="35">
        <v>5</v>
      </c>
    </row>
    <row r="319" spans="27:32">
      <c r="AA319" s="34">
        <v>1578</v>
      </c>
      <c r="AB319" s="30" t="s">
        <v>499</v>
      </c>
      <c r="AC319" s="35">
        <v>7</v>
      </c>
      <c r="AD319" s="35">
        <v>2</v>
      </c>
      <c r="AE319" s="35">
        <v>3</v>
      </c>
      <c r="AF319" s="35">
        <v>12</v>
      </c>
    </row>
    <row r="320" spans="27:32">
      <c r="AA320" s="34">
        <v>1583</v>
      </c>
      <c r="AB320" s="30" t="s">
        <v>268</v>
      </c>
      <c r="AC320" s="35">
        <v>24</v>
      </c>
      <c r="AD320" s="35">
        <v>11</v>
      </c>
      <c r="AE320" s="35">
        <v>80</v>
      </c>
      <c r="AF320" s="35">
        <v>115</v>
      </c>
    </row>
    <row r="321" spans="27:32">
      <c r="AA321" s="34">
        <v>1590</v>
      </c>
      <c r="AB321" s="30" t="s">
        <v>451</v>
      </c>
      <c r="AC321" s="35">
        <v>29</v>
      </c>
      <c r="AD321" s="35">
        <v>7</v>
      </c>
      <c r="AE321" s="35">
        <v>7</v>
      </c>
      <c r="AF321" s="35">
        <v>43</v>
      </c>
    </row>
    <row r="322" spans="27:32">
      <c r="AA322" s="34">
        <v>1593</v>
      </c>
      <c r="AB322" s="30" t="s">
        <v>253</v>
      </c>
      <c r="AC322" s="35">
        <v>17</v>
      </c>
      <c r="AD322" s="35">
        <v>2</v>
      </c>
      <c r="AE322" s="35">
        <v>12</v>
      </c>
      <c r="AF322" s="35">
        <v>31</v>
      </c>
    </row>
    <row r="323" spans="27:32">
      <c r="AA323" s="34">
        <v>1595</v>
      </c>
      <c r="AB323" s="30" t="s">
        <v>408</v>
      </c>
      <c r="AC323" s="35">
        <v>14</v>
      </c>
      <c r="AD323" s="35">
        <v>1</v>
      </c>
      <c r="AE323" s="35">
        <v>6</v>
      </c>
      <c r="AF323" s="35">
        <v>21</v>
      </c>
    </row>
    <row r="324" spans="27:32">
      <c r="AA324" s="34">
        <v>1605</v>
      </c>
      <c r="AB324" s="30" t="s">
        <v>1513</v>
      </c>
      <c r="AC324" s="35">
        <v>4</v>
      </c>
      <c r="AD324" s="35"/>
      <c r="AE324" s="35">
        <v>2</v>
      </c>
      <c r="AF324" s="35">
        <v>6</v>
      </c>
    </row>
    <row r="325" spans="27:32">
      <c r="AA325" s="34">
        <v>1606</v>
      </c>
      <c r="AB325" s="30" t="s">
        <v>1514</v>
      </c>
      <c r="AC325" s="35">
        <v>1</v>
      </c>
      <c r="AD325" s="35"/>
      <c r="AE325" s="35">
        <v>2</v>
      </c>
      <c r="AF325" s="35">
        <v>3</v>
      </c>
    </row>
    <row r="326" spans="27:32">
      <c r="AA326" s="34">
        <v>1608</v>
      </c>
      <c r="AB326" s="30" t="s">
        <v>2087</v>
      </c>
      <c r="AC326" s="35">
        <v>1</v>
      </c>
      <c r="AD326" s="35"/>
      <c r="AE326" s="35"/>
      <c r="AF326" s="35">
        <v>1</v>
      </c>
    </row>
    <row r="327" spans="27:32">
      <c r="AA327" s="34">
        <v>1613</v>
      </c>
      <c r="AB327" s="30" t="s">
        <v>1515</v>
      </c>
      <c r="AC327" s="35">
        <v>3</v>
      </c>
      <c r="AD327" s="35"/>
      <c r="AE327" s="35">
        <v>8</v>
      </c>
      <c r="AF327" s="35">
        <v>11</v>
      </c>
    </row>
    <row r="328" spans="27:32">
      <c r="AA328" s="34">
        <v>1614</v>
      </c>
      <c r="AB328" s="30" t="s">
        <v>1516</v>
      </c>
      <c r="AC328" s="35">
        <v>1</v>
      </c>
      <c r="AD328" s="35"/>
      <c r="AE328" s="35">
        <v>5</v>
      </c>
      <c r="AF328" s="35">
        <v>6</v>
      </c>
    </row>
    <row r="329" spans="27:32">
      <c r="AA329" s="34">
        <v>1615</v>
      </c>
      <c r="AB329" s="30" t="s">
        <v>1517</v>
      </c>
      <c r="AC329" s="35"/>
      <c r="AD329" s="35"/>
      <c r="AE329" s="35">
        <v>1</v>
      </c>
      <c r="AF329" s="35">
        <v>1</v>
      </c>
    </row>
    <row r="330" spans="27:32">
      <c r="AA330" s="34">
        <v>1617</v>
      </c>
      <c r="AB330" s="30" t="s">
        <v>1518</v>
      </c>
      <c r="AC330" s="35">
        <v>2</v>
      </c>
      <c r="AD330" s="35"/>
      <c r="AE330" s="35">
        <v>2</v>
      </c>
      <c r="AF330" s="35">
        <v>4</v>
      </c>
    </row>
    <row r="331" spans="27:32">
      <c r="AA331" s="34">
        <v>1623</v>
      </c>
      <c r="AB331" s="30" t="s">
        <v>720</v>
      </c>
      <c r="AC331" s="35">
        <v>24</v>
      </c>
      <c r="AD331" s="35">
        <v>4</v>
      </c>
      <c r="AE331" s="35">
        <v>29</v>
      </c>
      <c r="AF331" s="35">
        <v>57</v>
      </c>
    </row>
    <row r="332" spans="27:32">
      <c r="AA332" s="34">
        <v>1624</v>
      </c>
      <c r="AB332" s="30" t="s">
        <v>1008</v>
      </c>
      <c r="AC332" s="35">
        <v>12</v>
      </c>
      <c r="AD332" s="35">
        <v>2</v>
      </c>
      <c r="AE332" s="35">
        <v>2</v>
      </c>
      <c r="AF332" s="35">
        <v>16</v>
      </c>
    </row>
    <row r="333" spans="27:32">
      <c r="AA333" s="34">
        <v>1628</v>
      </c>
      <c r="AB333" s="30" t="s">
        <v>339</v>
      </c>
      <c r="AC333" s="35">
        <v>33</v>
      </c>
      <c r="AD333" s="35">
        <v>16</v>
      </c>
      <c r="AE333" s="35">
        <v>24</v>
      </c>
      <c r="AF333" s="35">
        <v>73</v>
      </c>
    </row>
    <row r="334" spans="27:32">
      <c r="AA334" s="34">
        <v>1629</v>
      </c>
      <c r="AB334" s="30" t="s">
        <v>840</v>
      </c>
      <c r="AC334" s="35">
        <v>16</v>
      </c>
      <c r="AD334" s="35">
        <v>2</v>
      </c>
      <c r="AE334" s="35">
        <v>5</v>
      </c>
      <c r="AF334" s="35">
        <v>23</v>
      </c>
    </row>
    <row r="335" spans="27:32">
      <c r="AA335" s="34">
        <v>1630</v>
      </c>
      <c r="AB335" s="30" t="s">
        <v>1172</v>
      </c>
      <c r="AC335" s="35">
        <v>11</v>
      </c>
      <c r="AD335" s="35">
        <v>1</v>
      </c>
      <c r="AE335" s="35">
        <v>5</v>
      </c>
      <c r="AF335" s="35">
        <v>17</v>
      </c>
    </row>
    <row r="336" spans="27:32">
      <c r="AA336" s="34">
        <v>1631</v>
      </c>
      <c r="AB336" s="30" t="s">
        <v>1519</v>
      </c>
      <c r="AC336" s="35">
        <v>17.470000000000002</v>
      </c>
      <c r="AD336" s="35"/>
      <c r="AE336" s="35">
        <v>0.19500000000000001</v>
      </c>
      <c r="AF336" s="35">
        <v>17.665000000000003</v>
      </c>
    </row>
    <row r="337" spans="27:32">
      <c r="AA337" s="34">
        <v>1634</v>
      </c>
      <c r="AB337" s="30" t="s">
        <v>2088</v>
      </c>
      <c r="AC337" s="35">
        <v>3.6349999999999998</v>
      </c>
      <c r="AD337" s="35"/>
      <c r="AE337" s="35"/>
      <c r="AF337" s="35">
        <v>3.6349999999999998</v>
      </c>
    </row>
    <row r="338" spans="27:32">
      <c r="AA338" s="34">
        <v>1635</v>
      </c>
      <c r="AB338" s="30" t="s">
        <v>2089</v>
      </c>
      <c r="AC338" s="35">
        <v>0.94500000000000006</v>
      </c>
      <c r="AD338" s="35"/>
      <c r="AE338" s="35"/>
      <c r="AF338" s="35">
        <v>0.94500000000000006</v>
      </c>
    </row>
    <row r="339" spans="27:32">
      <c r="AA339" s="34">
        <v>1636</v>
      </c>
      <c r="AB339" s="30" t="s">
        <v>2090</v>
      </c>
      <c r="AC339" s="35">
        <v>0.69</v>
      </c>
      <c r="AD339" s="35"/>
      <c r="AE339" s="35"/>
      <c r="AF339" s="35">
        <v>0.69</v>
      </c>
    </row>
    <row r="340" spans="27:32">
      <c r="AA340" s="34">
        <v>1644</v>
      </c>
      <c r="AB340" s="30" t="s">
        <v>1520</v>
      </c>
      <c r="AC340" s="35">
        <v>21.305000000000003</v>
      </c>
      <c r="AD340" s="35"/>
      <c r="AE340" s="35">
        <v>1.605</v>
      </c>
      <c r="AF340" s="35">
        <v>22.910000000000004</v>
      </c>
    </row>
    <row r="341" spans="27:32">
      <c r="AA341" s="34">
        <v>1648</v>
      </c>
      <c r="AB341" s="30" t="s">
        <v>1111</v>
      </c>
      <c r="AC341" s="35"/>
      <c r="AD341" s="35">
        <v>1</v>
      </c>
      <c r="AE341" s="35"/>
      <c r="AF341" s="35">
        <v>1</v>
      </c>
    </row>
    <row r="342" spans="27:32">
      <c r="AA342" s="34">
        <v>1650</v>
      </c>
      <c r="AB342" s="30" t="s">
        <v>1521</v>
      </c>
      <c r="AC342" s="35">
        <v>10.585000000000001</v>
      </c>
      <c r="AD342" s="35"/>
      <c r="AE342" s="35">
        <v>12.175000000000001</v>
      </c>
      <c r="AF342" s="35">
        <v>22.76</v>
      </c>
    </row>
    <row r="343" spans="27:32">
      <c r="AA343" s="34">
        <v>1659</v>
      </c>
      <c r="AB343" s="30" t="s">
        <v>1163</v>
      </c>
      <c r="AC343" s="35">
        <v>33.825000000000003</v>
      </c>
      <c r="AD343" s="35">
        <v>1.4500000000000002</v>
      </c>
      <c r="AE343" s="35">
        <v>5.8500000000000005</v>
      </c>
      <c r="AF343" s="35">
        <v>41.125000000000007</v>
      </c>
    </row>
    <row r="344" spans="27:32">
      <c r="AA344" s="34">
        <v>1662</v>
      </c>
      <c r="AB344" s="30" t="s">
        <v>2091</v>
      </c>
      <c r="AC344" s="35">
        <v>3.6700000000000004</v>
      </c>
      <c r="AD344" s="35"/>
      <c r="AE344" s="35"/>
      <c r="AF344" s="35">
        <v>3.6700000000000004</v>
      </c>
    </row>
    <row r="345" spans="27:32">
      <c r="AA345" s="34">
        <v>1663</v>
      </c>
      <c r="AB345" s="30" t="s">
        <v>2092</v>
      </c>
      <c r="AC345" s="35">
        <v>3</v>
      </c>
      <c r="AD345" s="35"/>
      <c r="AE345" s="35"/>
      <c r="AF345" s="35">
        <v>3</v>
      </c>
    </row>
    <row r="346" spans="27:32">
      <c r="AA346" s="34">
        <v>1668</v>
      </c>
      <c r="AB346" s="30" t="s">
        <v>629</v>
      </c>
      <c r="AC346" s="35">
        <v>6</v>
      </c>
      <c r="AD346" s="35">
        <v>2</v>
      </c>
      <c r="AE346" s="35"/>
      <c r="AF346" s="35">
        <v>8</v>
      </c>
    </row>
    <row r="347" spans="27:32">
      <c r="AA347" s="34">
        <v>1673</v>
      </c>
      <c r="AB347" s="30" t="s">
        <v>2093</v>
      </c>
      <c r="AC347" s="35">
        <v>3</v>
      </c>
      <c r="AD347" s="35"/>
      <c r="AE347" s="35"/>
      <c r="AF347" s="35">
        <v>3</v>
      </c>
    </row>
    <row r="348" spans="27:32">
      <c r="AA348" s="34">
        <v>1678</v>
      </c>
      <c r="AB348" s="30" t="s">
        <v>428</v>
      </c>
      <c r="AC348" s="35">
        <v>117.24</v>
      </c>
      <c r="AD348" s="35">
        <v>6.5149999999999997</v>
      </c>
      <c r="AE348" s="35">
        <v>13.729999999999999</v>
      </c>
      <c r="AF348" s="35">
        <v>137.48499999999999</v>
      </c>
    </row>
    <row r="349" spans="27:32">
      <c r="AA349" s="34">
        <v>1683</v>
      </c>
      <c r="AB349" s="30" t="s">
        <v>1522</v>
      </c>
      <c r="AC349" s="35"/>
      <c r="AD349" s="35"/>
      <c r="AE349" s="35">
        <v>0.38</v>
      </c>
      <c r="AF349" s="35">
        <v>0.38</v>
      </c>
    </row>
    <row r="350" spans="27:32">
      <c r="AA350" s="34">
        <v>1686</v>
      </c>
      <c r="AB350" s="30" t="s">
        <v>2094</v>
      </c>
      <c r="AC350" s="35">
        <v>0.55500000000000005</v>
      </c>
      <c r="AD350" s="35"/>
      <c r="AE350" s="35"/>
      <c r="AF350" s="35">
        <v>0.55500000000000005</v>
      </c>
    </row>
    <row r="351" spans="27:32">
      <c r="AA351" s="34">
        <v>1688</v>
      </c>
      <c r="AB351" s="30" t="s">
        <v>2095</v>
      </c>
      <c r="AC351" s="35">
        <v>1.4700000000000002</v>
      </c>
      <c r="AD351" s="35"/>
      <c r="AE351" s="35"/>
      <c r="AF351" s="35">
        <v>1.4700000000000002</v>
      </c>
    </row>
    <row r="352" spans="27:32">
      <c r="AA352" s="34">
        <v>1690</v>
      </c>
      <c r="AB352" s="30" t="s">
        <v>448</v>
      </c>
      <c r="AC352" s="35">
        <v>28.235000000000007</v>
      </c>
      <c r="AD352" s="35">
        <v>3.8699999999999997</v>
      </c>
      <c r="AE352" s="35">
        <v>0.31</v>
      </c>
      <c r="AF352" s="35">
        <v>32.415000000000006</v>
      </c>
    </row>
    <row r="353" spans="27:32">
      <c r="AA353" s="34">
        <v>1691</v>
      </c>
      <c r="AB353" s="30" t="s">
        <v>549</v>
      </c>
      <c r="AC353" s="35">
        <v>30</v>
      </c>
      <c r="AD353" s="35">
        <v>7</v>
      </c>
      <c r="AE353" s="35">
        <v>15</v>
      </c>
      <c r="AF353" s="35">
        <v>52</v>
      </c>
    </row>
    <row r="354" spans="27:32">
      <c r="AA354" s="34">
        <v>1693</v>
      </c>
      <c r="AB354" s="30" t="s">
        <v>1523</v>
      </c>
      <c r="AC354" s="35">
        <v>0.45500000000000002</v>
      </c>
      <c r="AD354" s="35"/>
      <c r="AE354" s="35">
        <v>0.91500000000000015</v>
      </c>
      <c r="AF354" s="35">
        <v>1.37</v>
      </c>
    </row>
    <row r="355" spans="27:32">
      <c r="AA355" s="34">
        <v>1695</v>
      </c>
      <c r="AB355" s="30" t="s">
        <v>2096</v>
      </c>
      <c r="AC355" s="35">
        <v>0.52</v>
      </c>
      <c r="AD355" s="35"/>
      <c r="AE355" s="35"/>
      <c r="AF355" s="35">
        <v>0.52</v>
      </c>
    </row>
    <row r="356" spans="27:32">
      <c r="AA356" s="34">
        <v>1697</v>
      </c>
      <c r="AB356" s="30" t="s">
        <v>1524</v>
      </c>
      <c r="AC356" s="35">
        <v>0.88</v>
      </c>
      <c r="AD356" s="35"/>
      <c r="AE356" s="35">
        <v>35.33</v>
      </c>
      <c r="AF356" s="35">
        <v>36.21</v>
      </c>
    </row>
    <row r="357" spans="27:32">
      <c r="AA357" s="34">
        <v>1702</v>
      </c>
      <c r="AB357" s="30" t="s">
        <v>1525</v>
      </c>
      <c r="AC357" s="35"/>
      <c r="AD357" s="35"/>
      <c r="AE357" s="35">
        <v>32</v>
      </c>
      <c r="AF357" s="35">
        <v>32</v>
      </c>
    </row>
    <row r="358" spans="27:32">
      <c r="AA358" s="34">
        <v>1709</v>
      </c>
      <c r="AB358" s="30" t="s">
        <v>1526</v>
      </c>
      <c r="AC358" s="35">
        <v>2.4299999999999997</v>
      </c>
      <c r="AD358" s="35"/>
      <c r="AE358" s="35">
        <v>0.14000000000000001</v>
      </c>
      <c r="AF358" s="35">
        <v>2.57</v>
      </c>
    </row>
    <row r="359" spans="27:32">
      <c r="AA359" s="34">
        <v>1711</v>
      </c>
      <c r="AB359" s="30" t="s">
        <v>1527</v>
      </c>
      <c r="AC359" s="35">
        <v>1.24</v>
      </c>
      <c r="AD359" s="35"/>
      <c r="AE359" s="35">
        <v>1.03</v>
      </c>
      <c r="AF359" s="35">
        <v>2.27</v>
      </c>
    </row>
    <row r="360" spans="27:32">
      <c r="AA360" s="34">
        <v>1712</v>
      </c>
      <c r="AB360" s="30" t="s">
        <v>1528</v>
      </c>
      <c r="AC360" s="35">
        <v>2.79</v>
      </c>
      <c r="AD360" s="35"/>
      <c r="AE360" s="35">
        <v>2.2050000000000001</v>
      </c>
      <c r="AF360" s="35">
        <v>4.9950000000000001</v>
      </c>
    </row>
    <row r="361" spans="27:32">
      <c r="AA361" s="34">
        <v>1725</v>
      </c>
      <c r="AB361" s="30" t="s">
        <v>1529</v>
      </c>
      <c r="AC361" s="35">
        <v>5.3500000000000014</v>
      </c>
      <c r="AD361" s="35"/>
      <c r="AE361" s="35">
        <v>1.6</v>
      </c>
      <c r="AF361" s="35">
        <v>6.9500000000000011</v>
      </c>
    </row>
    <row r="362" spans="27:32">
      <c r="AA362" s="34">
        <v>1732</v>
      </c>
      <c r="AB362" s="30" t="s">
        <v>107</v>
      </c>
      <c r="AC362" s="35">
        <v>22.269999999999996</v>
      </c>
      <c r="AD362" s="35">
        <v>2.84</v>
      </c>
      <c r="AE362" s="35">
        <v>1.82</v>
      </c>
      <c r="AF362" s="35">
        <v>26.929999999999996</v>
      </c>
    </row>
    <row r="363" spans="27:32">
      <c r="AA363" s="34">
        <v>1733</v>
      </c>
      <c r="AB363" s="30" t="s">
        <v>1530</v>
      </c>
      <c r="AC363" s="35">
        <v>0.85499999999999998</v>
      </c>
      <c r="AD363" s="35"/>
      <c r="AE363" s="35">
        <v>1.0450000000000002</v>
      </c>
      <c r="AF363" s="35">
        <v>1.9000000000000001</v>
      </c>
    </row>
    <row r="364" spans="27:32">
      <c r="AA364" s="34">
        <v>1734</v>
      </c>
      <c r="AB364" s="30" t="s">
        <v>1531</v>
      </c>
      <c r="AC364" s="35">
        <v>24.974999999999998</v>
      </c>
      <c r="AD364" s="35"/>
      <c r="AE364" s="35">
        <v>1.37</v>
      </c>
      <c r="AF364" s="35">
        <v>26.344999999999999</v>
      </c>
    </row>
    <row r="365" spans="27:32">
      <c r="AA365" s="34">
        <v>1754</v>
      </c>
      <c r="AB365" s="30" t="s">
        <v>2097</v>
      </c>
      <c r="AC365" s="35">
        <v>2.16</v>
      </c>
      <c r="AD365" s="35"/>
      <c r="AE365" s="35"/>
      <c r="AF365" s="35">
        <v>2.16</v>
      </c>
    </row>
    <row r="366" spans="27:32">
      <c r="AA366" s="34">
        <v>1758</v>
      </c>
      <c r="AB366" s="30" t="s">
        <v>2098</v>
      </c>
      <c r="AC366" s="35">
        <v>3.4249999999999998</v>
      </c>
      <c r="AD366" s="35"/>
      <c r="AE366" s="35"/>
      <c r="AF366" s="35">
        <v>3.4249999999999998</v>
      </c>
    </row>
    <row r="367" spans="27:32">
      <c r="AA367" s="34">
        <v>1759</v>
      </c>
      <c r="AB367" s="30" t="s">
        <v>1532</v>
      </c>
      <c r="AC367" s="35">
        <v>16.239999999999998</v>
      </c>
      <c r="AD367" s="35"/>
      <c r="AE367" s="35">
        <v>5.7899999999999991</v>
      </c>
      <c r="AF367" s="35">
        <v>22.029999999999998</v>
      </c>
    </row>
    <row r="368" spans="27:32">
      <c r="AA368" s="34">
        <v>1760</v>
      </c>
      <c r="AB368" s="30" t="s">
        <v>897</v>
      </c>
      <c r="AC368" s="35">
        <v>10.009999999999998</v>
      </c>
      <c r="AD368" s="35">
        <v>0.74</v>
      </c>
      <c r="AE368" s="35">
        <v>0.89499999999999991</v>
      </c>
      <c r="AF368" s="35">
        <v>11.644999999999998</v>
      </c>
    </row>
    <row r="369" spans="27:32">
      <c r="AA369" s="34">
        <v>1773</v>
      </c>
      <c r="AB369" s="30" t="s">
        <v>2099</v>
      </c>
      <c r="AC369" s="35">
        <v>0.21</v>
      </c>
      <c r="AD369" s="35"/>
      <c r="AE369" s="35"/>
      <c r="AF369" s="35">
        <v>0.21</v>
      </c>
    </row>
    <row r="370" spans="27:32">
      <c r="AA370" s="34">
        <v>1774</v>
      </c>
      <c r="AB370" s="30" t="s">
        <v>2100</v>
      </c>
      <c r="AC370" s="35">
        <v>0.18</v>
      </c>
      <c r="AD370" s="35"/>
      <c r="AE370" s="35"/>
      <c r="AF370" s="35">
        <v>0.18</v>
      </c>
    </row>
    <row r="371" spans="27:32">
      <c r="AA371" s="34">
        <v>1775</v>
      </c>
      <c r="AB371" s="30" t="s">
        <v>1190</v>
      </c>
      <c r="AC371" s="35">
        <v>18.545000000000002</v>
      </c>
      <c r="AD371" s="35">
        <v>0.48</v>
      </c>
      <c r="AE371" s="35">
        <v>3.7850000000000001</v>
      </c>
      <c r="AF371" s="35">
        <v>22.810000000000002</v>
      </c>
    </row>
    <row r="372" spans="27:32">
      <c r="AA372" s="34">
        <v>1777</v>
      </c>
      <c r="AB372" s="30" t="s">
        <v>2101</v>
      </c>
      <c r="AC372" s="35">
        <v>0.8899999999999999</v>
      </c>
      <c r="AD372" s="35"/>
      <c r="AE372" s="35"/>
      <c r="AF372" s="35">
        <v>0.8899999999999999</v>
      </c>
    </row>
    <row r="373" spans="27:32">
      <c r="AA373" s="34">
        <v>1778</v>
      </c>
      <c r="AB373" s="30" t="s">
        <v>1533</v>
      </c>
      <c r="AC373" s="35">
        <v>1.21</v>
      </c>
      <c r="AD373" s="35"/>
      <c r="AE373" s="35">
        <v>0.115</v>
      </c>
      <c r="AF373" s="35">
        <v>1.325</v>
      </c>
    </row>
    <row r="374" spans="27:32">
      <c r="AA374" s="34">
        <v>1779</v>
      </c>
      <c r="AB374" s="30" t="s">
        <v>1166</v>
      </c>
      <c r="AC374" s="35">
        <v>0.42499999999999999</v>
      </c>
      <c r="AD374" s="35">
        <v>0.40500000000000003</v>
      </c>
      <c r="AE374" s="35">
        <v>0.40500000000000003</v>
      </c>
      <c r="AF374" s="35">
        <v>1.2350000000000001</v>
      </c>
    </row>
    <row r="375" spans="27:32">
      <c r="AA375" s="34">
        <v>1781</v>
      </c>
      <c r="AB375" s="30" t="s">
        <v>237</v>
      </c>
      <c r="AC375" s="35">
        <v>26.065000000000005</v>
      </c>
      <c r="AD375" s="35">
        <v>4.4850000000000003</v>
      </c>
      <c r="AE375" s="35">
        <v>5.530000000000002</v>
      </c>
      <c r="AF375" s="35">
        <v>36.080000000000005</v>
      </c>
    </row>
    <row r="376" spans="27:32">
      <c r="AA376" s="34">
        <v>1786</v>
      </c>
      <c r="AB376" s="30" t="s">
        <v>35</v>
      </c>
      <c r="AC376" s="35">
        <v>3813.6849999999999</v>
      </c>
      <c r="AD376" s="35">
        <v>550.98500000000001</v>
      </c>
      <c r="AE376" s="35">
        <v>740.87000000000046</v>
      </c>
      <c r="AF376" s="35">
        <v>5105.5400000000009</v>
      </c>
    </row>
    <row r="377" spans="27:32">
      <c r="AA377" s="34">
        <v>1793</v>
      </c>
      <c r="AB377" s="30" t="s">
        <v>737</v>
      </c>
      <c r="AC377" s="35">
        <v>184.03499999999991</v>
      </c>
      <c r="AD377" s="35">
        <v>20.959999999999994</v>
      </c>
      <c r="AE377" s="35">
        <v>29.905000000000005</v>
      </c>
      <c r="AF377" s="35">
        <v>234.89999999999989</v>
      </c>
    </row>
    <row r="378" spans="27:32">
      <c r="AA378" s="34">
        <v>1794</v>
      </c>
      <c r="AB378" s="30" t="s">
        <v>652</v>
      </c>
      <c r="AC378" s="35">
        <v>216.67499999999998</v>
      </c>
      <c r="AD378" s="35">
        <v>29.490000000000013</v>
      </c>
      <c r="AE378" s="35">
        <v>47.21</v>
      </c>
      <c r="AF378" s="35">
        <v>293.375</v>
      </c>
    </row>
    <row r="379" spans="27:32">
      <c r="AA379" s="34">
        <v>1796</v>
      </c>
      <c r="AB379" s="30" t="s">
        <v>141</v>
      </c>
      <c r="AC379" s="35">
        <v>22.174999999999994</v>
      </c>
      <c r="AD379" s="35">
        <v>8.94</v>
      </c>
      <c r="AE379" s="35">
        <v>3.3600000000000003</v>
      </c>
      <c r="AF379" s="35">
        <v>34.474999999999994</v>
      </c>
    </row>
    <row r="380" spans="27:32">
      <c r="AA380" s="34">
        <v>1797</v>
      </c>
      <c r="AB380" s="30" t="s">
        <v>1534</v>
      </c>
      <c r="AC380" s="35">
        <v>26.464999999999996</v>
      </c>
      <c r="AD380" s="35"/>
      <c r="AE380" s="35">
        <v>7.11</v>
      </c>
      <c r="AF380" s="35">
        <v>33.574999999999996</v>
      </c>
    </row>
    <row r="381" spans="27:32">
      <c r="AA381" s="34">
        <v>1806</v>
      </c>
      <c r="AB381" s="30" t="s">
        <v>1535</v>
      </c>
      <c r="AC381" s="35">
        <v>40.315000000000012</v>
      </c>
      <c r="AD381" s="35"/>
      <c r="AE381" s="35">
        <v>19.154999999999998</v>
      </c>
      <c r="AF381" s="35">
        <v>59.470000000000013</v>
      </c>
    </row>
    <row r="382" spans="27:32">
      <c r="AA382" s="34">
        <v>1809</v>
      </c>
      <c r="AB382" s="30" t="s">
        <v>443</v>
      </c>
      <c r="AC382" s="35">
        <v>45.289999999999992</v>
      </c>
      <c r="AD382" s="35">
        <v>1.2999999999999998</v>
      </c>
      <c r="AE382" s="35">
        <v>14.795</v>
      </c>
      <c r="AF382" s="35">
        <v>61.384999999999991</v>
      </c>
    </row>
    <row r="383" spans="27:32">
      <c r="AA383" s="34">
        <v>1811</v>
      </c>
      <c r="AB383" s="30" t="s">
        <v>1536</v>
      </c>
      <c r="AC383" s="35">
        <v>0.36</v>
      </c>
      <c r="AD383" s="35"/>
      <c r="AE383" s="35">
        <v>0.46499999999999997</v>
      </c>
      <c r="AF383" s="35">
        <v>0.82499999999999996</v>
      </c>
    </row>
    <row r="384" spans="27:32">
      <c r="AA384" s="34">
        <v>1815</v>
      </c>
      <c r="AB384" s="30" t="s">
        <v>369</v>
      </c>
      <c r="AC384" s="35"/>
      <c r="AD384" s="35">
        <v>0.255</v>
      </c>
      <c r="AE384" s="35">
        <v>2.0099999999999998</v>
      </c>
      <c r="AF384" s="35">
        <v>2.2649999999999997</v>
      </c>
    </row>
    <row r="385" spans="27:32">
      <c r="AA385" s="34">
        <v>1823</v>
      </c>
      <c r="AB385" s="30" t="s">
        <v>1537</v>
      </c>
      <c r="AC385" s="35">
        <v>21.555</v>
      </c>
      <c r="AD385" s="35"/>
      <c r="AE385" s="35">
        <v>1.655</v>
      </c>
      <c r="AF385" s="35">
        <v>23.21</v>
      </c>
    </row>
    <row r="386" spans="27:32">
      <c r="AA386" s="34">
        <v>1826</v>
      </c>
      <c r="AB386" s="30" t="s">
        <v>1538</v>
      </c>
      <c r="AC386" s="35"/>
      <c r="AD386" s="35"/>
      <c r="AE386" s="35">
        <v>1</v>
      </c>
      <c r="AF386" s="35">
        <v>1</v>
      </c>
    </row>
    <row r="387" spans="27:32">
      <c r="AA387" s="34">
        <v>1842</v>
      </c>
      <c r="AB387" s="30" t="s">
        <v>2102</v>
      </c>
      <c r="AC387" s="35">
        <v>0.36</v>
      </c>
      <c r="AD387" s="35"/>
      <c r="AE387" s="35"/>
      <c r="AF387" s="35">
        <v>0.36</v>
      </c>
    </row>
    <row r="388" spans="27:32">
      <c r="AA388" s="34">
        <v>1850</v>
      </c>
      <c r="AB388" s="30" t="s">
        <v>210</v>
      </c>
      <c r="AC388" s="35">
        <v>359.96999999999997</v>
      </c>
      <c r="AD388" s="35">
        <v>20.100000000000001</v>
      </c>
      <c r="AE388" s="35"/>
      <c r="AF388" s="35">
        <v>380.07</v>
      </c>
    </row>
    <row r="389" spans="27:32">
      <c r="AA389" s="34">
        <v>1851</v>
      </c>
      <c r="AB389" s="30" t="s">
        <v>723</v>
      </c>
      <c r="AC389" s="35">
        <v>244.72499999999994</v>
      </c>
      <c r="AD389" s="35">
        <v>17.259999999999998</v>
      </c>
      <c r="AE389" s="35"/>
      <c r="AF389" s="35">
        <v>261.98499999999996</v>
      </c>
    </row>
    <row r="390" spans="27:32">
      <c r="AA390" s="34">
        <v>1852</v>
      </c>
      <c r="AB390" s="30" t="s">
        <v>9</v>
      </c>
      <c r="AC390" s="35">
        <v>1217.1549999999997</v>
      </c>
      <c r="AD390" s="35">
        <v>73.084999999999994</v>
      </c>
      <c r="AE390" s="35">
        <v>4.38</v>
      </c>
      <c r="AF390" s="35">
        <v>1294.6199999999999</v>
      </c>
    </row>
    <row r="391" spans="27:32">
      <c r="AA391" s="34">
        <v>1853</v>
      </c>
      <c r="AB391" s="30" t="s">
        <v>473</v>
      </c>
      <c r="AC391" s="35">
        <v>614.3599999999999</v>
      </c>
      <c r="AD391" s="35">
        <v>28.204999999999995</v>
      </c>
      <c r="AE391" s="35">
        <v>27.2</v>
      </c>
      <c r="AF391" s="35">
        <v>669.76499999999999</v>
      </c>
    </row>
    <row r="392" spans="27:32">
      <c r="AA392" s="34">
        <v>1854</v>
      </c>
      <c r="AB392" s="30" t="s">
        <v>1097</v>
      </c>
      <c r="AC392" s="35">
        <v>145.19500000000005</v>
      </c>
      <c r="AD392" s="35">
        <v>0.99500000000000011</v>
      </c>
      <c r="AE392" s="35"/>
      <c r="AF392" s="35">
        <v>146.19000000000005</v>
      </c>
    </row>
    <row r="393" spans="27:32">
      <c r="AA393" s="34">
        <v>1855</v>
      </c>
      <c r="AB393" s="30" t="s">
        <v>898</v>
      </c>
      <c r="AC393" s="35">
        <v>225.18499999999992</v>
      </c>
      <c r="AD393" s="35">
        <v>8.08</v>
      </c>
      <c r="AE393" s="35"/>
      <c r="AF393" s="35">
        <v>233.26499999999993</v>
      </c>
    </row>
    <row r="394" spans="27:32">
      <c r="AA394" s="34">
        <v>1857</v>
      </c>
      <c r="AB394" s="30" t="s">
        <v>206</v>
      </c>
      <c r="AC394" s="35">
        <v>182.03500000000005</v>
      </c>
      <c r="AD394" s="35">
        <v>0.33</v>
      </c>
      <c r="AE394" s="35">
        <v>2.35</v>
      </c>
      <c r="AF394" s="35">
        <v>184.71500000000006</v>
      </c>
    </row>
    <row r="395" spans="27:32">
      <c r="AA395" s="34">
        <v>1858</v>
      </c>
      <c r="AB395" s="30" t="s">
        <v>2103</v>
      </c>
      <c r="AC395" s="35">
        <v>67.099999999999994</v>
      </c>
      <c r="AD395" s="35"/>
      <c r="AE395" s="35"/>
      <c r="AF395" s="35">
        <v>67.099999999999994</v>
      </c>
    </row>
    <row r="396" spans="27:32">
      <c r="AA396" s="34">
        <v>1859</v>
      </c>
      <c r="AB396" s="30" t="s">
        <v>867</v>
      </c>
      <c r="AC396" s="35"/>
      <c r="AD396" s="35">
        <v>1</v>
      </c>
      <c r="AE396" s="35"/>
      <c r="AF396" s="35">
        <v>1</v>
      </c>
    </row>
    <row r="397" spans="27:32">
      <c r="AA397" s="34">
        <v>1861</v>
      </c>
      <c r="AB397" s="30" t="s">
        <v>2104</v>
      </c>
      <c r="AC397" s="35">
        <v>78.625000000000014</v>
      </c>
      <c r="AD397" s="35"/>
      <c r="AE397" s="35"/>
      <c r="AF397" s="35">
        <v>78.625000000000014</v>
      </c>
    </row>
    <row r="398" spans="27:32">
      <c r="AA398" s="34">
        <v>1862</v>
      </c>
      <c r="AB398" s="30" t="s">
        <v>866</v>
      </c>
      <c r="AC398" s="35"/>
      <c r="AD398" s="35">
        <v>1</v>
      </c>
      <c r="AE398" s="35"/>
      <c r="AF398" s="35">
        <v>1</v>
      </c>
    </row>
    <row r="399" spans="27:32">
      <c r="AA399" s="34">
        <v>1863</v>
      </c>
      <c r="AB399" s="30" t="s">
        <v>1539</v>
      </c>
      <c r="AC399" s="35">
        <v>66.724999999999994</v>
      </c>
      <c r="AD399" s="35"/>
      <c r="AE399" s="35">
        <v>0.83</v>
      </c>
      <c r="AF399" s="35">
        <v>67.554999999999993</v>
      </c>
    </row>
    <row r="400" spans="27:32">
      <c r="AA400" s="34">
        <v>1865</v>
      </c>
      <c r="AB400" s="30" t="s">
        <v>2105</v>
      </c>
      <c r="AC400" s="35">
        <v>3.9049999999999998</v>
      </c>
      <c r="AD400" s="35"/>
      <c r="AE400" s="35"/>
      <c r="AF400" s="35">
        <v>3.9049999999999998</v>
      </c>
    </row>
    <row r="401" spans="27:32">
      <c r="AA401" s="34">
        <v>1870</v>
      </c>
      <c r="AB401" s="30" t="s">
        <v>2106</v>
      </c>
      <c r="AC401" s="35">
        <v>1.46</v>
      </c>
      <c r="AD401" s="35"/>
      <c r="AE401" s="35"/>
      <c r="AF401" s="35">
        <v>1.46</v>
      </c>
    </row>
    <row r="402" spans="27:32">
      <c r="AA402" s="34">
        <v>1874</v>
      </c>
      <c r="AB402" s="30" t="s">
        <v>1107</v>
      </c>
      <c r="AC402" s="35">
        <v>12.754999999999999</v>
      </c>
      <c r="AD402" s="35">
        <v>1.615</v>
      </c>
      <c r="AE402" s="35"/>
      <c r="AF402" s="35">
        <v>14.37</v>
      </c>
    </row>
    <row r="403" spans="27:32">
      <c r="AA403" s="34">
        <v>1877</v>
      </c>
      <c r="AB403" s="30" t="s">
        <v>1540</v>
      </c>
      <c r="AC403" s="35">
        <v>7.0450000000000008</v>
      </c>
      <c r="AD403" s="35"/>
      <c r="AE403" s="35">
        <v>0.15</v>
      </c>
      <c r="AF403" s="35">
        <v>7.1950000000000012</v>
      </c>
    </row>
    <row r="404" spans="27:32">
      <c r="AA404" s="34">
        <v>1880</v>
      </c>
      <c r="AB404" s="30" t="s">
        <v>1541</v>
      </c>
      <c r="AC404" s="35">
        <v>22.760000000000005</v>
      </c>
      <c r="AD404" s="35"/>
      <c r="AE404" s="35">
        <v>0.22500000000000001</v>
      </c>
      <c r="AF404" s="35">
        <v>22.985000000000007</v>
      </c>
    </row>
    <row r="405" spans="27:32">
      <c r="AA405" s="34">
        <v>1882</v>
      </c>
      <c r="AB405" s="30" t="s">
        <v>162</v>
      </c>
      <c r="AC405" s="35">
        <v>75</v>
      </c>
      <c r="AD405" s="35">
        <v>15</v>
      </c>
      <c r="AE405" s="35">
        <v>29</v>
      </c>
      <c r="AF405" s="35">
        <v>119</v>
      </c>
    </row>
    <row r="406" spans="27:32">
      <c r="AA406" s="34">
        <v>1883</v>
      </c>
      <c r="AB406" s="30" t="s">
        <v>2107</v>
      </c>
      <c r="AC406" s="35">
        <v>1.8199999999999998</v>
      </c>
      <c r="AD406" s="35"/>
      <c r="AE406" s="35"/>
      <c r="AF406" s="35">
        <v>1.8199999999999998</v>
      </c>
    </row>
    <row r="407" spans="27:32">
      <c r="AA407" s="34">
        <v>1885</v>
      </c>
      <c r="AB407" s="30" t="s">
        <v>288</v>
      </c>
      <c r="AC407" s="35">
        <v>2749.8950000000013</v>
      </c>
      <c r="AD407" s="35">
        <v>267.54499999999996</v>
      </c>
      <c r="AE407" s="35">
        <v>203.16500000000002</v>
      </c>
      <c r="AF407" s="35">
        <v>3220.6050000000014</v>
      </c>
    </row>
    <row r="408" spans="27:32">
      <c r="AA408" s="34">
        <v>1887</v>
      </c>
      <c r="AB408" s="30" t="s">
        <v>555</v>
      </c>
      <c r="AC408" s="35">
        <v>58.22</v>
      </c>
      <c r="AD408" s="35">
        <v>4.0249999999999995</v>
      </c>
      <c r="AE408" s="35"/>
      <c r="AF408" s="35">
        <v>62.244999999999997</v>
      </c>
    </row>
    <row r="409" spans="27:32">
      <c r="AA409" s="34">
        <v>1888</v>
      </c>
      <c r="AB409" s="30" t="s">
        <v>793</v>
      </c>
      <c r="AC409" s="35"/>
      <c r="AD409" s="35">
        <v>1</v>
      </c>
      <c r="AE409" s="35">
        <v>5</v>
      </c>
      <c r="AF409" s="35">
        <v>6</v>
      </c>
    </row>
    <row r="410" spans="27:32">
      <c r="AA410" s="34">
        <v>1889</v>
      </c>
      <c r="AB410" s="30" t="s">
        <v>1071</v>
      </c>
      <c r="AC410" s="35">
        <v>45.745000000000005</v>
      </c>
      <c r="AD410" s="35">
        <v>10.500000000000002</v>
      </c>
      <c r="AE410" s="35"/>
      <c r="AF410" s="35">
        <v>56.245000000000005</v>
      </c>
    </row>
    <row r="411" spans="27:32">
      <c r="AA411" s="34">
        <v>1891</v>
      </c>
      <c r="AB411" s="30" t="s">
        <v>1318</v>
      </c>
      <c r="AC411" s="35"/>
      <c r="AD411" s="35"/>
      <c r="AE411" s="35">
        <v>1</v>
      </c>
      <c r="AF411" s="35">
        <v>1</v>
      </c>
    </row>
    <row r="412" spans="27:32">
      <c r="AA412" s="34">
        <v>1893</v>
      </c>
      <c r="AB412" s="30" t="s">
        <v>1003</v>
      </c>
      <c r="AC412" s="35">
        <v>47.629999999999988</v>
      </c>
      <c r="AD412" s="35">
        <v>8.0149999999999988</v>
      </c>
      <c r="AE412" s="35"/>
      <c r="AF412" s="35">
        <v>55.644999999999989</v>
      </c>
    </row>
    <row r="413" spans="27:32">
      <c r="AA413" s="34">
        <v>1894</v>
      </c>
      <c r="AB413" s="30" t="s">
        <v>1542</v>
      </c>
      <c r="AC413" s="35">
        <v>1</v>
      </c>
      <c r="AD413" s="35"/>
      <c r="AE413" s="35">
        <v>1</v>
      </c>
      <c r="AF413" s="35">
        <v>2</v>
      </c>
    </row>
    <row r="414" spans="27:32">
      <c r="AA414" s="34">
        <v>1896</v>
      </c>
      <c r="AB414" s="30" t="s">
        <v>1543</v>
      </c>
      <c r="AC414" s="35">
        <v>1</v>
      </c>
      <c r="AD414" s="35"/>
      <c r="AE414" s="35">
        <v>2</v>
      </c>
      <c r="AF414" s="35">
        <v>3</v>
      </c>
    </row>
    <row r="415" spans="27:32">
      <c r="AA415" s="34">
        <v>1898</v>
      </c>
      <c r="AB415" s="30" t="s">
        <v>816</v>
      </c>
      <c r="AC415" s="35">
        <v>101.28000000000003</v>
      </c>
      <c r="AD415" s="35">
        <v>3.7849999999999997</v>
      </c>
      <c r="AE415" s="35">
        <v>3.5300000000000002</v>
      </c>
      <c r="AF415" s="35">
        <v>108.59500000000003</v>
      </c>
    </row>
    <row r="416" spans="27:32">
      <c r="AA416" s="34">
        <v>1901</v>
      </c>
      <c r="AB416" s="30" t="s">
        <v>554</v>
      </c>
      <c r="AC416" s="35">
        <v>0.28999999999999998</v>
      </c>
      <c r="AD416" s="35">
        <v>4.4849999999999994</v>
      </c>
      <c r="AE416" s="35"/>
      <c r="AF416" s="35">
        <v>4.7749999999999995</v>
      </c>
    </row>
    <row r="417" spans="27:32">
      <c r="AA417" s="34">
        <v>1902</v>
      </c>
      <c r="AB417" s="30" t="s">
        <v>78</v>
      </c>
      <c r="AC417" s="35">
        <v>124.17499999999998</v>
      </c>
      <c r="AD417" s="35">
        <v>17.664999999999999</v>
      </c>
      <c r="AE417" s="35"/>
      <c r="AF417" s="35">
        <v>141.83999999999997</v>
      </c>
    </row>
    <row r="418" spans="27:32">
      <c r="AA418" s="34">
        <v>1904</v>
      </c>
      <c r="AB418" s="30" t="s">
        <v>536</v>
      </c>
      <c r="AC418" s="35">
        <v>70.28</v>
      </c>
      <c r="AD418" s="35">
        <v>8.32</v>
      </c>
      <c r="AE418" s="35"/>
      <c r="AF418" s="35">
        <v>78.599999999999994</v>
      </c>
    </row>
    <row r="419" spans="27:32">
      <c r="AA419" s="34">
        <v>1906</v>
      </c>
      <c r="AB419" s="30" t="s">
        <v>957</v>
      </c>
      <c r="AC419" s="35">
        <v>38.249999999999986</v>
      </c>
      <c r="AD419" s="35">
        <v>0.37</v>
      </c>
      <c r="AE419" s="35">
        <v>0.2</v>
      </c>
      <c r="AF419" s="35">
        <v>38.819999999999986</v>
      </c>
    </row>
    <row r="420" spans="27:32">
      <c r="AA420" s="34">
        <v>1910</v>
      </c>
      <c r="AB420" s="30" t="s">
        <v>970</v>
      </c>
      <c r="AC420" s="35">
        <v>55.844999999999985</v>
      </c>
      <c r="AD420" s="35">
        <v>1.6400000000000001</v>
      </c>
      <c r="AE420" s="35">
        <v>1.6600000000000001</v>
      </c>
      <c r="AF420" s="35">
        <v>59.144999999999982</v>
      </c>
    </row>
    <row r="421" spans="27:32">
      <c r="AA421" s="34">
        <v>1918</v>
      </c>
      <c r="AB421" s="30" t="s">
        <v>1245</v>
      </c>
      <c r="AC421" s="35">
        <v>105.25000000000003</v>
      </c>
      <c r="AD421" s="35">
        <v>1.6649999999999998</v>
      </c>
      <c r="AE421" s="35">
        <v>8.5500000000000007</v>
      </c>
      <c r="AF421" s="35">
        <v>115.46500000000003</v>
      </c>
    </row>
    <row r="422" spans="27:32">
      <c r="AA422" s="34">
        <v>1919</v>
      </c>
      <c r="AB422" s="30" t="s">
        <v>267</v>
      </c>
      <c r="AC422" s="35">
        <v>6</v>
      </c>
      <c r="AD422" s="35">
        <v>2</v>
      </c>
      <c r="AE422" s="35">
        <v>2</v>
      </c>
      <c r="AF422" s="35">
        <v>10</v>
      </c>
    </row>
    <row r="423" spans="27:32">
      <c r="AA423" s="34">
        <v>1920</v>
      </c>
      <c r="AB423" s="30" t="s">
        <v>2108</v>
      </c>
      <c r="AC423" s="35">
        <v>18.759999999999998</v>
      </c>
      <c r="AD423" s="35"/>
      <c r="AE423" s="35"/>
      <c r="AF423" s="35">
        <v>18.759999999999998</v>
      </c>
    </row>
    <row r="424" spans="27:32">
      <c r="AA424" s="34">
        <v>1921</v>
      </c>
      <c r="AB424" s="30" t="s">
        <v>1544</v>
      </c>
      <c r="AC424" s="35">
        <v>118.56499999999997</v>
      </c>
      <c r="AD424" s="35"/>
      <c r="AE424" s="35">
        <v>3.4249999999999998</v>
      </c>
      <c r="AF424" s="35">
        <v>121.98999999999997</v>
      </c>
    </row>
    <row r="425" spans="27:32">
      <c r="AA425" s="34">
        <v>1922</v>
      </c>
      <c r="AB425" s="30" t="s">
        <v>1545</v>
      </c>
      <c r="AC425" s="35">
        <v>25.735000000000003</v>
      </c>
      <c r="AD425" s="35"/>
      <c r="AE425" s="35">
        <v>0.40500000000000003</v>
      </c>
      <c r="AF425" s="35">
        <v>26.140000000000004</v>
      </c>
    </row>
    <row r="426" spans="27:32">
      <c r="AA426" s="34">
        <v>1923</v>
      </c>
      <c r="AB426" s="30" t="s">
        <v>2109</v>
      </c>
      <c r="AC426" s="35">
        <v>230.90000000000006</v>
      </c>
      <c r="AD426" s="35"/>
      <c r="AE426" s="35"/>
      <c r="AF426" s="35">
        <v>230.90000000000006</v>
      </c>
    </row>
    <row r="427" spans="27:32">
      <c r="AA427" s="34">
        <v>1926</v>
      </c>
      <c r="AB427" s="30" t="s">
        <v>2110</v>
      </c>
      <c r="AC427" s="35">
        <v>10.385</v>
      </c>
      <c r="AD427" s="35"/>
      <c r="AE427" s="35"/>
      <c r="AF427" s="35">
        <v>10.385</v>
      </c>
    </row>
    <row r="428" spans="27:32">
      <c r="AA428" s="34">
        <v>1927</v>
      </c>
      <c r="AB428" s="30" t="s">
        <v>2111</v>
      </c>
      <c r="AC428" s="35">
        <v>19.494999999999997</v>
      </c>
      <c r="AD428" s="35"/>
      <c r="AE428" s="35"/>
      <c r="AF428" s="35">
        <v>19.494999999999997</v>
      </c>
    </row>
    <row r="429" spans="27:32">
      <c r="AA429" s="34">
        <v>1928</v>
      </c>
      <c r="AB429" s="30" t="s">
        <v>2112</v>
      </c>
      <c r="AC429" s="35">
        <v>104</v>
      </c>
      <c r="AD429" s="35"/>
      <c r="AE429" s="35"/>
      <c r="AF429" s="35">
        <v>104</v>
      </c>
    </row>
    <row r="430" spans="27:32">
      <c r="AA430" s="34">
        <v>1931</v>
      </c>
      <c r="AB430" s="30" t="s">
        <v>11</v>
      </c>
      <c r="AC430" s="35">
        <v>122.68499999999996</v>
      </c>
      <c r="AD430" s="35">
        <v>16.555</v>
      </c>
      <c r="AE430" s="35">
        <v>24.969999999999995</v>
      </c>
      <c r="AF430" s="35">
        <v>164.20999999999995</v>
      </c>
    </row>
    <row r="431" spans="27:32">
      <c r="AA431" s="34">
        <v>1933</v>
      </c>
      <c r="AB431" s="30" t="s">
        <v>1546</v>
      </c>
      <c r="AC431" s="35">
        <v>79.975000000000009</v>
      </c>
      <c r="AD431" s="35"/>
      <c r="AE431" s="35">
        <v>11.684999999999999</v>
      </c>
      <c r="AF431" s="35">
        <v>91.660000000000011</v>
      </c>
    </row>
    <row r="432" spans="27:32">
      <c r="AA432" s="34">
        <v>1934</v>
      </c>
      <c r="AB432" s="30" t="s">
        <v>1547</v>
      </c>
      <c r="AC432" s="35">
        <v>55.634999999999984</v>
      </c>
      <c r="AD432" s="35"/>
      <c r="AE432" s="35">
        <v>2.2649999999999997</v>
      </c>
      <c r="AF432" s="35">
        <v>57.899999999999984</v>
      </c>
    </row>
    <row r="433" spans="27:32">
      <c r="AA433" s="34">
        <v>1936</v>
      </c>
      <c r="AB433" s="30" t="s">
        <v>2113</v>
      </c>
      <c r="AC433" s="35">
        <v>1.98</v>
      </c>
      <c r="AD433" s="35"/>
      <c r="AE433" s="35"/>
      <c r="AF433" s="35">
        <v>1.98</v>
      </c>
    </row>
    <row r="434" spans="27:32">
      <c r="AA434" s="34">
        <v>1937</v>
      </c>
      <c r="AB434" s="30" t="s">
        <v>484</v>
      </c>
      <c r="AC434" s="35">
        <v>439.03999999999991</v>
      </c>
      <c r="AD434" s="35">
        <v>34.179999999999993</v>
      </c>
      <c r="AE434" s="35">
        <v>82.824999999999989</v>
      </c>
      <c r="AF434" s="35">
        <v>556.04499999999985</v>
      </c>
    </row>
    <row r="435" spans="27:32">
      <c r="AA435" s="34">
        <v>1939</v>
      </c>
      <c r="AB435" s="30" t="s">
        <v>2114</v>
      </c>
      <c r="AC435" s="35">
        <v>0.16</v>
      </c>
      <c r="AD435" s="35"/>
      <c r="AE435" s="35"/>
      <c r="AF435" s="35">
        <v>0.16</v>
      </c>
    </row>
    <row r="436" spans="27:32">
      <c r="AA436" s="34">
        <v>1941</v>
      </c>
      <c r="AB436" s="30" t="s">
        <v>1548</v>
      </c>
      <c r="AC436" s="35">
        <v>2.2050000000000001</v>
      </c>
      <c r="AD436" s="35"/>
      <c r="AE436" s="35">
        <v>2.8</v>
      </c>
      <c r="AF436" s="35">
        <v>5.0049999999999999</v>
      </c>
    </row>
    <row r="437" spans="27:32">
      <c r="AA437" s="34">
        <v>1945</v>
      </c>
      <c r="AB437" s="30" t="s">
        <v>2115</v>
      </c>
      <c r="AC437" s="35">
        <v>6.1</v>
      </c>
      <c r="AD437" s="35"/>
      <c r="AE437" s="35"/>
      <c r="AF437" s="35">
        <v>6.1</v>
      </c>
    </row>
    <row r="438" spans="27:32">
      <c r="AA438" s="34">
        <v>1948</v>
      </c>
      <c r="AB438" s="30" t="s">
        <v>1549</v>
      </c>
      <c r="AC438" s="35">
        <v>1.075</v>
      </c>
      <c r="AD438" s="35"/>
      <c r="AE438" s="35">
        <v>0.155</v>
      </c>
      <c r="AF438" s="35">
        <v>1.23</v>
      </c>
    </row>
    <row r="439" spans="27:32">
      <c r="AA439" s="34">
        <v>1953</v>
      </c>
      <c r="AB439" s="30" t="s">
        <v>1000</v>
      </c>
      <c r="AC439" s="35">
        <v>78.470000000000041</v>
      </c>
      <c r="AD439" s="35">
        <v>8.1549999999999994</v>
      </c>
      <c r="AE439" s="35">
        <v>6.3949999999999996</v>
      </c>
      <c r="AF439" s="35">
        <v>93.020000000000039</v>
      </c>
    </row>
    <row r="440" spans="27:32">
      <c r="AA440" s="34">
        <v>1956</v>
      </c>
      <c r="AB440" s="30" t="s">
        <v>1550</v>
      </c>
      <c r="AC440" s="35"/>
      <c r="AD440" s="35"/>
      <c r="AE440" s="35">
        <v>0.13</v>
      </c>
      <c r="AF440" s="35">
        <v>0.13</v>
      </c>
    </row>
    <row r="441" spans="27:32">
      <c r="AA441" s="34">
        <v>1957</v>
      </c>
      <c r="AB441" s="30" t="s">
        <v>2116</v>
      </c>
      <c r="AC441" s="35">
        <v>2.39</v>
      </c>
      <c r="AD441" s="35"/>
      <c r="AE441" s="35"/>
      <c r="AF441" s="35">
        <v>2.39</v>
      </c>
    </row>
    <row r="442" spans="27:32">
      <c r="AA442" s="34">
        <v>1969</v>
      </c>
      <c r="AB442" s="30" t="s">
        <v>2117</v>
      </c>
      <c r="AC442" s="35">
        <v>0.47499999999999998</v>
      </c>
      <c r="AD442" s="35"/>
      <c r="AE442" s="35"/>
      <c r="AF442" s="35">
        <v>0.47499999999999998</v>
      </c>
    </row>
    <row r="443" spans="27:32">
      <c r="AA443" s="34">
        <v>1971</v>
      </c>
      <c r="AB443" s="30" t="s">
        <v>2118</v>
      </c>
      <c r="AC443" s="35">
        <v>1.2050000000000001</v>
      </c>
      <c r="AD443" s="35"/>
      <c r="AE443" s="35"/>
      <c r="AF443" s="35">
        <v>1.2050000000000001</v>
      </c>
    </row>
    <row r="444" spans="27:32">
      <c r="AA444" s="34">
        <v>1973</v>
      </c>
      <c r="AB444" s="30" t="s">
        <v>29</v>
      </c>
      <c r="AC444" s="35">
        <v>576.63499999999988</v>
      </c>
      <c r="AD444" s="35">
        <v>38.934999999999995</v>
      </c>
      <c r="AE444" s="35">
        <v>25.855000000000004</v>
      </c>
      <c r="AF444" s="35">
        <v>641.42499999999984</v>
      </c>
    </row>
    <row r="445" spans="27:32">
      <c r="AA445" s="34">
        <v>1974</v>
      </c>
      <c r="AB445" s="30" t="s">
        <v>1275</v>
      </c>
      <c r="AC445" s="35"/>
      <c r="AD445" s="35">
        <v>1</v>
      </c>
      <c r="AE445" s="35"/>
      <c r="AF445" s="35">
        <v>1</v>
      </c>
    </row>
    <row r="446" spans="27:32">
      <c r="AA446" s="34">
        <v>1979</v>
      </c>
      <c r="AB446" s="30" t="s">
        <v>2119</v>
      </c>
      <c r="AC446" s="35">
        <v>19.024999999999999</v>
      </c>
      <c r="AD446" s="35"/>
      <c r="AE446" s="35"/>
      <c r="AF446" s="35">
        <v>19.024999999999999</v>
      </c>
    </row>
    <row r="447" spans="27:32">
      <c r="AA447" s="34">
        <v>1985</v>
      </c>
      <c r="AB447" s="30" t="s">
        <v>1551</v>
      </c>
      <c r="AC447" s="35">
        <v>31.410000000000007</v>
      </c>
      <c r="AD447" s="35"/>
      <c r="AE447" s="35">
        <v>4.3800000000000008</v>
      </c>
      <c r="AF447" s="35">
        <v>35.790000000000006</v>
      </c>
    </row>
    <row r="448" spans="27:32">
      <c r="AA448" s="34">
        <v>1986</v>
      </c>
      <c r="AB448" s="30" t="s">
        <v>892</v>
      </c>
      <c r="AC448" s="35">
        <v>193.01</v>
      </c>
      <c r="AD448" s="35">
        <v>0.86499999999999999</v>
      </c>
      <c r="AE448" s="35"/>
      <c r="AF448" s="35">
        <v>193.875</v>
      </c>
    </row>
    <row r="449" spans="27:32">
      <c r="AA449" s="34">
        <v>1991</v>
      </c>
      <c r="AB449" s="30" t="s">
        <v>2120</v>
      </c>
      <c r="AC449" s="35">
        <v>40.720000000000006</v>
      </c>
      <c r="AD449" s="35"/>
      <c r="AE449" s="35"/>
      <c r="AF449" s="35">
        <v>40.720000000000006</v>
      </c>
    </row>
    <row r="450" spans="27:32">
      <c r="AA450" s="34">
        <v>1995</v>
      </c>
      <c r="AB450" s="30" t="s">
        <v>2121</v>
      </c>
      <c r="AC450" s="35">
        <v>8.3549999999999986</v>
      </c>
      <c r="AD450" s="35"/>
      <c r="AE450" s="35"/>
      <c r="AF450" s="35">
        <v>8.3549999999999986</v>
      </c>
    </row>
    <row r="451" spans="27:32">
      <c r="AA451" s="34">
        <v>1998</v>
      </c>
      <c r="AB451" s="30" t="s">
        <v>1126</v>
      </c>
      <c r="AC451" s="35">
        <v>13</v>
      </c>
      <c r="AD451" s="35">
        <v>1</v>
      </c>
      <c r="AE451" s="35"/>
      <c r="AF451" s="35">
        <v>14</v>
      </c>
    </row>
    <row r="452" spans="27:32">
      <c r="AA452" s="34">
        <v>2001</v>
      </c>
      <c r="AB452" s="30" t="s">
        <v>828</v>
      </c>
      <c r="AC452" s="35">
        <v>20</v>
      </c>
      <c r="AD452" s="35">
        <v>4</v>
      </c>
      <c r="AE452" s="35">
        <v>12</v>
      </c>
      <c r="AF452" s="35">
        <v>36</v>
      </c>
    </row>
    <row r="453" spans="27:32">
      <c r="AA453" s="34">
        <v>2002</v>
      </c>
      <c r="AB453" s="30" t="s">
        <v>1099</v>
      </c>
      <c r="AC453" s="35">
        <v>81</v>
      </c>
      <c r="AD453" s="35">
        <v>24</v>
      </c>
      <c r="AE453" s="35">
        <v>40</v>
      </c>
      <c r="AF453" s="35">
        <v>145</v>
      </c>
    </row>
    <row r="454" spans="27:32">
      <c r="AA454" s="34">
        <v>2005</v>
      </c>
      <c r="AB454" s="30" t="s">
        <v>2122</v>
      </c>
      <c r="AC454" s="35">
        <v>5</v>
      </c>
      <c r="AD454" s="35"/>
      <c r="AE454" s="35"/>
      <c r="AF454" s="35">
        <v>5</v>
      </c>
    </row>
    <row r="455" spans="27:32">
      <c r="AA455" s="34">
        <v>2007</v>
      </c>
      <c r="AB455" s="30" t="s">
        <v>674</v>
      </c>
      <c r="AC455" s="35"/>
      <c r="AD455" s="35">
        <v>1</v>
      </c>
      <c r="AE455" s="35"/>
      <c r="AF455" s="35">
        <v>1</v>
      </c>
    </row>
    <row r="456" spans="27:32">
      <c r="AA456" s="34">
        <v>2013</v>
      </c>
      <c r="AB456" s="30" t="s">
        <v>48</v>
      </c>
      <c r="AC456" s="35">
        <v>94.115000000000009</v>
      </c>
      <c r="AD456" s="35">
        <v>10.32</v>
      </c>
      <c r="AE456" s="35">
        <v>4.7050000000000001</v>
      </c>
      <c r="AF456" s="35">
        <v>109.14</v>
      </c>
    </row>
    <row r="457" spans="27:32">
      <c r="AA457" s="34">
        <v>2014</v>
      </c>
      <c r="AB457" s="30" t="s">
        <v>1552</v>
      </c>
      <c r="AC457" s="35">
        <v>2.8</v>
      </c>
      <c r="AD457" s="35"/>
      <c r="AE457" s="35">
        <v>0.87</v>
      </c>
      <c r="AF457" s="35">
        <v>3.67</v>
      </c>
    </row>
    <row r="458" spans="27:32">
      <c r="AA458" s="34">
        <v>2015</v>
      </c>
      <c r="AB458" s="30" t="s">
        <v>862</v>
      </c>
      <c r="AC458" s="35">
        <v>396.91999999999985</v>
      </c>
      <c r="AD458" s="35">
        <v>25.710000000000004</v>
      </c>
      <c r="AE458" s="35">
        <v>53.234999999999978</v>
      </c>
      <c r="AF458" s="35">
        <v>475.86499999999978</v>
      </c>
    </row>
    <row r="459" spans="27:32">
      <c r="AA459" s="34">
        <v>2023</v>
      </c>
      <c r="AB459" s="30" t="s">
        <v>1180</v>
      </c>
      <c r="AC459" s="35"/>
      <c r="AD459" s="35">
        <v>2</v>
      </c>
      <c r="AE459" s="35"/>
      <c r="AF459" s="35">
        <v>2</v>
      </c>
    </row>
    <row r="460" spans="27:32">
      <c r="AA460" s="34">
        <v>2024</v>
      </c>
      <c r="AB460" s="30" t="s">
        <v>197</v>
      </c>
      <c r="AC460" s="35">
        <v>558</v>
      </c>
      <c r="AD460" s="35">
        <v>106</v>
      </c>
      <c r="AE460" s="35">
        <v>153</v>
      </c>
      <c r="AF460" s="35">
        <v>817</v>
      </c>
    </row>
    <row r="461" spans="27:32">
      <c r="AA461" s="34">
        <v>2025</v>
      </c>
      <c r="AB461" s="30" t="s">
        <v>18</v>
      </c>
      <c r="AC461" s="35">
        <v>1926.4799999999991</v>
      </c>
      <c r="AD461" s="35">
        <v>129.625</v>
      </c>
      <c r="AE461" s="35">
        <v>58.380000000000017</v>
      </c>
      <c r="AF461" s="35">
        <v>2114.4849999999992</v>
      </c>
    </row>
    <row r="462" spans="27:32">
      <c r="AA462" s="34">
        <v>2031</v>
      </c>
      <c r="AB462" s="30" t="s">
        <v>2123</v>
      </c>
      <c r="AC462" s="35">
        <v>8</v>
      </c>
      <c r="AD462" s="35"/>
      <c r="AE462" s="35"/>
      <c r="AF462" s="35">
        <v>8</v>
      </c>
    </row>
    <row r="463" spans="27:32">
      <c r="AA463" s="34">
        <v>2033</v>
      </c>
      <c r="AB463" s="30" t="s">
        <v>57</v>
      </c>
      <c r="AC463" s="35">
        <v>2197</v>
      </c>
      <c r="AD463" s="35">
        <v>365</v>
      </c>
      <c r="AE463" s="35">
        <v>945</v>
      </c>
      <c r="AF463" s="35">
        <v>3507</v>
      </c>
    </row>
    <row r="464" spans="27:32">
      <c r="AA464" s="34">
        <v>2041</v>
      </c>
      <c r="AB464" s="30" t="s">
        <v>1052</v>
      </c>
      <c r="AC464" s="35">
        <v>25.930000000000003</v>
      </c>
      <c r="AD464" s="35">
        <v>0.12</v>
      </c>
      <c r="AE464" s="35">
        <v>8.1300000000000008</v>
      </c>
      <c r="AF464" s="35">
        <v>34.180000000000007</v>
      </c>
    </row>
    <row r="465" spans="27:32">
      <c r="AA465" s="34">
        <v>2044</v>
      </c>
      <c r="AB465" s="30" t="s">
        <v>2124</v>
      </c>
      <c r="AC465" s="35">
        <v>1</v>
      </c>
      <c r="AD465" s="35"/>
      <c r="AE465" s="35"/>
      <c r="AF465" s="35">
        <v>1</v>
      </c>
    </row>
    <row r="466" spans="27:32">
      <c r="AA466" s="34">
        <v>2055</v>
      </c>
      <c r="AB466" s="30" t="s">
        <v>1553</v>
      </c>
      <c r="AC466" s="35">
        <v>0.91999999999999993</v>
      </c>
      <c r="AD466" s="35"/>
      <c r="AE466" s="35">
        <v>0.45999999999999996</v>
      </c>
      <c r="AF466" s="35">
        <v>1.38</v>
      </c>
    </row>
    <row r="467" spans="27:32">
      <c r="AA467" s="34">
        <v>2072</v>
      </c>
      <c r="AB467" s="30" t="s">
        <v>285</v>
      </c>
      <c r="AC467" s="35">
        <v>23.470000000000002</v>
      </c>
      <c r="AD467" s="35">
        <v>3.31</v>
      </c>
      <c r="AE467" s="35">
        <v>12.774999999999999</v>
      </c>
      <c r="AF467" s="35">
        <v>39.555</v>
      </c>
    </row>
    <row r="468" spans="27:32">
      <c r="AA468" s="34">
        <v>2074</v>
      </c>
      <c r="AB468" s="30" t="s">
        <v>2125</v>
      </c>
      <c r="AC468" s="35">
        <v>362.54499999999985</v>
      </c>
      <c r="AD468" s="35"/>
      <c r="AE468" s="35"/>
      <c r="AF468" s="35">
        <v>362.54499999999985</v>
      </c>
    </row>
    <row r="469" spans="27:32">
      <c r="AA469" s="34">
        <v>2075</v>
      </c>
      <c r="AB469" s="30" t="s">
        <v>2126</v>
      </c>
      <c r="AC469" s="35">
        <v>4.87</v>
      </c>
      <c r="AD469" s="35"/>
      <c r="AE469" s="35"/>
      <c r="AF469" s="35">
        <v>4.87</v>
      </c>
    </row>
    <row r="470" spans="27:32">
      <c r="AA470" s="34">
        <v>2077</v>
      </c>
      <c r="AB470" s="30" t="s">
        <v>1554</v>
      </c>
      <c r="AC470" s="35">
        <v>8.129999999999999</v>
      </c>
      <c r="AD470" s="35"/>
      <c r="AE470" s="35">
        <v>0.23499999999999999</v>
      </c>
      <c r="AF470" s="35">
        <v>8.3649999999999984</v>
      </c>
    </row>
    <row r="471" spans="27:32">
      <c r="AA471" s="34">
        <v>2078</v>
      </c>
      <c r="AB471" s="30" t="s">
        <v>875</v>
      </c>
      <c r="AC471" s="35">
        <v>185</v>
      </c>
      <c r="AD471" s="35">
        <v>10</v>
      </c>
      <c r="AE471" s="35">
        <v>22</v>
      </c>
      <c r="AF471" s="35">
        <v>217</v>
      </c>
    </row>
    <row r="472" spans="27:32">
      <c r="AA472" s="34">
        <v>2081</v>
      </c>
      <c r="AB472" s="30" t="s">
        <v>2127</v>
      </c>
      <c r="AC472" s="35">
        <v>20.100000000000001</v>
      </c>
      <c r="AD472" s="35"/>
      <c r="AE472" s="35"/>
      <c r="AF472" s="35">
        <v>20.100000000000001</v>
      </c>
    </row>
    <row r="473" spans="27:32">
      <c r="AA473" s="34">
        <v>2083</v>
      </c>
      <c r="AB473" s="30" t="s">
        <v>812</v>
      </c>
      <c r="AC473" s="35">
        <v>1</v>
      </c>
      <c r="AD473" s="35">
        <v>1</v>
      </c>
      <c r="AE473" s="35"/>
      <c r="AF473" s="35">
        <v>2</v>
      </c>
    </row>
    <row r="474" spans="27:32">
      <c r="AA474" s="34">
        <v>2084</v>
      </c>
      <c r="AB474" s="30" t="s">
        <v>2128</v>
      </c>
      <c r="AC474" s="35">
        <v>10.6</v>
      </c>
      <c r="AD474" s="35"/>
      <c r="AE474" s="35"/>
      <c r="AF474" s="35">
        <v>10.6</v>
      </c>
    </row>
    <row r="475" spans="27:32">
      <c r="AA475" s="34">
        <v>2085</v>
      </c>
      <c r="AB475" s="30" t="s">
        <v>429</v>
      </c>
      <c r="AC475" s="35"/>
      <c r="AD475" s="35">
        <v>3</v>
      </c>
      <c r="AE475" s="35">
        <v>1</v>
      </c>
      <c r="AF475" s="35">
        <v>4</v>
      </c>
    </row>
    <row r="476" spans="27:32">
      <c r="AA476" s="34">
        <v>2087</v>
      </c>
      <c r="AB476" s="30" t="s">
        <v>2129</v>
      </c>
      <c r="AC476" s="35">
        <v>6.2199999999999989</v>
      </c>
      <c r="AD476" s="35"/>
      <c r="AE476" s="35"/>
      <c r="AF476" s="35">
        <v>6.2199999999999989</v>
      </c>
    </row>
    <row r="477" spans="27:32">
      <c r="AA477" s="34">
        <v>2093</v>
      </c>
      <c r="AB477" s="30" t="s">
        <v>937</v>
      </c>
      <c r="AC477" s="35">
        <v>7.6750000000000007</v>
      </c>
      <c r="AD477" s="35">
        <v>2.19</v>
      </c>
      <c r="AE477" s="35">
        <v>1.94</v>
      </c>
      <c r="AF477" s="35">
        <v>11.805</v>
      </c>
    </row>
    <row r="478" spans="27:32">
      <c r="AA478" s="34">
        <v>2094</v>
      </c>
      <c r="AB478" s="30" t="s">
        <v>1047</v>
      </c>
      <c r="AC478" s="35">
        <v>4.51</v>
      </c>
      <c r="AD478" s="35">
        <v>1.645</v>
      </c>
      <c r="AE478" s="35">
        <v>1.075</v>
      </c>
      <c r="AF478" s="35">
        <v>7.2299999999999995</v>
      </c>
    </row>
    <row r="479" spans="27:32">
      <c r="AA479" s="34">
        <v>2095</v>
      </c>
      <c r="AB479" s="30" t="s">
        <v>997</v>
      </c>
      <c r="AC479" s="35">
        <v>6.5949999999999998</v>
      </c>
      <c r="AD479" s="35">
        <v>1.0649999999999999</v>
      </c>
      <c r="AE479" s="35">
        <v>2.9499999999999997</v>
      </c>
      <c r="AF479" s="35">
        <v>10.61</v>
      </c>
    </row>
    <row r="480" spans="27:32">
      <c r="AA480" s="34">
        <v>2098</v>
      </c>
      <c r="AB480" s="30" t="s">
        <v>460</v>
      </c>
      <c r="AC480" s="35">
        <v>24.31</v>
      </c>
      <c r="AD480" s="35">
        <v>1.4450000000000001</v>
      </c>
      <c r="AE480" s="35">
        <v>9.4599999999999991</v>
      </c>
      <c r="AF480" s="35">
        <v>35.214999999999996</v>
      </c>
    </row>
    <row r="481" spans="27:32">
      <c r="AA481" s="34">
        <v>2100</v>
      </c>
      <c r="AB481" s="30" t="s">
        <v>1555</v>
      </c>
      <c r="AC481" s="35"/>
      <c r="AD481" s="35"/>
      <c r="AE481" s="35">
        <v>0.90500000000000003</v>
      </c>
      <c r="AF481" s="35">
        <v>0.90500000000000003</v>
      </c>
    </row>
    <row r="482" spans="27:32">
      <c r="AA482" s="34">
        <v>2102</v>
      </c>
      <c r="AB482" s="30" t="s">
        <v>1556</v>
      </c>
      <c r="AC482" s="35">
        <v>1.0249999999999999</v>
      </c>
      <c r="AD482" s="35"/>
      <c r="AE482" s="35">
        <v>4.589999999999999</v>
      </c>
      <c r="AF482" s="35">
        <v>5.6149999999999984</v>
      </c>
    </row>
    <row r="483" spans="27:32">
      <c r="AA483" s="34">
        <v>2104</v>
      </c>
      <c r="AB483" s="30" t="s">
        <v>861</v>
      </c>
      <c r="AC483" s="35">
        <v>98</v>
      </c>
      <c r="AD483" s="35">
        <v>11</v>
      </c>
      <c r="AE483" s="35">
        <v>14</v>
      </c>
      <c r="AF483" s="35">
        <v>123</v>
      </c>
    </row>
    <row r="484" spans="27:32">
      <c r="AA484" s="34">
        <v>2105</v>
      </c>
      <c r="AB484" s="30" t="s">
        <v>3</v>
      </c>
      <c r="AC484" s="35">
        <v>269</v>
      </c>
      <c r="AD484" s="35">
        <v>25</v>
      </c>
      <c r="AE484" s="35">
        <v>43</v>
      </c>
      <c r="AF484" s="35">
        <v>337</v>
      </c>
    </row>
    <row r="485" spans="27:32">
      <c r="AA485" s="34">
        <v>2116</v>
      </c>
      <c r="AB485" s="30" t="s">
        <v>26</v>
      </c>
      <c r="AC485" s="35">
        <v>123.04500000000002</v>
      </c>
      <c r="AD485" s="35">
        <v>6.9150000000000009</v>
      </c>
      <c r="AE485" s="35">
        <v>27.594999999999999</v>
      </c>
      <c r="AF485" s="35">
        <v>157.55500000000001</v>
      </c>
    </row>
    <row r="486" spans="27:32">
      <c r="AA486" s="34">
        <v>2131</v>
      </c>
      <c r="AB486" s="30" t="s">
        <v>90</v>
      </c>
      <c r="AC486" s="35">
        <v>524</v>
      </c>
      <c r="AD486" s="35">
        <v>100</v>
      </c>
      <c r="AE486" s="35">
        <v>188</v>
      </c>
      <c r="AF486" s="35">
        <v>812</v>
      </c>
    </row>
    <row r="487" spans="27:32">
      <c r="AA487" s="34">
        <v>2135</v>
      </c>
      <c r="AB487" s="30" t="s">
        <v>2130</v>
      </c>
      <c r="AC487" s="35">
        <v>5</v>
      </c>
      <c r="AD487" s="35"/>
      <c r="AE487" s="35"/>
      <c r="AF487" s="35">
        <v>5</v>
      </c>
    </row>
    <row r="488" spans="27:32">
      <c r="AA488" s="34">
        <v>2141</v>
      </c>
      <c r="AB488" s="30" t="s">
        <v>2131</v>
      </c>
      <c r="AC488" s="35">
        <v>6</v>
      </c>
      <c r="AD488" s="35"/>
      <c r="AE488" s="35"/>
      <c r="AF488" s="35">
        <v>6</v>
      </c>
    </row>
    <row r="489" spans="27:32">
      <c r="AA489" s="34">
        <v>2144</v>
      </c>
      <c r="AB489" s="30" t="s">
        <v>2132</v>
      </c>
      <c r="AC489" s="35">
        <v>8</v>
      </c>
      <c r="AD489" s="35"/>
      <c r="AE489" s="35"/>
      <c r="AF489" s="35">
        <v>8</v>
      </c>
    </row>
    <row r="490" spans="27:32">
      <c r="AA490" s="34">
        <v>2163</v>
      </c>
      <c r="AB490" s="30" t="s">
        <v>806</v>
      </c>
      <c r="AC490" s="35">
        <v>1</v>
      </c>
      <c r="AD490" s="35">
        <v>2</v>
      </c>
      <c r="AE490" s="35"/>
      <c r="AF490" s="35">
        <v>3</v>
      </c>
    </row>
    <row r="491" spans="27:32">
      <c r="AA491" s="34">
        <v>2173</v>
      </c>
      <c r="AB491" s="30" t="s">
        <v>765</v>
      </c>
      <c r="AC491" s="35">
        <v>78</v>
      </c>
      <c r="AD491" s="35">
        <v>8</v>
      </c>
      <c r="AE491" s="35">
        <v>13</v>
      </c>
      <c r="AF491" s="35">
        <v>99</v>
      </c>
    </row>
    <row r="492" spans="27:32">
      <c r="AA492" s="34">
        <v>2174</v>
      </c>
      <c r="AB492" s="30" t="s">
        <v>559</v>
      </c>
      <c r="AC492" s="35">
        <v>42</v>
      </c>
      <c r="AD492" s="35">
        <v>8</v>
      </c>
      <c r="AE492" s="35">
        <v>10</v>
      </c>
      <c r="AF492" s="35">
        <v>60</v>
      </c>
    </row>
    <row r="493" spans="27:32">
      <c r="AA493" s="34">
        <v>2177</v>
      </c>
      <c r="AB493" s="30" t="s">
        <v>2133</v>
      </c>
      <c r="AC493" s="35">
        <v>108</v>
      </c>
      <c r="AD493" s="35"/>
      <c r="AE493" s="35"/>
      <c r="AF493" s="35">
        <v>108</v>
      </c>
    </row>
    <row r="494" spans="27:32">
      <c r="AA494" s="34">
        <v>2178</v>
      </c>
      <c r="AB494" s="30" t="s">
        <v>1011</v>
      </c>
      <c r="AC494" s="35">
        <v>129</v>
      </c>
      <c r="AD494" s="35">
        <v>4</v>
      </c>
      <c r="AE494" s="35">
        <v>11</v>
      </c>
      <c r="AF494" s="35">
        <v>144</v>
      </c>
    </row>
    <row r="495" spans="27:32">
      <c r="AA495" s="34">
        <v>2179</v>
      </c>
      <c r="AB495" s="30" t="s">
        <v>34</v>
      </c>
      <c r="AC495" s="35">
        <v>214</v>
      </c>
      <c r="AD495" s="35">
        <v>48</v>
      </c>
      <c r="AE495" s="35">
        <v>53</v>
      </c>
      <c r="AF495" s="35">
        <v>315</v>
      </c>
    </row>
    <row r="496" spans="27:32">
      <c r="AA496" s="34">
        <v>2182</v>
      </c>
      <c r="AB496" s="30" t="s">
        <v>176</v>
      </c>
      <c r="AC496" s="35">
        <v>28</v>
      </c>
      <c r="AD496" s="35">
        <v>7</v>
      </c>
      <c r="AE496" s="35">
        <v>10</v>
      </c>
      <c r="AF496" s="35">
        <v>45</v>
      </c>
    </row>
    <row r="497" spans="27:32">
      <c r="AA497" s="34">
        <v>2184</v>
      </c>
      <c r="AB497" s="30" t="s">
        <v>1397</v>
      </c>
      <c r="AC497" s="35">
        <v>3</v>
      </c>
      <c r="AD497" s="35"/>
      <c r="AE497" s="35">
        <v>1</v>
      </c>
      <c r="AF497" s="35">
        <v>4</v>
      </c>
    </row>
    <row r="498" spans="27:32">
      <c r="AA498" s="34">
        <v>2186</v>
      </c>
      <c r="AB498" s="30" t="s">
        <v>698</v>
      </c>
      <c r="AC498" s="35">
        <v>30</v>
      </c>
      <c r="AD498" s="35">
        <v>5</v>
      </c>
      <c r="AE498" s="35">
        <v>45</v>
      </c>
      <c r="AF498" s="35">
        <v>80</v>
      </c>
    </row>
    <row r="499" spans="27:32">
      <c r="AA499" s="34">
        <v>2187</v>
      </c>
      <c r="AB499" s="30" t="s">
        <v>490</v>
      </c>
      <c r="AC499" s="35">
        <v>72</v>
      </c>
      <c r="AD499" s="35">
        <v>14</v>
      </c>
      <c r="AE499" s="35">
        <v>52</v>
      </c>
      <c r="AF499" s="35">
        <v>138</v>
      </c>
    </row>
    <row r="500" spans="27:32">
      <c r="AA500" s="34">
        <v>2188</v>
      </c>
      <c r="AB500" s="30" t="s">
        <v>614</v>
      </c>
      <c r="AC500" s="35">
        <v>63</v>
      </c>
      <c r="AD500" s="35">
        <v>24</v>
      </c>
      <c r="AE500" s="35">
        <v>50</v>
      </c>
      <c r="AF500" s="35">
        <v>137</v>
      </c>
    </row>
    <row r="501" spans="27:32">
      <c r="AA501" s="34">
        <v>2191</v>
      </c>
      <c r="AB501" s="30" t="s">
        <v>1215</v>
      </c>
      <c r="AC501" s="35">
        <v>54</v>
      </c>
      <c r="AD501" s="35">
        <v>10</v>
      </c>
      <c r="AE501" s="35">
        <v>7</v>
      </c>
      <c r="AF501" s="35">
        <v>71</v>
      </c>
    </row>
    <row r="502" spans="27:32">
      <c r="AA502" s="34">
        <v>2196</v>
      </c>
      <c r="AB502" s="30" t="s">
        <v>722</v>
      </c>
      <c r="AC502" s="35">
        <v>4</v>
      </c>
      <c r="AD502" s="35">
        <v>2</v>
      </c>
      <c r="AE502" s="35">
        <v>3</v>
      </c>
      <c r="AF502" s="35">
        <v>9</v>
      </c>
    </row>
    <row r="503" spans="27:32">
      <c r="AA503" s="34">
        <v>2219</v>
      </c>
      <c r="AB503" s="30" t="s">
        <v>2134</v>
      </c>
      <c r="AC503" s="35">
        <v>2</v>
      </c>
      <c r="AD503" s="35"/>
      <c r="AE503" s="35"/>
      <c r="AF503" s="35">
        <v>2</v>
      </c>
    </row>
    <row r="504" spans="27:32">
      <c r="AA504" s="34">
        <v>2223</v>
      </c>
      <c r="AB504" s="30" t="s">
        <v>2135</v>
      </c>
      <c r="AC504" s="35">
        <v>2</v>
      </c>
      <c r="AD504" s="35"/>
      <c r="AE504" s="35"/>
      <c r="AF504" s="35">
        <v>2</v>
      </c>
    </row>
    <row r="505" spans="27:32">
      <c r="AA505" s="34">
        <v>2227</v>
      </c>
      <c r="AB505" s="30" t="s">
        <v>54</v>
      </c>
      <c r="AC505" s="35">
        <v>11112</v>
      </c>
      <c r="AD505" s="35">
        <v>826</v>
      </c>
      <c r="AE505" s="35">
        <v>1345</v>
      </c>
      <c r="AF505" s="35">
        <v>13283</v>
      </c>
    </row>
    <row r="506" spans="27:32">
      <c r="AA506" s="34">
        <v>2240</v>
      </c>
      <c r="AB506" s="30" t="s">
        <v>1557</v>
      </c>
      <c r="AC506" s="35"/>
      <c r="AD506" s="35"/>
      <c r="AE506" s="35">
        <v>251.50399999999988</v>
      </c>
      <c r="AF506" s="35">
        <v>251.50399999999988</v>
      </c>
    </row>
    <row r="507" spans="27:32">
      <c r="AA507" s="34">
        <v>2245</v>
      </c>
      <c r="AB507" s="30" t="s">
        <v>482</v>
      </c>
      <c r="AC507" s="35">
        <v>15</v>
      </c>
      <c r="AD507" s="35">
        <v>3</v>
      </c>
      <c r="AE507" s="35">
        <v>1</v>
      </c>
      <c r="AF507" s="35">
        <v>19</v>
      </c>
    </row>
    <row r="508" spans="27:32">
      <c r="AA508" s="34">
        <v>2251</v>
      </c>
      <c r="AB508" s="30" t="s">
        <v>378</v>
      </c>
      <c r="AC508" s="35">
        <v>2</v>
      </c>
      <c r="AD508" s="35">
        <v>2</v>
      </c>
      <c r="AE508" s="35"/>
      <c r="AF508" s="35">
        <v>4</v>
      </c>
    </row>
    <row r="509" spans="27:32">
      <c r="AA509" s="34">
        <v>2271</v>
      </c>
      <c r="AB509" s="30" t="s">
        <v>2136</v>
      </c>
      <c r="AC509" s="35">
        <v>1</v>
      </c>
      <c r="AD509" s="35"/>
      <c r="AE509" s="35"/>
      <c r="AF509" s="35">
        <v>1</v>
      </c>
    </row>
    <row r="510" spans="27:32">
      <c r="AA510" s="34">
        <v>2287</v>
      </c>
      <c r="AB510" s="30" t="s">
        <v>1383</v>
      </c>
      <c r="AC510" s="35"/>
      <c r="AD510" s="35"/>
      <c r="AE510" s="35">
        <v>119</v>
      </c>
      <c r="AF510" s="35">
        <v>119</v>
      </c>
    </row>
    <row r="511" spans="27:32">
      <c r="AA511" s="34">
        <v>2304</v>
      </c>
      <c r="AB511" s="30" t="s">
        <v>932</v>
      </c>
      <c r="AC511" s="35">
        <v>22</v>
      </c>
      <c r="AD511" s="35">
        <v>2</v>
      </c>
      <c r="AE511" s="35">
        <v>17</v>
      </c>
      <c r="AF511" s="35">
        <v>41</v>
      </c>
    </row>
    <row r="512" spans="27:32">
      <c r="AA512" s="34">
        <v>2305</v>
      </c>
      <c r="AB512" s="30" t="s">
        <v>1558</v>
      </c>
      <c r="AC512" s="35"/>
      <c r="AD512" s="35"/>
      <c r="AE512" s="35">
        <v>1</v>
      </c>
      <c r="AF512" s="35">
        <v>1</v>
      </c>
    </row>
    <row r="513" spans="27:32">
      <c r="AA513" s="34">
        <v>2307</v>
      </c>
      <c r="AB513" s="30" t="s">
        <v>1559</v>
      </c>
      <c r="AC513" s="35">
        <v>6</v>
      </c>
      <c r="AD513" s="35"/>
      <c r="AE513" s="35">
        <v>15</v>
      </c>
      <c r="AF513" s="35">
        <v>21</v>
      </c>
    </row>
    <row r="514" spans="27:32">
      <c r="AA514" s="34">
        <v>2309</v>
      </c>
      <c r="AB514" s="30" t="s">
        <v>43</v>
      </c>
      <c r="AC514" s="35"/>
      <c r="AD514" s="35">
        <v>141</v>
      </c>
      <c r="AE514" s="35">
        <v>267</v>
      </c>
      <c r="AF514" s="35">
        <v>408</v>
      </c>
    </row>
    <row r="515" spans="27:32">
      <c r="AA515" s="34">
        <v>2310</v>
      </c>
      <c r="AB515" s="30" t="s">
        <v>887</v>
      </c>
      <c r="AC515" s="35">
        <v>20</v>
      </c>
      <c r="AD515" s="35">
        <v>3</v>
      </c>
      <c r="AE515" s="35">
        <v>6</v>
      </c>
      <c r="AF515" s="35">
        <v>29</v>
      </c>
    </row>
    <row r="516" spans="27:32">
      <c r="AA516" s="34">
        <v>2324</v>
      </c>
      <c r="AB516" s="30" t="s">
        <v>1560</v>
      </c>
      <c r="AC516" s="35">
        <v>0.34</v>
      </c>
      <c r="AD516" s="35"/>
      <c r="AE516" s="35">
        <v>15.445000000000002</v>
      </c>
      <c r="AF516" s="35">
        <v>15.785000000000002</v>
      </c>
    </row>
    <row r="517" spans="27:32">
      <c r="AA517" s="34">
        <v>2325</v>
      </c>
      <c r="AB517" s="30" t="s">
        <v>1561</v>
      </c>
      <c r="AC517" s="35"/>
      <c r="AD517" s="35"/>
      <c r="AE517" s="35">
        <v>29.674999999999997</v>
      </c>
      <c r="AF517" s="35">
        <v>29.674999999999997</v>
      </c>
    </row>
    <row r="518" spans="27:32">
      <c r="AA518" s="34">
        <v>2326</v>
      </c>
      <c r="AB518" s="30" t="s">
        <v>1562</v>
      </c>
      <c r="AC518" s="35"/>
      <c r="AD518" s="35"/>
      <c r="AE518" s="35">
        <v>1.9899999999999998</v>
      </c>
      <c r="AF518" s="35">
        <v>1.9899999999999998</v>
      </c>
    </row>
    <row r="519" spans="27:32">
      <c r="AA519" s="34">
        <v>2329</v>
      </c>
      <c r="AB519" s="30" t="s">
        <v>1563</v>
      </c>
      <c r="AC519" s="35"/>
      <c r="AD519" s="35"/>
      <c r="AE519" s="35">
        <v>0.39500000000000002</v>
      </c>
      <c r="AF519" s="35">
        <v>0.39500000000000002</v>
      </c>
    </row>
    <row r="520" spans="27:32">
      <c r="AA520" s="34">
        <v>2337</v>
      </c>
      <c r="AB520" s="30" t="s">
        <v>1564</v>
      </c>
      <c r="AC520" s="35"/>
      <c r="AD520" s="35"/>
      <c r="AE520" s="35">
        <v>5.5549999999999997</v>
      </c>
      <c r="AF520" s="35">
        <v>5.5549999999999997</v>
      </c>
    </row>
    <row r="521" spans="27:32">
      <c r="AA521" s="34">
        <v>2346</v>
      </c>
      <c r="AB521" s="30" t="s">
        <v>1565</v>
      </c>
      <c r="AC521" s="35"/>
      <c r="AD521" s="35"/>
      <c r="AE521" s="35">
        <v>0.67</v>
      </c>
      <c r="AF521" s="35">
        <v>0.67</v>
      </c>
    </row>
    <row r="522" spans="27:32">
      <c r="AA522" s="34">
        <v>2350</v>
      </c>
      <c r="AB522" s="30" t="s">
        <v>500</v>
      </c>
      <c r="AC522" s="35">
        <v>36</v>
      </c>
      <c r="AD522" s="35">
        <v>7</v>
      </c>
      <c r="AE522" s="35">
        <v>5</v>
      </c>
      <c r="AF522" s="35">
        <v>48</v>
      </c>
    </row>
    <row r="523" spans="27:32">
      <c r="AA523" s="34">
        <v>2352</v>
      </c>
      <c r="AB523" s="30" t="s">
        <v>349</v>
      </c>
      <c r="AC523" s="35">
        <v>148</v>
      </c>
      <c r="AD523" s="35">
        <v>65</v>
      </c>
      <c r="AE523" s="35"/>
      <c r="AF523" s="35">
        <v>213</v>
      </c>
    </row>
    <row r="524" spans="27:32">
      <c r="AA524" s="34">
        <v>2377</v>
      </c>
      <c r="AB524" s="30" t="s">
        <v>491</v>
      </c>
      <c r="AC524" s="35">
        <v>84</v>
      </c>
      <c r="AD524" s="35">
        <v>3</v>
      </c>
      <c r="AE524" s="35">
        <v>71</v>
      </c>
      <c r="AF524" s="35">
        <v>158</v>
      </c>
    </row>
    <row r="525" spans="27:32">
      <c r="AA525" s="34">
        <v>2384</v>
      </c>
      <c r="AB525" s="30" t="s">
        <v>772</v>
      </c>
      <c r="AC525" s="35">
        <v>20</v>
      </c>
      <c r="AD525" s="35">
        <v>2</v>
      </c>
      <c r="AE525" s="35">
        <v>12</v>
      </c>
      <c r="AF525" s="35">
        <v>34</v>
      </c>
    </row>
    <row r="526" spans="27:32">
      <c r="AA526" s="34">
        <v>2389</v>
      </c>
      <c r="AB526" s="30" t="s">
        <v>185</v>
      </c>
      <c r="AC526" s="35">
        <v>680</v>
      </c>
      <c r="AD526" s="35">
        <v>162</v>
      </c>
      <c r="AE526" s="35">
        <v>277</v>
      </c>
      <c r="AF526" s="35">
        <v>1119</v>
      </c>
    </row>
    <row r="527" spans="27:32">
      <c r="AA527" s="34">
        <v>2393</v>
      </c>
      <c r="AB527" s="30" t="s">
        <v>942</v>
      </c>
      <c r="AC527" s="35">
        <v>44</v>
      </c>
      <c r="AD527" s="35">
        <v>3</v>
      </c>
      <c r="AE527" s="35">
        <v>19</v>
      </c>
      <c r="AF527" s="35">
        <v>66</v>
      </c>
    </row>
    <row r="528" spans="27:32">
      <c r="AA528" s="34">
        <v>2394</v>
      </c>
      <c r="AB528" s="30" t="s">
        <v>270</v>
      </c>
      <c r="AC528" s="35">
        <v>23</v>
      </c>
      <c r="AD528" s="35">
        <v>2</v>
      </c>
      <c r="AE528" s="35">
        <v>16</v>
      </c>
      <c r="AF528" s="35">
        <v>41</v>
      </c>
    </row>
    <row r="529" spans="27:32">
      <c r="AA529" s="34">
        <v>2405</v>
      </c>
      <c r="AB529" s="30" t="s">
        <v>39</v>
      </c>
      <c r="AC529" s="35">
        <v>28</v>
      </c>
      <c r="AD529" s="35">
        <v>3</v>
      </c>
      <c r="AE529" s="35"/>
      <c r="AF529" s="35">
        <v>31</v>
      </c>
    </row>
    <row r="530" spans="27:32">
      <c r="AA530" s="34">
        <v>2407</v>
      </c>
      <c r="AB530" s="30" t="s">
        <v>1112</v>
      </c>
      <c r="AC530" s="35">
        <v>10</v>
      </c>
      <c r="AD530" s="35">
        <v>2</v>
      </c>
      <c r="AE530" s="35"/>
      <c r="AF530" s="35">
        <v>12</v>
      </c>
    </row>
    <row r="531" spans="27:32">
      <c r="AA531" s="34">
        <v>2408</v>
      </c>
      <c r="AB531" s="30" t="s">
        <v>2137</v>
      </c>
      <c r="AC531" s="35">
        <v>1</v>
      </c>
      <c r="AD531" s="35"/>
      <c r="AE531" s="35"/>
      <c r="AF531" s="35">
        <v>1</v>
      </c>
    </row>
    <row r="532" spans="27:32">
      <c r="AA532" s="34">
        <v>2414</v>
      </c>
      <c r="AB532" s="30" t="s">
        <v>710</v>
      </c>
      <c r="AC532" s="35">
        <v>17</v>
      </c>
      <c r="AD532" s="35">
        <v>4</v>
      </c>
      <c r="AE532" s="35">
        <v>10</v>
      </c>
      <c r="AF532" s="35">
        <v>31</v>
      </c>
    </row>
    <row r="533" spans="27:32">
      <c r="AA533" s="34">
        <v>2419</v>
      </c>
      <c r="AB533" s="30" t="s">
        <v>2138</v>
      </c>
      <c r="AC533" s="35">
        <v>9</v>
      </c>
      <c r="AD533" s="35"/>
      <c r="AE533" s="35"/>
      <c r="AF533" s="35">
        <v>9</v>
      </c>
    </row>
    <row r="534" spans="27:32">
      <c r="AA534" s="34">
        <v>2452</v>
      </c>
      <c r="AB534" s="30" t="s">
        <v>622</v>
      </c>
      <c r="AC534" s="35">
        <v>11</v>
      </c>
      <c r="AD534" s="35">
        <v>4</v>
      </c>
      <c r="AE534" s="35">
        <v>13</v>
      </c>
      <c r="AF534" s="35">
        <v>28</v>
      </c>
    </row>
    <row r="535" spans="27:32">
      <c r="AA535" s="34">
        <v>2465</v>
      </c>
      <c r="AB535" s="30" t="s">
        <v>1566</v>
      </c>
      <c r="AC535" s="35">
        <v>57</v>
      </c>
      <c r="AD535" s="35"/>
      <c r="AE535" s="35">
        <v>14</v>
      </c>
      <c r="AF535" s="35">
        <v>71</v>
      </c>
    </row>
    <row r="536" spans="27:32">
      <c r="AA536" s="34">
        <v>2467</v>
      </c>
      <c r="AB536" s="30" t="s">
        <v>416</v>
      </c>
      <c r="AC536" s="35">
        <v>9</v>
      </c>
      <c r="AD536" s="35">
        <v>8</v>
      </c>
      <c r="AE536" s="35">
        <v>2</v>
      </c>
      <c r="AF536" s="35">
        <v>19</v>
      </c>
    </row>
    <row r="537" spans="27:32">
      <c r="AA537" s="34">
        <v>2468</v>
      </c>
      <c r="AB537" s="30" t="s">
        <v>1567</v>
      </c>
      <c r="AC537" s="35">
        <v>17</v>
      </c>
      <c r="AD537" s="35"/>
      <c r="AE537" s="35">
        <v>19</v>
      </c>
      <c r="AF537" s="35">
        <v>36</v>
      </c>
    </row>
    <row r="538" spans="27:32">
      <c r="AA538" s="34">
        <v>2469</v>
      </c>
      <c r="AB538" s="30" t="s">
        <v>383</v>
      </c>
      <c r="AC538" s="35">
        <v>280</v>
      </c>
      <c r="AD538" s="35">
        <v>35</v>
      </c>
      <c r="AE538" s="35">
        <v>144</v>
      </c>
      <c r="AF538" s="35">
        <v>459</v>
      </c>
    </row>
    <row r="539" spans="27:32">
      <c r="AA539" s="34">
        <v>2470</v>
      </c>
      <c r="AB539" s="30" t="s">
        <v>583</v>
      </c>
      <c r="AC539" s="35">
        <v>81</v>
      </c>
      <c r="AD539" s="35">
        <v>19</v>
      </c>
      <c r="AE539" s="35">
        <v>32</v>
      </c>
      <c r="AF539" s="35">
        <v>132</v>
      </c>
    </row>
    <row r="540" spans="27:32">
      <c r="AA540" s="34">
        <v>2476</v>
      </c>
      <c r="AB540" s="30" t="s">
        <v>550</v>
      </c>
      <c r="AC540" s="35">
        <v>54</v>
      </c>
      <c r="AD540" s="35">
        <v>11</v>
      </c>
      <c r="AE540" s="35">
        <v>15</v>
      </c>
      <c r="AF540" s="35">
        <v>80</v>
      </c>
    </row>
    <row r="541" spans="27:32">
      <c r="AA541" s="34">
        <v>2489</v>
      </c>
      <c r="AB541" s="30" t="s">
        <v>1568</v>
      </c>
      <c r="AC541" s="35"/>
      <c r="AD541" s="35"/>
      <c r="AE541" s="35">
        <v>3</v>
      </c>
      <c r="AF541" s="35">
        <v>3</v>
      </c>
    </row>
    <row r="542" spans="27:32">
      <c r="AA542" s="34">
        <v>2526</v>
      </c>
      <c r="AB542" s="30" t="s">
        <v>2139</v>
      </c>
      <c r="AC542" s="35">
        <v>1</v>
      </c>
      <c r="AD542" s="35"/>
      <c r="AE542" s="35"/>
      <c r="AF542" s="35">
        <v>1</v>
      </c>
    </row>
    <row r="543" spans="27:32">
      <c r="AA543" s="34">
        <v>2529</v>
      </c>
      <c r="AB543" s="30" t="s">
        <v>36</v>
      </c>
      <c r="AC543" s="35">
        <v>445</v>
      </c>
      <c r="AD543" s="35">
        <v>202</v>
      </c>
      <c r="AE543" s="35">
        <v>230</v>
      </c>
      <c r="AF543" s="35">
        <v>877</v>
      </c>
    </row>
    <row r="544" spans="27:32">
      <c r="AA544" s="34">
        <v>2535</v>
      </c>
      <c r="AB544" s="30" t="s">
        <v>2140</v>
      </c>
      <c r="AC544" s="35">
        <v>1</v>
      </c>
      <c r="AD544" s="35"/>
      <c r="AE544" s="35"/>
      <c r="AF544" s="35">
        <v>1</v>
      </c>
    </row>
    <row r="545" spans="27:32">
      <c r="AA545" s="34">
        <v>2542</v>
      </c>
      <c r="AB545" s="30" t="s">
        <v>2141</v>
      </c>
      <c r="AC545" s="35">
        <v>6</v>
      </c>
      <c r="AD545" s="35"/>
      <c r="AE545" s="35"/>
      <c r="AF545" s="35">
        <v>6</v>
      </c>
    </row>
    <row r="546" spans="27:32">
      <c r="AA546" s="34">
        <v>2544</v>
      </c>
      <c r="AB546" s="30" t="s">
        <v>2142</v>
      </c>
      <c r="AC546" s="35">
        <v>1</v>
      </c>
      <c r="AD546" s="35"/>
      <c r="AE546" s="35"/>
      <c r="AF546" s="35">
        <v>1</v>
      </c>
    </row>
    <row r="547" spans="27:32">
      <c r="AA547" s="34">
        <v>2566</v>
      </c>
      <c r="AB547" s="30" t="s">
        <v>1569</v>
      </c>
      <c r="AC547" s="35"/>
      <c r="AD547" s="35"/>
      <c r="AE547" s="35">
        <v>49</v>
      </c>
      <c r="AF547" s="35">
        <v>49</v>
      </c>
    </row>
    <row r="548" spans="27:32">
      <c r="AA548" s="34">
        <v>2569</v>
      </c>
      <c r="AB548" s="30" t="s">
        <v>1570</v>
      </c>
      <c r="AC548" s="35">
        <v>18.179999999999996</v>
      </c>
      <c r="AD548" s="35"/>
      <c r="AE548" s="35">
        <v>0.22500000000000001</v>
      </c>
      <c r="AF548" s="35">
        <v>18.404999999999998</v>
      </c>
    </row>
    <row r="549" spans="27:32">
      <c r="AA549" s="34">
        <v>2591</v>
      </c>
      <c r="AB549" s="30" t="s">
        <v>2143</v>
      </c>
      <c r="AC549" s="35">
        <v>1</v>
      </c>
      <c r="AD549" s="35"/>
      <c r="AE549" s="35"/>
      <c r="AF549" s="35">
        <v>1</v>
      </c>
    </row>
    <row r="550" spans="27:32">
      <c r="AA550" s="34">
        <v>2612</v>
      </c>
      <c r="AB550" s="30" t="s">
        <v>1141</v>
      </c>
      <c r="AC550" s="35"/>
      <c r="AD550" s="35">
        <v>1</v>
      </c>
      <c r="AE550" s="35"/>
      <c r="AF550" s="35">
        <v>1</v>
      </c>
    </row>
    <row r="551" spans="27:32">
      <c r="AA551" s="34">
        <v>2622</v>
      </c>
      <c r="AB551" s="30" t="s">
        <v>2144</v>
      </c>
      <c r="AC551" s="35">
        <v>5</v>
      </c>
      <c r="AD551" s="35"/>
      <c r="AE551" s="35"/>
      <c r="AF551" s="35">
        <v>5</v>
      </c>
    </row>
    <row r="552" spans="27:32">
      <c r="AA552" s="34">
        <v>2623</v>
      </c>
      <c r="AB552" s="30" t="s">
        <v>2145</v>
      </c>
      <c r="AC552" s="35">
        <v>1</v>
      </c>
      <c r="AD552" s="35"/>
      <c r="AE552" s="35"/>
      <c r="AF552" s="35">
        <v>1</v>
      </c>
    </row>
    <row r="553" spans="27:32">
      <c r="AA553" s="34">
        <v>2624</v>
      </c>
      <c r="AB553" s="30" t="s">
        <v>2146</v>
      </c>
      <c r="AC553" s="35">
        <v>4</v>
      </c>
      <c r="AD553" s="35"/>
      <c r="AE553" s="35"/>
      <c r="AF553" s="35">
        <v>4</v>
      </c>
    </row>
    <row r="554" spans="27:32">
      <c r="AA554" s="34">
        <v>2625</v>
      </c>
      <c r="AB554" s="30" t="s">
        <v>2147</v>
      </c>
      <c r="AC554" s="35">
        <v>8</v>
      </c>
      <c r="AD554" s="35"/>
      <c r="AE554" s="35"/>
      <c r="AF554" s="35">
        <v>8</v>
      </c>
    </row>
    <row r="555" spans="27:32">
      <c r="AA555" s="34">
        <v>2644</v>
      </c>
      <c r="AB555" s="30" t="s">
        <v>1127</v>
      </c>
      <c r="AC555" s="35">
        <v>36</v>
      </c>
      <c r="AD555" s="35">
        <v>1</v>
      </c>
      <c r="AE555" s="35">
        <v>5</v>
      </c>
      <c r="AF555" s="35">
        <v>42</v>
      </c>
    </row>
    <row r="556" spans="27:32">
      <c r="AA556" s="34">
        <v>2647</v>
      </c>
      <c r="AB556" s="30" t="s">
        <v>258</v>
      </c>
      <c r="AC556" s="35">
        <v>128</v>
      </c>
      <c r="AD556" s="35">
        <v>14</v>
      </c>
      <c r="AE556" s="35">
        <v>26</v>
      </c>
      <c r="AF556" s="35">
        <v>168</v>
      </c>
    </row>
    <row r="557" spans="27:32">
      <c r="AA557" s="34">
        <v>2656</v>
      </c>
      <c r="AB557" s="30" t="s">
        <v>2148</v>
      </c>
      <c r="AC557" s="35">
        <v>13.539999999999997</v>
      </c>
      <c r="AD557" s="35"/>
      <c r="AE557" s="35"/>
      <c r="AF557" s="35">
        <v>13.539999999999997</v>
      </c>
    </row>
    <row r="558" spans="27:32">
      <c r="AA558" s="34">
        <v>2660</v>
      </c>
      <c r="AB558" s="30" t="s">
        <v>2149</v>
      </c>
      <c r="AC558" s="35">
        <v>10.754999999999999</v>
      </c>
      <c r="AD558" s="35"/>
      <c r="AE558" s="35"/>
      <c r="AF558" s="35">
        <v>10.754999999999999</v>
      </c>
    </row>
    <row r="559" spans="27:32">
      <c r="AA559" s="34">
        <v>2671</v>
      </c>
      <c r="AB559" s="30" t="s">
        <v>670</v>
      </c>
      <c r="AC559" s="35"/>
      <c r="AD559" s="35">
        <v>1</v>
      </c>
      <c r="AE559" s="35"/>
      <c r="AF559" s="35">
        <v>1</v>
      </c>
    </row>
    <row r="560" spans="27:32">
      <c r="AA560" s="34">
        <v>2677</v>
      </c>
      <c r="AB560" s="30" t="s">
        <v>2150</v>
      </c>
      <c r="AC560" s="35">
        <v>1</v>
      </c>
      <c r="AD560" s="35"/>
      <c r="AE560" s="35"/>
      <c r="AF560" s="35">
        <v>1</v>
      </c>
    </row>
    <row r="561" spans="27:32">
      <c r="AA561" s="34">
        <v>2687</v>
      </c>
      <c r="AB561" s="30" t="s">
        <v>2151</v>
      </c>
      <c r="AC561" s="35">
        <v>2</v>
      </c>
      <c r="AD561" s="35"/>
      <c r="AE561" s="35"/>
      <c r="AF561" s="35">
        <v>2</v>
      </c>
    </row>
    <row r="562" spans="27:32">
      <c r="AA562" s="34">
        <v>2691</v>
      </c>
      <c r="AB562" s="30" t="s">
        <v>1240</v>
      </c>
      <c r="AC562" s="35">
        <v>3</v>
      </c>
      <c r="AD562" s="35">
        <v>1</v>
      </c>
      <c r="AE562" s="35"/>
      <c r="AF562" s="35">
        <v>4</v>
      </c>
    </row>
    <row r="563" spans="27:32">
      <c r="AA563" s="34">
        <v>2694</v>
      </c>
      <c r="AB563" s="30" t="s">
        <v>2152</v>
      </c>
      <c r="AC563" s="35">
        <v>1</v>
      </c>
      <c r="AD563" s="35"/>
      <c r="AE563" s="35"/>
      <c r="AF563" s="35">
        <v>1</v>
      </c>
    </row>
    <row r="564" spans="27:32">
      <c r="AA564" s="34">
        <v>2698</v>
      </c>
      <c r="AB564" s="30" t="s">
        <v>2153</v>
      </c>
      <c r="AC564" s="35">
        <v>1</v>
      </c>
      <c r="AD564" s="35"/>
      <c r="AE564" s="35"/>
      <c r="AF564" s="35">
        <v>1</v>
      </c>
    </row>
    <row r="565" spans="27:32">
      <c r="AA565" s="34">
        <v>2699</v>
      </c>
      <c r="AB565" s="30" t="s">
        <v>2154</v>
      </c>
      <c r="AC565" s="35">
        <v>1</v>
      </c>
      <c r="AD565" s="35"/>
      <c r="AE565" s="35"/>
      <c r="AF565" s="35">
        <v>1</v>
      </c>
    </row>
    <row r="566" spans="27:32">
      <c r="AA566" s="34">
        <v>2700</v>
      </c>
      <c r="AB566" s="30" t="s">
        <v>2155</v>
      </c>
      <c r="AC566" s="35">
        <v>3</v>
      </c>
      <c r="AD566" s="35"/>
      <c r="AE566" s="35"/>
      <c r="AF566" s="35">
        <v>3</v>
      </c>
    </row>
    <row r="567" spans="27:32">
      <c r="AA567" s="34">
        <v>2703</v>
      </c>
      <c r="AB567" s="30" t="s">
        <v>2156</v>
      </c>
      <c r="AC567" s="35">
        <v>2</v>
      </c>
      <c r="AD567" s="35"/>
      <c r="AE567" s="35"/>
      <c r="AF567" s="35">
        <v>2</v>
      </c>
    </row>
    <row r="568" spans="27:32">
      <c r="AA568" s="34">
        <v>2714</v>
      </c>
      <c r="AB568" s="30" t="s">
        <v>2157</v>
      </c>
      <c r="AC568" s="35">
        <v>1</v>
      </c>
      <c r="AD568" s="35"/>
      <c r="AE568" s="35"/>
      <c r="AF568" s="35">
        <v>1</v>
      </c>
    </row>
    <row r="569" spans="27:32">
      <c r="AA569" s="34">
        <v>2722</v>
      </c>
      <c r="AB569" s="30" t="s">
        <v>2158</v>
      </c>
      <c r="AC569" s="35">
        <v>2</v>
      </c>
      <c r="AD569" s="35"/>
      <c r="AE569" s="35"/>
      <c r="AF569" s="35">
        <v>2</v>
      </c>
    </row>
    <row r="570" spans="27:32">
      <c r="AA570" s="34">
        <v>2727</v>
      </c>
      <c r="AB570" s="30" t="s">
        <v>1056</v>
      </c>
      <c r="AC570" s="35">
        <v>267</v>
      </c>
      <c r="AD570" s="35">
        <v>7</v>
      </c>
      <c r="AE570" s="35">
        <v>1</v>
      </c>
      <c r="AF570" s="35">
        <v>275</v>
      </c>
    </row>
    <row r="571" spans="27:32">
      <c r="AA571" s="34">
        <v>2729</v>
      </c>
      <c r="AB571" s="30" t="s">
        <v>205</v>
      </c>
      <c r="AC571" s="35">
        <v>66</v>
      </c>
      <c r="AD571" s="35">
        <v>7</v>
      </c>
      <c r="AE571" s="35">
        <v>17</v>
      </c>
      <c r="AF571" s="35">
        <v>90</v>
      </c>
    </row>
    <row r="572" spans="27:32">
      <c r="AA572" s="34">
        <v>2730</v>
      </c>
      <c r="AB572" s="30" t="s">
        <v>398</v>
      </c>
      <c r="AC572" s="35">
        <v>69</v>
      </c>
      <c r="AD572" s="35">
        <v>11</v>
      </c>
      <c r="AE572" s="35">
        <v>9</v>
      </c>
      <c r="AF572" s="35">
        <v>89</v>
      </c>
    </row>
    <row r="573" spans="27:32">
      <c r="AA573" s="34">
        <v>2732</v>
      </c>
      <c r="AB573" s="30" t="s">
        <v>599</v>
      </c>
      <c r="AC573" s="35"/>
      <c r="AD573" s="35">
        <v>16</v>
      </c>
      <c r="AE573" s="35">
        <v>26</v>
      </c>
      <c r="AF573" s="35">
        <v>42</v>
      </c>
    </row>
    <row r="574" spans="27:32">
      <c r="AA574" s="34">
        <v>2733</v>
      </c>
      <c r="AB574" s="30" t="s">
        <v>468</v>
      </c>
      <c r="AC574" s="35">
        <v>24</v>
      </c>
      <c r="AD574" s="35">
        <v>1</v>
      </c>
      <c r="AE574" s="35">
        <v>15</v>
      </c>
      <c r="AF574" s="35">
        <v>40</v>
      </c>
    </row>
    <row r="575" spans="27:32">
      <c r="AA575" s="34">
        <v>2734</v>
      </c>
      <c r="AB575" s="30" t="s">
        <v>2159</v>
      </c>
      <c r="AC575" s="35">
        <v>1</v>
      </c>
      <c r="AD575" s="35"/>
      <c r="AE575" s="35"/>
      <c r="AF575" s="35">
        <v>1</v>
      </c>
    </row>
    <row r="576" spans="27:32">
      <c r="AA576" s="34">
        <v>2736</v>
      </c>
      <c r="AB576" s="30" t="s">
        <v>2160</v>
      </c>
      <c r="AC576" s="35">
        <v>2</v>
      </c>
      <c r="AD576" s="35"/>
      <c r="AE576" s="35"/>
      <c r="AF576" s="35">
        <v>2</v>
      </c>
    </row>
    <row r="577" spans="27:32">
      <c r="AA577" s="34">
        <v>2741</v>
      </c>
      <c r="AB577" s="30" t="s">
        <v>2161</v>
      </c>
      <c r="AC577" s="35">
        <v>2</v>
      </c>
      <c r="AD577" s="35"/>
      <c r="AE577" s="35"/>
      <c r="AF577" s="35">
        <v>2</v>
      </c>
    </row>
    <row r="578" spans="27:32">
      <c r="AA578" s="34">
        <v>2742</v>
      </c>
      <c r="AB578" s="30" t="s">
        <v>2162</v>
      </c>
      <c r="AC578" s="35">
        <v>1</v>
      </c>
      <c r="AD578" s="35"/>
      <c r="AE578" s="35"/>
      <c r="AF578" s="35">
        <v>1</v>
      </c>
    </row>
    <row r="579" spans="27:32">
      <c r="AA579" s="34">
        <v>2744</v>
      </c>
      <c r="AB579" s="30" t="s">
        <v>2163</v>
      </c>
      <c r="AC579" s="35">
        <v>1</v>
      </c>
      <c r="AD579" s="35"/>
      <c r="AE579" s="35"/>
      <c r="AF579" s="35">
        <v>1</v>
      </c>
    </row>
    <row r="580" spans="27:32">
      <c r="AA580" s="34">
        <v>2746</v>
      </c>
      <c r="AB580" s="30" t="s">
        <v>2164</v>
      </c>
      <c r="AC580" s="35">
        <v>2</v>
      </c>
      <c r="AD580" s="35"/>
      <c r="AE580" s="35"/>
      <c r="AF580" s="35">
        <v>2</v>
      </c>
    </row>
    <row r="581" spans="27:32">
      <c r="AA581" s="34">
        <v>2760</v>
      </c>
      <c r="AB581" s="30" t="s">
        <v>2165</v>
      </c>
      <c r="AC581" s="35">
        <v>4</v>
      </c>
      <c r="AD581" s="35"/>
      <c r="AE581" s="35"/>
      <c r="AF581" s="35">
        <v>4</v>
      </c>
    </row>
    <row r="582" spans="27:32">
      <c r="AA582" s="34">
        <v>2762</v>
      </c>
      <c r="AB582" s="30" t="s">
        <v>739</v>
      </c>
      <c r="AC582" s="35"/>
      <c r="AD582" s="35">
        <v>1</v>
      </c>
      <c r="AE582" s="35"/>
      <c r="AF582" s="35">
        <v>1</v>
      </c>
    </row>
    <row r="583" spans="27:32">
      <c r="AA583" s="34">
        <v>2763</v>
      </c>
      <c r="AB583" s="30" t="s">
        <v>283</v>
      </c>
      <c r="AC583" s="35">
        <v>10.4</v>
      </c>
      <c r="AD583" s="35">
        <v>1.325</v>
      </c>
      <c r="AE583" s="35">
        <v>0.83499999999999996</v>
      </c>
      <c r="AF583" s="35">
        <v>12.559999999999999</v>
      </c>
    </row>
    <row r="584" spans="27:32">
      <c r="AA584" s="34">
        <v>2769</v>
      </c>
      <c r="AB584" s="30" t="s">
        <v>906</v>
      </c>
      <c r="AC584" s="35">
        <v>1</v>
      </c>
      <c r="AD584" s="35">
        <v>1</v>
      </c>
      <c r="AE584" s="35"/>
      <c r="AF584" s="35">
        <v>2</v>
      </c>
    </row>
    <row r="585" spans="27:32">
      <c r="AA585" s="34">
        <v>2772</v>
      </c>
      <c r="AB585" s="30" t="s">
        <v>1571</v>
      </c>
      <c r="AC585" s="35">
        <v>5.8350000000000009</v>
      </c>
      <c r="AD585" s="35"/>
      <c r="AE585" s="35">
        <v>4.8649999999999993</v>
      </c>
      <c r="AF585" s="35">
        <v>10.7</v>
      </c>
    </row>
    <row r="586" spans="27:32">
      <c r="AA586" s="34">
        <v>2774</v>
      </c>
      <c r="AB586" s="30" t="s">
        <v>145</v>
      </c>
      <c r="AC586" s="35">
        <v>10</v>
      </c>
      <c r="AD586" s="35">
        <v>6</v>
      </c>
      <c r="AE586" s="35"/>
      <c r="AF586" s="35">
        <v>16</v>
      </c>
    </row>
    <row r="587" spans="27:32">
      <c r="AA587" s="34">
        <v>2780</v>
      </c>
      <c r="AB587" s="30" t="s">
        <v>2166</v>
      </c>
      <c r="AC587" s="35">
        <v>2</v>
      </c>
      <c r="AD587" s="35"/>
      <c r="AE587" s="35"/>
      <c r="AF587" s="35">
        <v>2</v>
      </c>
    </row>
    <row r="588" spans="27:32">
      <c r="AA588" s="34">
        <v>2783</v>
      </c>
      <c r="AB588" s="30" t="s">
        <v>2167</v>
      </c>
      <c r="AC588" s="35">
        <v>1</v>
      </c>
      <c r="AD588" s="35"/>
      <c r="AE588" s="35"/>
      <c r="AF588" s="35">
        <v>1</v>
      </c>
    </row>
    <row r="589" spans="27:32">
      <c r="AA589" s="34">
        <v>2787</v>
      </c>
      <c r="AB589" s="30" t="s">
        <v>728</v>
      </c>
      <c r="AC589" s="35"/>
      <c r="AD589" s="35">
        <v>1</v>
      </c>
      <c r="AE589" s="35"/>
      <c r="AF589" s="35">
        <v>1</v>
      </c>
    </row>
    <row r="590" spans="27:32">
      <c r="AA590" s="34">
        <v>2790</v>
      </c>
      <c r="AB590" s="30" t="s">
        <v>1572</v>
      </c>
      <c r="AC590" s="35">
        <v>1</v>
      </c>
      <c r="AD590" s="35"/>
      <c r="AE590" s="35">
        <v>1</v>
      </c>
      <c r="AF590" s="35">
        <v>2</v>
      </c>
    </row>
    <row r="591" spans="27:32">
      <c r="AA591" s="34">
        <v>2793</v>
      </c>
      <c r="AB591" s="30" t="s">
        <v>1573</v>
      </c>
      <c r="AC591" s="35">
        <v>4</v>
      </c>
      <c r="AD591" s="35"/>
      <c r="AE591" s="35">
        <v>13</v>
      </c>
      <c r="AF591" s="35">
        <v>17</v>
      </c>
    </row>
    <row r="592" spans="27:32">
      <c r="AA592" s="34">
        <v>2795</v>
      </c>
      <c r="AB592" s="30" t="s">
        <v>1049</v>
      </c>
      <c r="AC592" s="35">
        <v>24</v>
      </c>
      <c r="AD592" s="35">
        <v>2</v>
      </c>
      <c r="AE592" s="35">
        <v>11</v>
      </c>
      <c r="AF592" s="35">
        <v>37</v>
      </c>
    </row>
    <row r="593" spans="27:32">
      <c r="AA593" s="34">
        <v>2796</v>
      </c>
      <c r="AB593" s="30" t="s">
        <v>976</v>
      </c>
      <c r="AC593" s="35">
        <v>3</v>
      </c>
      <c r="AD593" s="35">
        <v>4</v>
      </c>
      <c r="AE593" s="35">
        <v>22</v>
      </c>
      <c r="AF593" s="35">
        <v>29</v>
      </c>
    </row>
    <row r="594" spans="27:32">
      <c r="AA594" s="34">
        <v>2799</v>
      </c>
      <c r="AB594" s="30" t="s">
        <v>247</v>
      </c>
      <c r="AC594" s="35">
        <v>2</v>
      </c>
      <c r="AD594" s="35">
        <v>1</v>
      </c>
      <c r="AE594" s="35">
        <v>1</v>
      </c>
      <c r="AF594" s="35">
        <v>4</v>
      </c>
    </row>
    <row r="595" spans="27:32">
      <c r="AA595" s="34">
        <v>2802</v>
      </c>
      <c r="AB595" s="30" t="s">
        <v>1574</v>
      </c>
      <c r="AC595" s="35">
        <v>5</v>
      </c>
      <c r="AD595" s="35"/>
      <c r="AE595" s="35">
        <v>1</v>
      </c>
      <c r="AF595" s="35">
        <v>6</v>
      </c>
    </row>
    <row r="596" spans="27:32">
      <c r="AA596" s="34">
        <v>2809</v>
      </c>
      <c r="AB596" s="30" t="s">
        <v>388</v>
      </c>
      <c r="AC596" s="35">
        <v>3</v>
      </c>
      <c r="AD596" s="35">
        <v>3</v>
      </c>
      <c r="AE596" s="35"/>
      <c r="AF596" s="35">
        <v>6</v>
      </c>
    </row>
    <row r="597" spans="27:32">
      <c r="AA597" s="34">
        <v>2810</v>
      </c>
      <c r="AB597" s="30" t="s">
        <v>2168</v>
      </c>
      <c r="AC597" s="35">
        <v>6</v>
      </c>
      <c r="AD597" s="35"/>
      <c r="AE597" s="35"/>
      <c r="AF597" s="35">
        <v>6</v>
      </c>
    </row>
    <row r="598" spans="27:32">
      <c r="AA598" s="34">
        <v>2813</v>
      </c>
      <c r="AB598" s="30" t="s">
        <v>14</v>
      </c>
      <c r="AC598" s="35">
        <v>14</v>
      </c>
      <c r="AD598" s="35">
        <v>5</v>
      </c>
      <c r="AE598" s="35">
        <v>4</v>
      </c>
      <c r="AF598" s="35">
        <v>23</v>
      </c>
    </row>
    <row r="599" spans="27:32">
      <c r="AA599" s="34">
        <v>2818</v>
      </c>
      <c r="AB599" s="30" t="s">
        <v>343</v>
      </c>
      <c r="AC599" s="35">
        <v>252</v>
      </c>
      <c r="AD599" s="35">
        <v>72</v>
      </c>
      <c r="AE599" s="35">
        <v>76</v>
      </c>
      <c r="AF599" s="35">
        <v>400</v>
      </c>
    </row>
    <row r="600" spans="27:32">
      <c r="AA600" s="34">
        <v>2821</v>
      </c>
      <c r="AB600" s="30" t="s">
        <v>2169</v>
      </c>
      <c r="AC600" s="35">
        <v>1</v>
      </c>
      <c r="AD600" s="35"/>
      <c r="AE600" s="35"/>
      <c r="AF600" s="35">
        <v>1</v>
      </c>
    </row>
    <row r="601" spans="27:32">
      <c r="AA601" s="34">
        <v>2823</v>
      </c>
      <c r="AB601" s="30" t="s">
        <v>2170</v>
      </c>
      <c r="AC601" s="35">
        <v>5</v>
      </c>
      <c r="AD601" s="35"/>
      <c r="AE601" s="35"/>
      <c r="AF601" s="35">
        <v>5</v>
      </c>
    </row>
    <row r="602" spans="27:32">
      <c r="AA602" s="34">
        <v>2858</v>
      </c>
      <c r="AB602" s="30" t="s">
        <v>1575</v>
      </c>
      <c r="AC602" s="35"/>
      <c r="AD602" s="35"/>
      <c r="AE602" s="35">
        <v>1</v>
      </c>
      <c r="AF602" s="35">
        <v>1</v>
      </c>
    </row>
    <row r="603" spans="27:32">
      <c r="AA603" s="34">
        <v>2863</v>
      </c>
      <c r="AB603" s="30" t="s">
        <v>114</v>
      </c>
      <c r="AC603" s="35">
        <v>200</v>
      </c>
      <c r="AD603" s="35">
        <v>33</v>
      </c>
      <c r="AE603" s="35">
        <v>147</v>
      </c>
      <c r="AF603" s="35">
        <v>380</v>
      </c>
    </row>
    <row r="604" spans="27:32">
      <c r="AA604" s="34">
        <v>2867</v>
      </c>
      <c r="AB604" s="30" t="s">
        <v>435</v>
      </c>
      <c r="AC604" s="35">
        <v>75</v>
      </c>
      <c r="AD604" s="35">
        <v>13</v>
      </c>
      <c r="AE604" s="35">
        <v>22</v>
      </c>
      <c r="AF604" s="35">
        <v>110</v>
      </c>
    </row>
    <row r="605" spans="27:32">
      <c r="AA605" s="34">
        <v>2868</v>
      </c>
      <c r="AB605" s="30" t="s">
        <v>407</v>
      </c>
      <c r="AC605" s="35">
        <v>170</v>
      </c>
      <c r="AD605" s="35">
        <v>31</v>
      </c>
      <c r="AE605" s="35">
        <v>98</v>
      </c>
      <c r="AF605" s="35">
        <v>299</v>
      </c>
    </row>
    <row r="606" spans="27:32">
      <c r="AA606" s="34">
        <v>2871</v>
      </c>
      <c r="AB606" s="30" t="s">
        <v>762</v>
      </c>
      <c r="AC606" s="35">
        <v>14</v>
      </c>
      <c r="AD606" s="35">
        <v>3</v>
      </c>
      <c r="AE606" s="35">
        <v>3</v>
      </c>
      <c r="AF606" s="35">
        <v>20</v>
      </c>
    </row>
    <row r="607" spans="27:32">
      <c r="AA607" s="34">
        <v>2879</v>
      </c>
      <c r="AB607" s="30" t="s">
        <v>2171</v>
      </c>
      <c r="AC607" s="35">
        <v>2</v>
      </c>
      <c r="AD607" s="35"/>
      <c r="AE607" s="35"/>
      <c r="AF607" s="35">
        <v>2</v>
      </c>
    </row>
    <row r="608" spans="27:32">
      <c r="AA608" s="34">
        <v>2883</v>
      </c>
      <c r="AB608" s="30" t="s">
        <v>2172</v>
      </c>
      <c r="AC608" s="35">
        <v>2</v>
      </c>
      <c r="AD608" s="35"/>
      <c r="AE608" s="35"/>
      <c r="AF608" s="35">
        <v>2</v>
      </c>
    </row>
    <row r="609" spans="27:32">
      <c r="AA609" s="34">
        <v>2896</v>
      </c>
      <c r="AB609" s="30" t="s">
        <v>184</v>
      </c>
      <c r="AC609" s="35">
        <v>24</v>
      </c>
      <c r="AD609" s="35">
        <v>5</v>
      </c>
      <c r="AE609" s="35">
        <v>1</v>
      </c>
      <c r="AF609" s="35">
        <v>30</v>
      </c>
    </row>
    <row r="610" spans="27:32">
      <c r="AA610" s="34">
        <v>2897</v>
      </c>
      <c r="AB610" s="30" t="s">
        <v>656</v>
      </c>
      <c r="AC610" s="35">
        <v>3</v>
      </c>
      <c r="AD610" s="35">
        <v>2</v>
      </c>
      <c r="AE610" s="35">
        <v>2</v>
      </c>
      <c r="AF610" s="35">
        <v>7</v>
      </c>
    </row>
    <row r="611" spans="27:32">
      <c r="AA611" s="34">
        <v>2908</v>
      </c>
      <c r="AB611" s="30" t="s">
        <v>1088</v>
      </c>
      <c r="AC611" s="35">
        <v>34</v>
      </c>
      <c r="AD611" s="35">
        <v>1</v>
      </c>
      <c r="AE611" s="35">
        <v>7</v>
      </c>
      <c r="AF611" s="35">
        <v>42</v>
      </c>
    </row>
    <row r="612" spans="27:32">
      <c r="AA612" s="34">
        <v>2909</v>
      </c>
      <c r="AB612" s="30" t="s">
        <v>1576</v>
      </c>
      <c r="AC612" s="35"/>
      <c r="AD612" s="35"/>
      <c r="AE612" s="35">
        <v>2</v>
      </c>
      <c r="AF612" s="35">
        <v>2</v>
      </c>
    </row>
    <row r="613" spans="27:32">
      <c r="AA613" s="34">
        <v>2910</v>
      </c>
      <c r="AB613" s="30" t="s">
        <v>588</v>
      </c>
      <c r="AC613" s="35"/>
      <c r="AD613" s="35">
        <v>1</v>
      </c>
      <c r="AE613" s="35">
        <v>1</v>
      </c>
      <c r="AF613" s="35">
        <v>2</v>
      </c>
    </row>
    <row r="614" spans="27:32">
      <c r="AA614" s="34">
        <v>2916</v>
      </c>
      <c r="AB614" s="30" t="s">
        <v>2173</v>
      </c>
      <c r="AC614" s="35">
        <v>1</v>
      </c>
      <c r="AD614" s="35"/>
      <c r="AE614" s="35"/>
      <c r="AF614" s="35">
        <v>1</v>
      </c>
    </row>
    <row r="615" spans="27:32">
      <c r="AA615" s="34">
        <v>2917</v>
      </c>
      <c r="AB615" s="30" t="s">
        <v>2174</v>
      </c>
      <c r="AC615" s="35">
        <v>1</v>
      </c>
      <c r="AD615" s="35"/>
      <c r="AE615" s="35"/>
      <c r="AF615" s="35">
        <v>1</v>
      </c>
    </row>
    <row r="616" spans="27:32">
      <c r="AA616" s="34">
        <v>2918</v>
      </c>
      <c r="AB616" s="30" t="s">
        <v>528</v>
      </c>
      <c r="AC616" s="35"/>
      <c r="AD616" s="35">
        <v>4</v>
      </c>
      <c r="AE616" s="35"/>
      <c r="AF616" s="35">
        <v>4</v>
      </c>
    </row>
    <row r="617" spans="27:32">
      <c r="AA617" s="34">
        <v>2932</v>
      </c>
      <c r="AB617" s="30" t="s">
        <v>2175</v>
      </c>
      <c r="AC617" s="35">
        <v>1</v>
      </c>
      <c r="AD617" s="35"/>
      <c r="AE617" s="35"/>
      <c r="AF617" s="35">
        <v>1</v>
      </c>
    </row>
    <row r="618" spans="27:32">
      <c r="AA618" s="34">
        <v>2934</v>
      </c>
      <c r="AB618" s="30" t="s">
        <v>2176</v>
      </c>
      <c r="AC618" s="35">
        <v>2</v>
      </c>
      <c r="AD618" s="35"/>
      <c r="AE618" s="35"/>
      <c r="AF618" s="35">
        <v>2</v>
      </c>
    </row>
    <row r="619" spans="27:32">
      <c r="AA619" s="34">
        <v>3016</v>
      </c>
      <c r="AB619" s="30" t="s">
        <v>533</v>
      </c>
      <c r="AC619" s="35">
        <v>25</v>
      </c>
      <c r="AD619" s="35">
        <v>7</v>
      </c>
      <c r="AE619" s="35">
        <v>10</v>
      </c>
      <c r="AF619" s="35">
        <v>42</v>
      </c>
    </row>
    <row r="620" spans="27:32">
      <c r="AA620" s="34">
        <v>3051</v>
      </c>
      <c r="AB620" s="30" t="s">
        <v>2177</v>
      </c>
      <c r="AC620" s="35">
        <v>3</v>
      </c>
      <c r="AD620" s="35"/>
      <c r="AE620" s="35"/>
      <c r="AF620" s="35">
        <v>3</v>
      </c>
    </row>
    <row r="621" spans="27:32">
      <c r="AA621" s="34">
        <v>3059</v>
      </c>
      <c r="AB621" s="30" t="s">
        <v>1041</v>
      </c>
      <c r="AC621" s="35">
        <v>11</v>
      </c>
      <c r="AD621" s="35">
        <v>4</v>
      </c>
      <c r="AE621" s="35">
        <v>2</v>
      </c>
      <c r="AF621" s="35">
        <v>17</v>
      </c>
    </row>
    <row r="622" spans="27:32">
      <c r="AA622" s="34">
        <v>3061</v>
      </c>
      <c r="AB622" s="30" t="s">
        <v>2178</v>
      </c>
      <c r="AC622" s="35">
        <v>1</v>
      </c>
      <c r="AD622" s="35"/>
      <c r="AE622" s="35"/>
      <c r="AF622" s="35">
        <v>1</v>
      </c>
    </row>
    <row r="623" spans="27:32">
      <c r="AA623" s="34">
        <v>3062</v>
      </c>
      <c r="AB623" s="30" t="s">
        <v>2179</v>
      </c>
      <c r="AC623" s="35">
        <v>4</v>
      </c>
      <c r="AD623" s="35"/>
      <c r="AE623" s="35"/>
      <c r="AF623" s="35">
        <v>4</v>
      </c>
    </row>
    <row r="624" spans="27:32">
      <c r="AA624" s="34">
        <v>3064</v>
      </c>
      <c r="AB624" s="30" t="s">
        <v>989</v>
      </c>
      <c r="AC624" s="35">
        <v>67</v>
      </c>
      <c r="AD624" s="35">
        <v>5</v>
      </c>
      <c r="AE624" s="35">
        <v>22</v>
      </c>
      <c r="AF624" s="35">
        <v>94</v>
      </c>
    </row>
    <row r="625" spans="27:32">
      <c r="AA625" s="34">
        <v>3065</v>
      </c>
      <c r="AB625" s="30" t="s">
        <v>2180</v>
      </c>
      <c r="AC625" s="35">
        <v>2</v>
      </c>
      <c r="AD625" s="35"/>
      <c r="AE625" s="35"/>
      <c r="AF625" s="35">
        <v>2</v>
      </c>
    </row>
    <row r="626" spans="27:32">
      <c r="AA626" s="34">
        <v>3071</v>
      </c>
      <c r="AB626" s="30" t="s">
        <v>222</v>
      </c>
      <c r="AC626" s="35"/>
      <c r="AD626" s="35">
        <v>1</v>
      </c>
      <c r="AE626" s="35"/>
      <c r="AF626" s="35">
        <v>1</v>
      </c>
    </row>
    <row r="627" spans="27:32">
      <c r="AA627" s="34">
        <v>3079</v>
      </c>
      <c r="AB627" s="30" t="s">
        <v>2181</v>
      </c>
      <c r="AC627" s="35">
        <v>5</v>
      </c>
      <c r="AD627" s="35"/>
      <c r="AE627" s="35"/>
      <c r="AF627" s="35">
        <v>5</v>
      </c>
    </row>
    <row r="628" spans="27:32">
      <c r="AA628" s="34">
        <v>3080</v>
      </c>
      <c r="AB628" s="30" t="s">
        <v>2182</v>
      </c>
      <c r="AC628" s="35">
        <v>5</v>
      </c>
      <c r="AD628" s="35"/>
      <c r="AE628" s="35"/>
      <c r="AF628" s="35">
        <v>5</v>
      </c>
    </row>
    <row r="629" spans="27:32">
      <c r="AA629" s="34">
        <v>3107</v>
      </c>
      <c r="AB629" s="30" t="s">
        <v>1577</v>
      </c>
      <c r="AC629" s="35">
        <v>1</v>
      </c>
      <c r="AD629" s="35"/>
      <c r="AE629" s="35">
        <v>6</v>
      </c>
      <c r="AF629" s="35">
        <v>7</v>
      </c>
    </row>
    <row r="630" spans="27:32">
      <c r="AA630" s="34">
        <v>3108</v>
      </c>
      <c r="AB630" s="30" t="s">
        <v>901</v>
      </c>
      <c r="AC630" s="35">
        <v>8</v>
      </c>
      <c r="AD630" s="35">
        <v>1</v>
      </c>
      <c r="AE630" s="35">
        <v>1</v>
      </c>
      <c r="AF630" s="35">
        <v>10</v>
      </c>
    </row>
    <row r="631" spans="27:32">
      <c r="AA631" s="34">
        <v>3109</v>
      </c>
      <c r="AB631" s="30" t="s">
        <v>324</v>
      </c>
      <c r="AC631" s="35">
        <v>1</v>
      </c>
      <c r="AD631" s="35">
        <v>3</v>
      </c>
      <c r="AE631" s="35">
        <v>1</v>
      </c>
      <c r="AF631" s="35">
        <v>5</v>
      </c>
    </row>
    <row r="632" spans="27:32">
      <c r="AA632" s="34">
        <v>3110</v>
      </c>
      <c r="AB632" s="30" t="s">
        <v>123</v>
      </c>
      <c r="AC632" s="35"/>
      <c r="AD632" s="35">
        <v>4</v>
      </c>
      <c r="AE632" s="35"/>
      <c r="AF632" s="35">
        <v>4</v>
      </c>
    </row>
    <row r="633" spans="27:32">
      <c r="AA633" s="34">
        <v>3136</v>
      </c>
      <c r="AB633" s="30" t="s">
        <v>2183</v>
      </c>
      <c r="AC633" s="35">
        <v>2</v>
      </c>
      <c r="AD633" s="35"/>
      <c r="AE633" s="35"/>
      <c r="AF633" s="35">
        <v>2</v>
      </c>
    </row>
    <row r="634" spans="27:32">
      <c r="AA634" s="34">
        <v>3143</v>
      </c>
      <c r="AB634" s="30" t="s">
        <v>587</v>
      </c>
      <c r="AC634" s="35"/>
      <c r="AD634" s="35">
        <v>3</v>
      </c>
      <c r="AE634" s="35"/>
      <c r="AF634" s="35">
        <v>3</v>
      </c>
    </row>
    <row r="635" spans="27:32">
      <c r="AA635" s="34">
        <v>3144</v>
      </c>
      <c r="AB635" s="30" t="s">
        <v>763</v>
      </c>
      <c r="AC635" s="35">
        <v>12</v>
      </c>
      <c r="AD635" s="35">
        <v>6</v>
      </c>
      <c r="AE635" s="35">
        <v>11</v>
      </c>
      <c r="AF635" s="35">
        <v>29</v>
      </c>
    </row>
    <row r="636" spans="27:32">
      <c r="AA636" s="34">
        <v>3148</v>
      </c>
      <c r="AB636" s="30" t="s">
        <v>1578</v>
      </c>
      <c r="AC636" s="35"/>
      <c r="AD636" s="35"/>
      <c r="AE636" s="35">
        <v>5</v>
      </c>
      <c r="AF636" s="35">
        <v>5</v>
      </c>
    </row>
    <row r="637" spans="27:32">
      <c r="AA637" s="34">
        <v>3151</v>
      </c>
      <c r="AB637" s="30" t="s">
        <v>187</v>
      </c>
      <c r="AC637" s="35">
        <v>238</v>
      </c>
      <c r="AD637" s="35">
        <v>62</v>
      </c>
      <c r="AE637" s="35">
        <v>64</v>
      </c>
      <c r="AF637" s="35">
        <v>364</v>
      </c>
    </row>
    <row r="638" spans="27:32">
      <c r="AA638" s="34">
        <v>3153</v>
      </c>
      <c r="AB638" s="30" t="s">
        <v>577</v>
      </c>
      <c r="AC638" s="35"/>
      <c r="AD638" s="35">
        <v>2</v>
      </c>
      <c r="AE638" s="35"/>
      <c r="AF638" s="35">
        <v>2</v>
      </c>
    </row>
    <row r="639" spans="27:32">
      <c r="AA639" s="34">
        <v>3157</v>
      </c>
      <c r="AB639" s="30" t="s">
        <v>675</v>
      </c>
      <c r="AC639" s="35">
        <v>42</v>
      </c>
      <c r="AD639" s="35">
        <v>5</v>
      </c>
      <c r="AE639" s="35">
        <v>7</v>
      </c>
      <c r="AF639" s="35">
        <v>54</v>
      </c>
    </row>
    <row r="640" spans="27:32">
      <c r="AA640" s="34">
        <v>3185</v>
      </c>
      <c r="AB640" s="30" t="s">
        <v>1579</v>
      </c>
      <c r="AC640" s="35">
        <v>5</v>
      </c>
      <c r="AD640" s="35"/>
      <c r="AE640" s="35">
        <v>8</v>
      </c>
      <c r="AF640" s="35">
        <v>13</v>
      </c>
    </row>
    <row r="641" spans="27:32">
      <c r="AA641" s="34">
        <v>3186</v>
      </c>
      <c r="AB641" s="30" t="s">
        <v>1580</v>
      </c>
      <c r="AC641" s="35">
        <v>12</v>
      </c>
      <c r="AD641" s="35"/>
      <c r="AE641" s="35">
        <v>5</v>
      </c>
      <c r="AF641" s="35">
        <v>17</v>
      </c>
    </row>
    <row r="642" spans="27:32">
      <c r="AA642" s="34">
        <v>3187</v>
      </c>
      <c r="AB642" s="30" t="s">
        <v>760</v>
      </c>
      <c r="AC642" s="35">
        <v>60</v>
      </c>
      <c r="AD642" s="35">
        <v>6</v>
      </c>
      <c r="AE642" s="35">
        <v>17</v>
      </c>
      <c r="AF642" s="35">
        <v>83</v>
      </c>
    </row>
    <row r="643" spans="27:32">
      <c r="AA643" s="34">
        <v>3188</v>
      </c>
      <c r="AB643" s="30" t="s">
        <v>780</v>
      </c>
      <c r="AC643" s="35">
        <v>67</v>
      </c>
      <c r="AD643" s="35">
        <v>10</v>
      </c>
      <c r="AE643" s="35">
        <v>76</v>
      </c>
      <c r="AF643" s="35">
        <v>153</v>
      </c>
    </row>
    <row r="644" spans="27:32">
      <c r="AA644" s="34">
        <v>3191</v>
      </c>
      <c r="AB644" s="30" t="s">
        <v>754</v>
      </c>
      <c r="AC644" s="35">
        <v>3</v>
      </c>
      <c r="AD644" s="35">
        <v>4</v>
      </c>
      <c r="AE644" s="35"/>
      <c r="AF644" s="35">
        <v>7</v>
      </c>
    </row>
    <row r="645" spans="27:32">
      <c r="AA645" s="34">
        <v>3198</v>
      </c>
      <c r="AB645" s="30" t="s">
        <v>944</v>
      </c>
      <c r="AC645" s="35"/>
      <c r="AD645" s="35">
        <v>1</v>
      </c>
      <c r="AE645" s="35"/>
      <c r="AF645" s="35">
        <v>1</v>
      </c>
    </row>
    <row r="646" spans="27:32">
      <c r="AA646" s="34">
        <v>3201</v>
      </c>
      <c r="AB646" s="30" t="s">
        <v>1010</v>
      </c>
      <c r="AC646" s="35">
        <v>16.405000000000005</v>
      </c>
      <c r="AD646" s="35">
        <v>0.39</v>
      </c>
      <c r="AE646" s="35">
        <v>0.55999999999999994</v>
      </c>
      <c r="AF646" s="35">
        <v>17.355000000000004</v>
      </c>
    </row>
    <row r="647" spans="27:32">
      <c r="AA647" s="34">
        <v>3213</v>
      </c>
      <c r="AB647" s="30" t="s">
        <v>860</v>
      </c>
      <c r="AC647" s="35">
        <v>4</v>
      </c>
      <c r="AD647" s="35">
        <v>4</v>
      </c>
      <c r="AE647" s="35">
        <v>3</v>
      </c>
      <c r="AF647" s="35">
        <v>11</v>
      </c>
    </row>
    <row r="648" spans="27:32">
      <c r="AA648" s="34">
        <v>3226</v>
      </c>
      <c r="AB648" s="30" t="s">
        <v>1581</v>
      </c>
      <c r="AC648" s="35">
        <v>3.27</v>
      </c>
      <c r="AD648" s="35"/>
      <c r="AE648" s="35">
        <v>0.51500000000000001</v>
      </c>
      <c r="AF648" s="35">
        <v>3.7850000000000001</v>
      </c>
    </row>
    <row r="649" spans="27:32">
      <c r="AA649" s="34">
        <v>3230</v>
      </c>
      <c r="AB649" s="30" t="s">
        <v>361</v>
      </c>
      <c r="AC649" s="35">
        <v>40</v>
      </c>
      <c r="AD649" s="35">
        <v>16</v>
      </c>
      <c r="AE649" s="35">
        <v>35</v>
      </c>
      <c r="AF649" s="35">
        <v>91</v>
      </c>
    </row>
    <row r="650" spans="27:32">
      <c r="AA650" s="34">
        <v>3231</v>
      </c>
      <c r="AB650" s="30" t="s">
        <v>1582</v>
      </c>
      <c r="AC650" s="35">
        <v>43</v>
      </c>
      <c r="AD650" s="35"/>
      <c r="AE650" s="35">
        <v>18</v>
      </c>
      <c r="AF650" s="35">
        <v>61</v>
      </c>
    </row>
    <row r="651" spans="27:32">
      <c r="AA651" s="34">
        <v>3233</v>
      </c>
      <c r="AB651" s="30" t="s">
        <v>2184</v>
      </c>
      <c r="AC651" s="35">
        <v>31</v>
      </c>
      <c r="AD651" s="35"/>
      <c r="AE651" s="35"/>
      <c r="AF651" s="35">
        <v>31</v>
      </c>
    </row>
    <row r="652" spans="27:32">
      <c r="AA652" s="34">
        <v>3245</v>
      </c>
      <c r="AB652" s="30" t="s">
        <v>91</v>
      </c>
      <c r="AC652" s="35">
        <v>464</v>
      </c>
      <c r="AD652" s="35">
        <v>81</v>
      </c>
      <c r="AE652" s="35">
        <v>226</v>
      </c>
      <c r="AF652" s="35">
        <v>771</v>
      </c>
    </row>
    <row r="653" spans="27:32">
      <c r="AA653" s="34">
        <v>3247</v>
      </c>
      <c r="AB653" s="30" t="s">
        <v>1078</v>
      </c>
      <c r="AC653" s="35">
        <v>20</v>
      </c>
      <c r="AD653" s="35">
        <v>1</v>
      </c>
      <c r="AE653" s="35">
        <v>1</v>
      </c>
      <c r="AF653" s="35">
        <v>22</v>
      </c>
    </row>
    <row r="654" spans="27:32">
      <c r="AA654" s="34">
        <v>3249</v>
      </c>
      <c r="AB654" s="30" t="s">
        <v>2185</v>
      </c>
      <c r="AC654" s="35">
        <v>2</v>
      </c>
      <c r="AD654" s="35"/>
      <c r="AE654" s="35"/>
      <c r="AF654" s="35">
        <v>2</v>
      </c>
    </row>
    <row r="655" spans="27:32">
      <c r="AA655" s="34">
        <v>3256</v>
      </c>
      <c r="AB655" s="30" t="s">
        <v>1583</v>
      </c>
      <c r="AC655" s="35">
        <v>4</v>
      </c>
      <c r="AD655" s="35"/>
      <c r="AE655" s="35">
        <v>1</v>
      </c>
      <c r="AF655" s="35">
        <v>5</v>
      </c>
    </row>
    <row r="656" spans="27:32">
      <c r="AA656" s="34">
        <v>3260</v>
      </c>
      <c r="AB656" s="30" t="s">
        <v>1135</v>
      </c>
      <c r="AC656" s="35">
        <v>18</v>
      </c>
      <c r="AD656" s="35">
        <v>3</v>
      </c>
      <c r="AE656" s="35"/>
      <c r="AF656" s="35">
        <v>21</v>
      </c>
    </row>
    <row r="657" spans="27:32">
      <c r="AA657" s="34">
        <v>3267</v>
      </c>
      <c r="AB657" s="30" t="s">
        <v>1080</v>
      </c>
      <c r="AC657" s="35">
        <v>4</v>
      </c>
      <c r="AD657" s="35">
        <v>2</v>
      </c>
      <c r="AE657" s="35">
        <v>2</v>
      </c>
      <c r="AF657" s="35">
        <v>8</v>
      </c>
    </row>
    <row r="658" spans="27:32">
      <c r="AA658" s="34">
        <v>3268</v>
      </c>
      <c r="AB658" s="30" t="s">
        <v>313</v>
      </c>
      <c r="AC658" s="35">
        <v>26</v>
      </c>
      <c r="AD658" s="35">
        <v>8</v>
      </c>
      <c r="AE658" s="35"/>
      <c r="AF658" s="35">
        <v>34</v>
      </c>
    </row>
    <row r="659" spans="27:32">
      <c r="AA659" s="34">
        <v>3272</v>
      </c>
      <c r="AB659" s="30" t="s">
        <v>1125</v>
      </c>
      <c r="AC659" s="35">
        <v>1</v>
      </c>
      <c r="AD659" s="35">
        <v>1</v>
      </c>
      <c r="AE659" s="35"/>
      <c r="AF659" s="35">
        <v>2</v>
      </c>
    </row>
    <row r="660" spans="27:32">
      <c r="AA660" s="34">
        <v>3279</v>
      </c>
      <c r="AB660" s="30" t="s">
        <v>829</v>
      </c>
      <c r="AC660" s="35">
        <v>8</v>
      </c>
      <c r="AD660" s="35">
        <v>3</v>
      </c>
      <c r="AE660" s="35">
        <v>12</v>
      </c>
      <c r="AF660" s="35">
        <v>23</v>
      </c>
    </row>
    <row r="661" spans="27:32">
      <c r="AA661" s="34">
        <v>3282</v>
      </c>
      <c r="AB661" s="30" t="s">
        <v>1584</v>
      </c>
      <c r="AC661" s="35"/>
      <c r="AD661" s="35"/>
      <c r="AE661" s="35">
        <v>4</v>
      </c>
      <c r="AF661" s="35">
        <v>4</v>
      </c>
    </row>
    <row r="662" spans="27:32">
      <c r="AA662" s="34">
        <v>3284</v>
      </c>
      <c r="AB662" s="30" t="s">
        <v>1115</v>
      </c>
      <c r="AC662" s="35">
        <v>20</v>
      </c>
      <c r="AD662" s="35">
        <v>4</v>
      </c>
      <c r="AE662" s="35"/>
      <c r="AF662" s="35">
        <v>24</v>
      </c>
    </row>
    <row r="663" spans="27:32">
      <c r="AA663" s="34">
        <v>3294</v>
      </c>
      <c r="AB663" s="30" t="s">
        <v>685</v>
      </c>
      <c r="AC663" s="35">
        <v>11</v>
      </c>
      <c r="AD663" s="35">
        <v>4</v>
      </c>
      <c r="AE663" s="35"/>
      <c r="AF663" s="35">
        <v>15</v>
      </c>
    </row>
    <row r="664" spans="27:32">
      <c r="AA664" s="34">
        <v>3295</v>
      </c>
      <c r="AB664" s="30" t="s">
        <v>2186</v>
      </c>
      <c r="AC664" s="35">
        <v>1</v>
      </c>
      <c r="AD664" s="35"/>
      <c r="AE664" s="35"/>
      <c r="AF664" s="35">
        <v>1</v>
      </c>
    </row>
    <row r="665" spans="27:32">
      <c r="AA665" s="34">
        <v>3297</v>
      </c>
      <c r="AB665" s="30" t="s">
        <v>108</v>
      </c>
      <c r="AC665" s="35">
        <v>9</v>
      </c>
      <c r="AD665" s="35">
        <v>3</v>
      </c>
      <c r="AE665" s="35"/>
      <c r="AF665" s="35">
        <v>12</v>
      </c>
    </row>
    <row r="666" spans="27:32">
      <c r="AA666" s="34">
        <v>3299</v>
      </c>
      <c r="AB666" s="30" t="s">
        <v>814</v>
      </c>
      <c r="AC666" s="35">
        <v>2</v>
      </c>
      <c r="AD666" s="35">
        <v>1</v>
      </c>
      <c r="AE666" s="35"/>
      <c r="AF666" s="35">
        <v>3</v>
      </c>
    </row>
    <row r="667" spans="27:32">
      <c r="AA667" s="34">
        <v>3301</v>
      </c>
      <c r="AB667" s="30" t="s">
        <v>1040</v>
      </c>
      <c r="AC667" s="35">
        <v>22</v>
      </c>
      <c r="AD667" s="35">
        <v>6</v>
      </c>
      <c r="AE667" s="35">
        <v>22</v>
      </c>
      <c r="AF667" s="35">
        <v>50</v>
      </c>
    </row>
    <row r="668" spans="27:32">
      <c r="AA668" s="34">
        <v>3305</v>
      </c>
      <c r="AB668" s="30" t="s">
        <v>81</v>
      </c>
      <c r="AC668" s="35">
        <v>26</v>
      </c>
      <c r="AD668" s="35">
        <v>8</v>
      </c>
      <c r="AE668" s="35"/>
      <c r="AF668" s="35">
        <v>34</v>
      </c>
    </row>
    <row r="669" spans="27:32">
      <c r="AA669" s="34">
        <v>3310</v>
      </c>
      <c r="AB669" s="30" t="s">
        <v>1585</v>
      </c>
      <c r="AC669" s="35"/>
      <c r="AD669" s="35"/>
      <c r="AE669" s="35">
        <v>5</v>
      </c>
      <c r="AF669" s="35">
        <v>5</v>
      </c>
    </row>
    <row r="670" spans="27:32">
      <c r="AA670" s="34">
        <v>3311</v>
      </c>
      <c r="AB670" s="30" t="s">
        <v>450</v>
      </c>
      <c r="AC670" s="35">
        <v>22</v>
      </c>
      <c r="AD670" s="35">
        <v>2</v>
      </c>
      <c r="AE670" s="35">
        <v>11</v>
      </c>
      <c r="AF670" s="35">
        <v>35</v>
      </c>
    </row>
    <row r="671" spans="27:32">
      <c r="AA671" s="34">
        <v>3315</v>
      </c>
      <c r="AB671" s="30" t="s">
        <v>963</v>
      </c>
      <c r="AC671" s="35">
        <v>21</v>
      </c>
      <c r="AD671" s="35">
        <v>1</v>
      </c>
      <c r="AE671" s="35">
        <v>7</v>
      </c>
      <c r="AF671" s="35">
        <v>29</v>
      </c>
    </row>
    <row r="672" spans="27:32">
      <c r="AA672" s="34">
        <v>3319</v>
      </c>
      <c r="AB672" s="30" t="s">
        <v>165</v>
      </c>
      <c r="AC672" s="35">
        <v>230</v>
      </c>
      <c r="AD672" s="35">
        <v>27</v>
      </c>
      <c r="AE672" s="35">
        <v>26</v>
      </c>
      <c r="AF672" s="35">
        <v>283</v>
      </c>
    </row>
    <row r="673" spans="27:32">
      <c r="AA673" s="34">
        <v>3346</v>
      </c>
      <c r="AB673" s="30" t="s">
        <v>1586</v>
      </c>
      <c r="AC673" s="35"/>
      <c r="AD673" s="35"/>
      <c r="AE673" s="35">
        <v>12</v>
      </c>
      <c r="AF673" s="35">
        <v>12</v>
      </c>
    </row>
    <row r="674" spans="27:32">
      <c r="AA674" s="34">
        <v>3349</v>
      </c>
      <c r="AB674" s="30" t="s">
        <v>752</v>
      </c>
      <c r="AC674" s="35">
        <v>814</v>
      </c>
      <c r="AD674" s="35">
        <v>2</v>
      </c>
      <c r="AE674" s="35"/>
      <c r="AF674" s="35">
        <v>816</v>
      </c>
    </row>
    <row r="675" spans="27:32">
      <c r="AA675" s="34">
        <v>3351</v>
      </c>
      <c r="AB675" s="30" t="s">
        <v>2187</v>
      </c>
      <c r="AC675" s="35">
        <v>4</v>
      </c>
      <c r="AD675" s="35"/>
      <c r="AE675" s="35"/>
      <c r="AF675" s="35">
        <v>4</v>
      </c>
    </row>
    <row r="676" spans="27:32">
      <c r="AA676" s="34">
        <v>3356</v>
      </c>
      <c r="AB676" s="30" t="s">
        <v>1587</v>
      </c>
      <c r="AC676" s="35">
        <v>22</v>
      </c>
      <c r="AD676" s="35"/>
      <c r="AE676" s="35">
        <v>3</v>
      </c>
      <c r="AF676" s="35">
        <v>25</v>
      </c>
    </row>
    <row r="677" spans="27:32">
      <c r="AA677" s="34">
        <v>3364</v>
      </c>
      <c r="AB677" s="30" t="s">
        <v>986</v>
      </c>
      <c r="AC677" s="35">
        <v>249.12500000000014</v>
      </c>
      <c r="AD677" s="35">
        <v>31.824999999999996</v>
      </c>
      <c r="AE677" s="35">
        <v>62.645000000000003</v>
      </c>
      <c r="AF677" s="35">
        <v>343.59500000000014</v>
      </c>
    </row>
    <row r="678" spans="27:32">
      <c r="AA678" s="34">
        <v>3369</v>
      </c>
      <c r="AB678" s="30" t="s">
        <v>1588</v>
      </c>
      <c r="AC678" s="35">
        <v>13</v>
      </c>
      <c r="AD678" s="35"/>
      <c r="AE678" s="35">
        <v>5</v>
      </c>
      <c r="AF678" s="35">
        <v>18</v>
      </c>
    </row>
    <row r="679" spans="27:32">
      <c r="AA679" s="34">
        <v>3373</v>
      </c>
      <c r="AB679" s="30" t="s">
        <v>397</v>
      </c>
      <c r="AC679" s="35">
        <v>36</v>
      </c>
      <c r="AD679" s="35">
        <v>4</v>
      </c>
      <c r="AE679" s="35">
        <v>10</v>
      </c>
      <c r="AF679" s="35">
        <v>50</v>
      </c>
    </row>
    <row r="680" spans="27:32">
      <c r="AA680" s="34">
        <v>3401</v>
      </c>
      <c r="AB680" s="30" t="s">
        <v>1006</v>
      </c>
      <c r="AC680" s="35">
        <v>13</v>
      </c>
      <c r="AD680" s="35">
        <v>2</v>
      </c>
      <c r="AE680" s="35">
        <v>7</v>
      </c>
      <c r="AF680" s="35">
        <v>22</v>
      </c>
    </row>
    <row r="681" spans="27:32">
      <c r="AA681" s="34">
        <v>3402</v>
      </c>
      <c r="AB681" s="30" t="s">
        <v>975</v>
      </c>
      <c r="AC681" s="35">
        <v>9</v>
      </c>
      <c r="AD681" s="35">
        <v>5</v>
      </c>
      <c r="AE681" s="35">
        <v>13</v>
      </c>
      <c r="AF681" s="35">
        <v>27</v>
      </c>
    </row>
    <row r="682" spans="27:32">
      <c r="AA682" s="34">
        <v>3404</v>
      </c>
      <c r="AB682" s="30" t="s">
        <v>485</v>
      </c>
      <c r="AC682" s="35">
        <v>48.204999999999998</v>
      </c>
      <c r="AD682" s="35">
        <v>9.33</v>
      </c>
      <c r="AE682" s="35">
        <v>18.454999999999998</v>
      </c>
      <c r="AF682" s="35">
        <v>75.989999999999995</v>
      </c>
    </row>
    <row r="683" spans="27:32">
      <c r="AA683" s="34">
        <v>3413</v>
      </c>
      <c r="AB683" s="30" t="s">
        <v>2188</v>
      </c>
      <c r="AC683" s="35">
        <v>2</v>
      </c>
      <c r="AD683" s="35"/>
      <c r="AE683" s="35"/>
      <c r="AF683" s="35">
        <v>2</v>
      </c>
    </row>
    <row r="684" spans="27:32">
      <c r="AA684" s="34">
        <v>3418</v>
      </c>
      <c r="AB684" s="30" t="s">
        <v>1589</v>
      </c>
      <c r="AC684" s="35"/>
      <c r="AD684" s="35"/>
      <c r="AE684" s="35">
        <v>2</v>
      </c>
      <c r="AF684" s="35">
        <v>2</v>
      </c>
    </row>
    <row r="685" spans="27:32">
      <c r="AA685" s="34">
        <v>3423</v>
      </c>
      <c r="AB685" s="30" t="s">
        <v>837</v>
      </c>
      <c r="AC685" s="35"/>
      <c r="AD685" s="35">
        <v>1</v>
      </c>
      <c r="AE685" s="35">
        <v>8</v>
      </c>
      <c r="AF685" s="35">
        <v>9</v>
      </c>
    </row>
    <row r="686" spans="27:32">
      <c r="AA686" s="34">
        <v>3427</v>
      </c>
      <c r="AB686" s="30" t="s">
        <v>198</v>
      </c>
      <c r="AC686" s="35">
        <v>24</v>
      </c>
      <c r="AD686" s="35">
        <v>5</v>
      </c>
      <c r="AE686" s="35">
        <v>5</v>
      </c>
      <c r="AF686" s="35">
        <v>34</v>
      </c>
    </row>
    <row r="687" spans="27:32">
      <c r="AA687" s="34">
        <v>3428</v>
      </c>
      <c r="AB687" s="30" t="s">
        <v>1590</v>
      </c>
      <c r="AC687" s="35">
        <v>15</v>
      </c>
      <c r="AD687" s="35"/>
      <c r="AE687" s="35">
        <v>1</v>
      </c>
      <c r="AF687" s="35">
        <v>16</v>
      </c>
    </row>
    <row r="688" spans="27:32">
      <c r="AA688" s="34">
        <v>3430</v>
      </c>
      <c r="AB688" s="30" t="s">
        <v>1591</v>
      </c>
      <c r="AC688" s="35">
        <v>27</v>
      </c>
      <c r="AD688" s="35"/>
      <c r="AE688" s="35">
        <v>5</v>
      </c>
      <c r="AF688" s="35">
        <v>32</v>
      </c>
    </row>
    <row r="689" spans="27:32">
      <c r="AA689" s="34">
        <v>3431</v>
      </c>
      <c r="AB689" s="30" t="s">
        <v>1592</v>
      </c>
      <c r="AC689" s="35">
        <v>17</v>
      </c>
      <c r="AD689" s="35"/>
      <c r="AE689" s="35">
        <v>3</v>
      </c>
      <c r="AF689" s="35">
        <v>20</v>
      </c>
    </row>
    <row r="690" spans="27:32">
      <c r="AA690" s="34">
        <v>3437</v>
      </c>
      <c r="AB690" s="30" t="s">
        <v>2189</v>
      </c>
      <c r="AC690" s="35">
        <v>1</v>
      </c>
      <c r="AD690" s="35"/>
      <c r="AE690" s="35"/>
      <c r="AF690" s="35">
        <v>1</v>
      </c>
    </row>
    <row r="691" spans="27:32">
      <c r="AA691" s="34">
        <v>3454</v>
      </c>
      <c r="AB691" s="30" t="s">
        <v>2190</v>
      </c>
      <c r="AC691" s="35">
        <v>3</v>
      </c>
      <c r="AD691" s="35"/>
      <c r="AE691" s="35"/>
      <c r="AF691" s="35">
        <v>3</v>
      </c>
    </row>
    <row r="692" spans="27:32">
      <c r="AA692" s="34">
        <v>3455</v>
      </c>
      <c r="AB692" s="30" t="s">
        <v>2191</v>
      </c>
      <c r="AC692" s="35">
        <v>4</v>
      </c>
      <c r="AD692" s="35"/>
      <c r="AE692" s="35"/>
      <c r="AF692" s="35">
        <v>4</v>
      </c>
    </row>
    <row r="693" spans="27:32">
      <c r="AA693" s="34">
        <v>3456</v>
      </c>
      <c r="AB693" s="30" t="s">
        <v>2192</v>
      </c>
      <c r="AC693" s="35">
        <v>3</v>
      </c>
      <c r="AD693" s="35"/>
      <c r="AE693" s="35"/>
      <c r="AF693" s="35">
        <v>3</v>
      </c>
    </row>
    <row r="694" spans="27:32">
      <c r="AA694" s="34">
        <v>3457</v>
      </c>
      <c r="AB694" s="30" t="s">
        <v>2193</v>
      </c>
      <c r="AC694" s="35">
        <v>3</v>
      </c>
      <c r="AD694" s="35"/>
      <c r="AE694" s="35"/>
      <c r="AF694" s="35">
        <v>3</v>
      </c>
    </row>
    <row r="695" spans="27:32">
      <c r="AA695" s="34">
        <v>3461</v>
      </c>
      <c r="AB695" s="30" t="s">
        <v>194</v>
      </c>
      <c r="AC695" s="35">
        <v>793</v>
      </c>
      <c r="AD695" s="35">
        <v>178</v>
      </c>
      <c r="AE695" s="35">
        <v>187</v>
      </c>
      <c r="AF695" s="35">
        <v>1158</v>
      </c>
    </row>
    <row r="696" spans="27:32">
      <c r="AA696" s="34">
        <v>3464</v>
      </c>
      <c r="AB696" s="30" t="s">
        <v>2194</v>
      </c>
      <c r="AC696" s="35">
        <v>4</v>
      </c>
      <c r="AD696" s="35"/>
      <c r="AE696" s="35"/>
      <c r="AF696" s="35">
        <v>4</v>
      </c>
    </row>
    <row r="697" spans="27:32">
      <c r="AA697" s="34">
        <v>3491</v>
      </c>
      <c r="AB697" s="30" t="s">
        <v>1593</v>
      </c>
      <c r="AC697" s="35">
        <v>4</v>
      </c>
      <c r="AD697" s="35"/>
      <c r="AE697" s="35">
        <v>2</v>
      </c>
      <c r="AF697" s="35">
        <v>6</v>
      </c>
    </row>
    <row r="698" spans="27:32">
      <c r="AA698" s="34">
        <v>3503</v>
      </c>
      <c r="AB698" s="30" t="s">
        <v>917</v>
      </c>
      <c r="AC698" s="35">
        <v>43</v>
      </c>
      <c r="AD698" s="35">
        <v>1</v>
      </c>
      <c r="AE698" s="35">
        <v>16</v>
      </c>
      <c r="AF698" s="35">
        <v>60</v>
      </c>
    </row>
    <row r="699" spans="27:32">
      <c r="AA699" s="34">
        <v>3505</v>
      </c>
      <c r="AB699" s="30" t="s">
        <v>191</v>
      </c>
      <c r="AC699" s="35">
        <v>57</v>
      </c>
      <c r="AD699" s="35">
        <v>64</v>
      </c>
      <c r="AE699" s="35">
        <v>46</v>
      </c>
      <c r="AF699" s="35">
        <v>167</v>
      </c>
    </row>
    <row r="700" spans="27:32">
      <c r="AA700" s="34">
        <v>3509</v>
      </c>
      <c r="AB700" s="30" t="s">
        <v>96</v>
      </c>
      <c r="AC700" s="35">
        <v>121.12999999999997</v>
      </c>
      <c r="AD700" s="35">
        <v>21.535</v>
      </c>
      <c r="AE700" s="35">
        <v>21.314999999999994</v>
      </c>
      <c r="AF700" s="35">
        <v>163.97999999999996</v>
      </c>
    </row>
    <row r="701" spans="27:32">
      <c r="AA701" s="34">
        <v>3513</v>
      </c>
      <c r="AB701" s="30" t="s">
        <v>1059</v>
      </c>
      <c r="AC701" s="35"/>
      <c r="AD701" s="35">
        <v>4</v>
      </c>
      <c r="AE701" s="35">
        <v>24</v>
      </c>
      <c r="AF701" s="35">
        <v>28</v>
      </c>
    </row>
    <row r="702" spans="27:32">
      <c r="AA702" s="34">
        <v>3516</v>
      </c>
      <c r="AB702" s="30" t="s">
        <v>120</v>
      </c>
      <c r="AC702" s="35">
        <v>3</v>
      </c>
      <c r="AD702" s="35">
        <v>4</v>
      </c>
      <c r="AE702" s="35">
        <v>12</v>
      </c>
      <c r="AF702" s="35">
        <v>19</v>
      </c>
    </row>
    <row r="703" spans="27:32">
      <c r="AA703" s="34">
        <v>3517</v>
      </c>
      <c r="AB703" s="30" t="s">
        <v>1594</v>
      </c>
      <c r="AC703" s="35">
        <v>2</v>
      </c>
      <c r="AD703" s="35"/>
      <c r="AE703" s="35">
        <v>1</v>
      </c>
      <c r="AF703" s="35">
        <v>3</v>
      </c>
    </row>
    <row r="704" spans="27:32">
      <c r="AA704" s="34">
        <v>3523</v>
      </c>
      <c r="AB704" s="30" t="s">
        <v>688</v>
      </c>
      <c r="AC704" s="35">
        <v>43</v>
      </c>
      <c r="AD704" s="35">
        <v>4</v>
      </c>
      <c r="AE704" s="35">
        <v>16</v>
      </c>
      <c r="AF704" s="35">
        <v>63</v>
      </c>
    </row>
    <row r="705" spans="27:32">
      <c r="AA705" s="34">
        <v>3528</v>
      </c>
      <c r="AB705" s="30" t="s">
        <v>2195</v>
      </c>
      <c r="AC705" s="35">
        <v>19</v>
      </c>
      <c r="AD705" s="35"/>
      <c r="AE705" s="35"/>
      <c r="AF705" s="35">
        <v>19</v>
      </c>
    </row>
    <row r="706" spans="27:32">
      <c r="AA706" s="34">
        <v>3532</v>
      </c>
      <c r="AB706" s="30" t="s">
        <v>2196</v>
      </c>
      <c r="AC706" s="35">
        <v>2</v>
      </c>
      <c r="AD706" s="35"/>
      <c r="AE706" s="35"/>
      <c r="AF706" s="35">
        <v>2</v>
      </c>
    </row>
    <row r="707" spans="27:32">
      <c r="AA707" s="34">
        <v>3543</v>
      </c>
      <c r="AB707" s="30" t="s">
        <v>2197</v>
      </c>
      <c r="AC707" s="35">
        <v>1</v>
      </c>
      <c r="AD707" s="35"/>
      <c r="AE707" s="35"/>
      <c r="AF707" s="35">
        <v>1</v>
      </c>
    </row>
    <row r="708" spans="27:32">
      <c r="AA708" s="34">
        <v>3546</v>
      </c>
      <c r="AB708" s="30" t="s">
        <v>1595</v>
      </c>
      <c r="AC708" s="35">
        <v>5</v>
      </c>
      <c r="AD708" s="35"/>
      <c r="AE708" s="35">
        <v>3</v>
      </c>
      <c r="AF708" s="35">
        <v>8</v>
      </c>
    </row>
    <row r="709" spans="27:32">
      <c r="AA709" s="34">
        <v>3548</v>
      </c>
      <c r="AB709" s="30" t="s">
        <v>1596</v>
      </c>
      <c r="AC709" s="35">
        <v>1</v>
      </c>
      <c r="AD709" s="35"/>
      <c r="AE709" s="35">
        <v>11</v>
      </c>
      <c r="AF709" s="35">
        <v>12</v>
      </c>
    </row>
    <row r="710" spans="27:32">
      <c r="AA710" s="34">
        <v>3551</v>
      </c>
      <c r="AB710" s="30" t="s">
        <v>2198</v>
      </c>
      <c r="AC710" s="35">
        <v>12.960000000000003</v>
      </c>
      <c r="AD710" s="35"/>
      <c r="AE710" s="35"/>
      <c r="AF710" s="35">
        <v>12.960000000000003</v>
      </c>
    </row>
    <row r="711" spans="27:32">
      <c r="AA711" s="34">
        <v>3553</v>
      </c>
      <c r="AB711" s="30" t="s">
        <v>252</v>
      </c>
      <c r="AC711" s="35">
        <v>34</v>
      </c>
      <c r="AD711" s="35">
        <v>12</v>
      </c>
      <c r="AE711" s="35"/>
      <c r="AF711" s="35">
        <v>46</v>
      </c>
    </row>
    <row r="712" spans="27:32">
      <c r="AA712" s="34">
        <v>3554</v>
      </c>
      <c r="AB712" s="30" t="s">
        <v>1597</v>
      </c>
      <c r="AC712" s="35">
        <v>15</v>
      </c>
      <c r="AD712" s="35"/>
      <c r="AE712" s="35">
        <v>15</v>
      </c>
      <c r="AF712" s="35">
        <v>30</v>
      </c>
    </row>
    <row r="713" spans="27:32">
      <c r="AA713" s="34">
        <v>3556</v>
      </c>
      <c r="AB713" s="30" t="s">
        <v>271</v>
      </c>
      <c r="AC713" s="35">
        <v>28</v>
      </c>
      <c r="AD713" s="35">
        <v>19</v>
      </c>
      <c r="AE713" s="35"/>
      <c r="AF713" s="35">
        <v>47</v>
      </c>
    </row>
    <row r="714" spans="27:32">
      <c r="AA714" s="34">
        <v>3558</v>
      </c>
      <c r="AB714" s="30" t="s">
        <v>117</v>
      </c>
      <c r="AC714" s="35">
        <v>35</v>
      </c>
      <c r="AD714" s="35">
        <v>15</v>
      </c>
      <c r="AE714" s="35">
        <v>43</v>
      </c>
      <c r="AF714" s="35">
        <v>93</v>
      </c>
    </row>
    <row r="715" spans="27:32">
      <c r="AA715" s="34">
        <v>3559</v>
      </c>
      <c r="AB715" s="30" t="s">
        <v>527</v>
      </c>
      <c r="AC715" s="35">
        <v>55</v>
      </c>
      <c r="AD715" s="35">
        <v>29</v>
      </c>
      <c r="AE715" s="35">
        <v>32</v>
      </c>
      <c r="AF715" s="35">
        <v>116</v>
      </c>
    </row>
    <row r="716" spans="27:32">
      <c r="AA716" s="34">
        <v>3568</v>
      </c>
      <c r="AB716" s="30" t="s">
        <v>876</v>
      </c>
      <c r="AC716" s="35">
        <v>2</v>
      </c>
      <c r="AD716" s="35">
        <v>1</v>
      </c>
      <c r="AE716" s="35"/>
      <c r="AF716" s="35">
        <v>3</v>
      </c>
    </row>
    <row r="717" spans="27:32">
      <c r="AA717" s="34">
        <v>3569</v>
      </c>
      <c r="AB717" s="30" t="s">
        <v>1261</v>
      </c>
      <c r="AC717" s="35">
        <v>2</v>
      </c>
      <c r="AD717" s="35">
        <v>2</v>
      </c>
      <c r="AE717" s="35"/>
      <c r="AF717" s="35">
        <v>4</v>
      </c>
    </row>
    <row r="718" spans="27:32">
      <c r="AA718" s="34">
        <v>3572</v>
      </c>
      <c r="AB718" s="30" t="s">
        <v>1160</v>
      </c>
      <c r="AC718" s="35">
        <v>14</v>
      </c>
      <c r="AD718" s="35">
        <v>1</v>
      </c>
      <c r="AE718" s="35">
        <v>18</v>
      </c>
      <c r="AF718" s="35">
        <v>33</v>
      </c>
    </row>
    <row r="719" spans="27:32">
      <c r="AA719" s="34">
        <v>3581</v>
      </c>
      <c r="AB719" s="30" t="s">
        <v>541</v>
      </c>
      <c r="AC719" s="35">
        <v>116</v>
      </c>
      <c r="AD719" s="35">
        <v>30</v>
      </c>
      <c r="AE719" s="35">
        <v>108</v>
      </c>
      <c r="AF719" s="35">
        <v>254</v>
      </c>
    </row>
    <row r="720" spans="27:32">
      <c r="AA720" s="34">
        <v>3582</v>
      </c>
      <c r="AB720" s="30" t="s">
        <v>1186</v>
      </c>
      <c r="AC720" s="35">
        <v>30</v>
      </c>
      <c r="AD720" s="35">
        <v>6</v>
      </c>
      <c r="AE720" s="35">
        <v>14</v>
      </c>
      <c r="AF720" s="35">
        <v>50</v>
      </c>
    </row>
    <row r="721" spans="27:32">
      <c r="AA721" s="34">
        <v>3584</v>
      </c>
      <c r="AB721" s="30" t="s">
        <v>1598</v>
      </c>
      <c r="AC721" s="35"/>
      <c r="AD721" s="35"/>
      <c r="AE721" s="35">
        <v>20</v>
      </c>
      <c r="AF721" s="35">
        <v>20</v>
      </c>
    </row>
    <row r="722" spans="27:32">
      <c r="AA722" s="34">
        <v>3587</v>
      </c>
      <c r="AB722" s="30" t="s">
        <v>2199</v>
      </c>
      <c r="AC722" s="35">
        <v>46</v>
      </c>
      <c r="AD722" s="35"/>
      <c r="AE722" s="35"/>
      <c r="AF722" s="35">
        <v>46</v>
      </c>
    </row>
    <row r="723" spans="27:32">
      <c r="AA723" s="34">
        <v>3593</v>
      </c>
      <c r="AB723" s="30" t="s">
        <v>2200</v>
      </c>
      <c r="AC723" s="35">
        <v>5</v>
      </c>
      <c r="AD723" s="35"/>
      <c r="AE723" s="35"/>
      <c r="AF723" s="35">
        <v>5</v>
      </c>
    </row>
    <row r="724" spans="27:32">
      <c r="AA724" s="34">
        <v>3596</v>
      </c>
      <c r="AB724" s="30" t="s">
        <v>2201</v>
      </c>
      <c r="AC724" s="35">
        <v>3</v>
      </c>
      <c r="AD724" s="35"/>
      <c r="AE724" s="35"/>
      <c r="AF724" s="35">
        <v>3</v>
      </c>
    </row>
    <row r="725" spans="27:32">
      <c r="AA725" s="34">
        <v>3597</v>
      </c>
      <c r="AB725" s="30" t="s">
        <v>2202</v>
      </c>
      <c r="AC725" s="35">
        <v>0.2</v>
      </c>
      <c r="AD725" s="35"/>
      <c r="AE725" s="35"/>
      <c r="AF725" s="35">
        <v>0.2</v>
      </c>
    </row>
    <row r="726" spans="27:32">
      <c r="AA726" s="34">
        <v>3609</v>
      </c>
      <c r="AB726" s="30" t="s">
        <v>2203</v>
      </c>
      <c r="AC726" s="35">
        <v>4</v>
      </c>
      <c r="AD726" s="35"/>
      <c r="AE726" s="35"/>
      <c r="AF726" s="35">
        <v>4</v>
      </c>
    </row>
    <row r="727" spans="27:32">
      <c r="AA727" s="34">
        <v>3610</v>
      </c>
      <c r="AB727" s="30" t="s">
        <v>27</v>
      </c>
      <c r="AC727" s="35">
        <v>647</v>
      </c>
      <c r="AD727" s="35">
        <v>120</v>
      </c>
      <c r="AE727" s="35">
        <v>231</v>
      </c>
      <c r="AF727" s="35">
        <v>998</v>
      </c>
    </row>
    <row r="728" spans="27:32">
      <c r="AA728" s="34">
        <v>3611</v>
      </c>
      <c r="AB728" s="30" t="s">
        <v>998</v>
      </c>
      <c r="AC728" s="35"/>
      <c r="AD728" s="35">
        <v>1</v>
      </c>
      <c r="AE728" s="35"/>
      <c r="AF728" s="35">
        <v>1</v>
      </c>
    </row>
    <row r="729" spans="27:32">
      <c r="AA729" s="34">
        <v>3625</v>
      </c>
      <c r="AB729" s="30" t="s">
        <v>474</v>
      </c>
      <c r="AC729" s="35"/>
      <c r="AD729" s="35">
        <v>7</v>
      </c>
      <c r="AE729" s="35"/>
      <c r="AF729" s="35">
        <v>7</v>
      </c>
    </row>
    <row r="730" spans="27:32">
      <c r="AA730" s="34">
        <v>3626</v>
      </c>
      <c r="AB730" s="30" t="s">
        <v>911</v>
      </c>
      <c r="AC730" s="35">
        <v>44</v>
      </c>
      <c r="AD730" s="35">
        <v>1</v>
      </c>
      <c r="AE730" s="35">
        <v>11</v>
      </c>
      <c r="AF730" s="35">
        <v>56</v>
      </c>
    </row>
    <row r="731" spans="27:32">
      <c r="AA731" s="34">
        <v>3627</v>
      </c>
      <c r="AB731" s="30" t="s">
        <v>1081</v>
      </c>
      <c r="AC731" s="35">
        <v>12</v>
      </c>
      <c r="AD731" s="35">
        <v>1</v>
      </c>
      <c r="AE731" s="35">
        <v>2</v>
      </c>
      <c r="AF731" s="35">
        <v>15</v>
      </c>
    </row>
    <row r="732" spans="27:32">
      <c r="AA732" s="34">
        <v>3628</v>
      </c>
      <c r="AB732" s="30" t="s">
        <v>357</v>
      </c>
      <c r="AC732" s="35">
        <v>78</v>
      </c>
      <c r="AD732" s="35">
        <v>43</v>
      </c>
      <c r="AE732" s="35">
        <v>39</v>
      </c>
      <c r="AF732" s="35">
        <v>160</v>
      </c>
    </row>
    <row r="733" spans="27:32">
      <c r="AA733" s="34">
        <v>3630</v>
      </c>
      <c r="AB733" s="30" t="s">
        <v>302</v>
      </c>
      <c r="AC733" s="35">
        <v>2</v>
      </c>
      <c r="AD733" s="35">
        <v>10</v>
      </c>
      <c r="AE733" s="35">
        <v>5</v>
      </c>
      <c r="AF733" s="35">
        <v>17</v>
      </c>
    </row>
    <row r="734" spans="27:32">
      <c r="AA734" s="34">
        <v>3631</v>
      </c>
      <c r="AB734" s="30" t="s">
        <v>678</v>
      </c>
      <c r="AC734" s="35">
        <v>6</v>
      </c>
      <c r="AD734" s="35">
        <v>2</v>
      </c>
      <c r="AE734" s="35">
        <v>2</v>
      </c>
      <c r="AF734" s="35">
        <v>10</v>
      </c>
    </row>
    <row r="735" spans="27:32">
      <c r="AA735" s="34">
        <v>3638</v>
      </c>
      <c r="AB735" s="30" t="s">
        <v>2204</v>
      </c>
      <c r="AC735" s="35">
        <v>21</v>
      </c>
      <c r="AD735" s="35"/>
      <c r="AE735" s="35"/>
      <c r="AF735" s="35">
        <v>21</v>
      </c>
    </row>
    <row r="736" spans="27:32">
      <c r="AA736" s="34">
        <v>3645</v>
      </c>
      <c r="AB736" s="30" t="s">
        <v>1264</v>
      </c>
      <c r="AC736" s="35">
        <v>4</v>
      </c>
      <c r="AD736" s="35">
        <v>2</v>
      </c>
      <c r="AE736" s="35">
        <v>6</v>
      </c>
      <c r="AF736" s="35">
        <v>12</v>
      </c>
    </row>
    <row r="737" spans="27:32">
      <c r="AA737" s="34">
        <v>3646</v>
      </c>
      <c r="AB737" s="30" t="s">
        <v>403</v>
      </c>
      <c r="AC737" s="35">
        <v>27</v>
      </c>
      <c r="AD737" s="35">
        <v>4</v>
      </c>
      <c r="AE737" s="35">
        <v>12</v>
      </c>
      <c r="AF737" s="35">
        <v>43</v>
      </c>
    </row>
    <row r="738" spans="27:32">
      <c r="AA738" s="34">
        <v>3650</v>
      </c>
      <c r="AB738" s="30" t="s">
        <v>1599</v>
      </c>
      <c r="AC738" s="35">
        <v>49</v>
      </c>
      <c r="AD738" s="35"/>
      <c r="AE738" s="35">
        <v>56</v>
      </c>
      <c r="AF738" s="35">
        <v>105</v>
      </c>
    </row>
    <row r="739" spans="27:32">
      <c r="AA739" s="34">
        <v>3665</v>
      </c>
      <c r="AB739" s="30" t="s">
        <v>2205</v>
      </c>
      <c r="AC739" s="35">
        <v>1</v>
      </c>
      <c r="AD739" s="35"/>
      <c r="AE739" s="35"/>
      <c r="AF739" s="35">
        <v>1</v>
      </c>
    </row>
    <row r="740" spans="27:32">
      <c r="AA740" s="34">
        <v>3667</v>
      </c>
      <c r="AB740" s="30" t="s">
        <v>1222</v>
      </c>
      <c r="AC740" s="35">
        <v>10</v>
      </c>
      <c r="AD740" s="35">
        <v>2</v>
      </c>
      <c r="AE740" s="35"/>
      <c r="AF740" s="35">
        <v>12</v>
      </c>
    </row>
    <row r="741" spans="27:32">
      <c r="AA741" s="34">
        <v>3668</v>
      </c>
      <c r="AB741" s="30" t="s">
        <v>2206</v>
      </c>
      <c r="AC741" s="35">
        <v>7</v>
      </c>
      <c r="AD741" s="35"/>
      <c r="AE741" s="35"/>
      <c r="AF741" s="35">
        <v>7</v>
      </c>
    </row>
    <row r="742" spans="27:32">
      <c r="AA742" s="34">
        <v>3669</v>
      </c>
      <c r="AB742" s="30" t="s">
        <v>1181</v>
      </c>
      <c r="AC742" s="35"/>
      <c r="AD742" s="35">
        <v>1</v>
      </c>
      <c r="AE742" s="35"/>
      <c r="AF742" s="35">
        <v>1</v>
      </c>
    </row>
    <row r="743" spans="27:32">
      <c r="AA743" s="34">
        <v>3672</v>
      </c>
      <c r="AB743" s="30" t="s">
        <v>1232</v>
      </c>
      <c r="AC743" s="35">
        <v>4</v>
      </c>
      <c r="AD743" s="35">
        <v>4</v>
      </c>
      <c r="AE743" s="35">
        <v>2</v>
      </c>
      <c r="AF743" s="35">
        <v>10</v>
      </c>
    </row>
    <row r="744" spans="27:32">
      <c r="AA744" s="34">
        <v>3675</v>
      </c>
      <c r="AB744" s="30" t="s">
        <v>2207</v>
      </c>
      <c r="AC744" s="35">
        <v>1</v>
      </c>
      <c r="AD744" s="35"/>
      <c r="AE744" s="35"/>
      <c r="AF744" s="35">
        <v>1</v>
      </c>
    </row>
    <row r="745" spans="27:32">
      <c r="AA745" s="34">
        <v>3676</v>
      </c>
      <c r="AB745" s="30" t="s">
        <v>2208</v>
      </c>
      <c r="AC745" s="35">
        <v>2</v>
      </c>
      <c r="AD745" s="35"/>
      <c r="AE745" s="35"/>
      <c r="AF745" s="35">
        <v>2</v>
      </c>
    </row>
    <row r="746" spans="27:32">
      <c r="AA746" s="34">
        <v>3678</v>
      </c>
      <c r="AB746" s="30" t="s">
        <v>2209</v>
      </c>
      <c r="AC746" s="35">
        <v>1</v>
      </c>
      <c r="AD746" s="35"/>
      <c r="AE746" s="35"/>
      <c r="AF746" s="35">
        <v>1</v>
      </c>
    </row>
    <row r="747" spans="27:32">
      <c r="AA747" s="34">
        <v>3694</v>
      </c>
      <c r="AB747" s="30" t="s">
        <v>2210</v>
      </c>
      <c r="AC747" s="35">
        <v>1</v>
      </c>
      <c r="AD747" s="35"/>
      <c r="AE747" s="35"/>
      <c r="AF747" s="35">
        <v>1</v>
      </c>
    </row>
    <row r="748" spans="27:32">
      <c r="AA748" s="34">
        <v>3698</v>
      </c>
      <c r="AB748" s="30" t="s">
        <v>1600</v>
      </c>
      <c r="AC748" s="35"/>
      <c r="AD748" s="35"/>
      <c r="AE748" s="35">
        <v>1</v>
      </c>
      <c r="AF748" s="35">
        <v>1</v>
      </c>
    </row>
    <row r="749" spans="27:32">
      <c r="AA749" s="34">
        <v>3728</v>
      </c>
      <c r="AB749" s="30" t="s">
        <v>1043</v>
      </c>
      <c r="AC749" s="35">
        <v>26</v>
      </c>
      <c r="AD749" s="35">
        <v>1</v>
      </c>
      <c r="AE749" s="35"/>
      <c r="AF749" s="35">
        <v>27</v>
      </c>
    </row>
    <row r="750" spans="27:32">
      <c r="AA750" s="34">
        <v>3739</v>
      </c>
      <c r="AB750" s="30" t="s">
        <v>22</v>
      </c>
      <c r="AC750" s="35">
        <v>76</v>
      </c>
      <c r="AD750" s="35">
        <v>20</v>
      </c>
      <c r="AE750" s="35">
        <v>32</v>
      </c>
      <c r="AF750" s="35">
        <v>128</v>
      </c>
    </row>
    <row r="751" spans="27:32">
      <c r="AA751" s="34">
        <v>3740</v>
      </c>
      <c r="AB751" s="30" t="s">
        <v>1601</v>
      </c>
      <c r="AC751" s="35">
        <v>12</v>
      </c>
      <c r="AD751" s="35"/>
      <c r="AE751" s="35">
        <v>2</v>
      </c>
      <c r="AF751" s="35">
        <v>14</v>
      </c>
    </row>
    <row r="752" spans="27:32">
      <c r="AA752" s="34">
        <v>3746</v>
      </c>
      <c r="AB752" s="30" t="s">
        <v>1167</v>
      </c>
      <c r="AC752" s="35">
        <v>6</v>
      </c>
      <c r="AD752" s="35">
        <v>1</v>
      </c>
      <c r="AE752" s="35">
        <v>21</v>
      </c>
      <c r="AF752" s="35">
        <v>28</v>
      </c>
    </row>
    <row r="753" spans="27:32">
      <c r="AA753" s="34">
        <v>3754</v>
      </c>
      <c r="AB753" s="30" t="s">
        <v>20</v>
      </c>
      <c r="AC753" s="35">
        <v>195</v>
      </c>
      <c r="AD753" s="35">
        <v>35</v>
      </c>
      <c r="AE753" s="35">
        <v>45</v>
      </c>
      <c r="AF753" s="35">
        <v>275</v>
      </c>
    </row>
    <row r="754" spans="27:32">
      <c r="AA754" s="34">
        <v>3771</v>
      </c>
      <c r="AB754" s="30" t="s">
        <v>560</v>
      </c>
      <c r="AC754" s="35"/>
      <c r="AD754" s="35">
        <v>2</v>
      </c>
      <c r="AE754" s="35">
        <v>6</v>
      </c>
      <c r="AF754" s="35">
        <v>8</v>
      </c>
    </row>
    <row r="755" spans="27:32">
      <c r="AA755" s="34">
        <v>3773</v>
      </c>
      <c r="AB755" s="30" t="s">
        <v>1602</v>
      </c>
      <c r="AC755" s="35">
        <v>2</v>
      </c>
      <c r="AD755" s="35"/>
      <c r="AE755" s="35">
        <v>1</v>
      </c>
      <c r="AF755" s="35">
        <v>3</v>
      </c>
    </row>
    <row r="756" spans="27:32">
      <c r="AA756" s="34">
        <v>3785</v>
      </c>
      <c r="AB756" s="30" t="s">
        <v>1603</v>
      </c>
      <c r="AC756" s="35">
        <v>1</v>
      </c>
      <c r="AD756" s="35"/>
      <c r="AE756" s="35">
        <v>9</v>
      </c>
      <c r="AF756" s="35">
        <v>10</v>
      </c>
    </row>
    <row r="757" spans="27:32">
      <c r="AA757" s="34">
        <v>3788</v>
      </c>
      <c r="AB757" s="30" t="s">
        <v>2211</v>
      </c>
      <c r="AC757" s="35">
        <v>1</v>
      </c>
      <c r="AD757" s="35"/>
      <c r="AE757" s="35"/>
      <c r="AF757" s="35">
        <v>1</v>
      </c>
    </row>
    <row r="758" spans="27:32">
      <c r="AA758" s="34">
        <v>3798</v>
      </c>
      <c r="AB758" s="30" t="s">
        <v>918</v>
      </c>
      <c r="AC758" s="35">
        <v>7</v>
      </c>
      <c r="AD758" s="35">
        <v>2</v>
      </c>
      <c r="AE758" s="35">
        <v>5</v>
      </c>
      <c r="AF758" s="35">
        <v>14</v>
      </c>
    </row>
    <row r="759" spans="27:32">
      <c r="AA759" s="34">
        <v>3799</v>
      </c>
      <c r="AB759" s="30" t="s">
        <v>563</v>
      </c>
      <c r="AC759" s="35">
        <v>13</v>
      </c>
      <c r="AD759" s="35">
        <v>4</v>
      </c>
      <c r="AE759" s="35">
        <v>7</v>
      </c>
      <c r="AF759" s="35">
        <v>24</v>
      </c>
    </row>
    <row r="760" spans="27:32">
      <c r="AA760" s="34">
        <v>3800</v>
      </c>
      <c r="AB760" s="30" t="s">
        <v>696</v>
      </c>
      <c r="AC760" s="35"/>
      <c r="AD760" s="35">
        <v>0.85499999999999998</v>
      </c>
      <c r="AE760" s="35">
        <v>6.54</v>
      </c>
      <c r="AF760" s="35">
        <v>7.3949999999999996</v>
      </c>
    </row>
    <row r="761" spans="27:32">
      <c r="AA761" s="34">
        <v>3814</v>
      </c>
      <c r="AB761" s="30" t="s">
        <v>69</v>
      </c>
      <c r="AC761" s="35">
        <v>135</v>
      </c>
      <c r="AD761" s="35">
        <v>15</v>
      </c>
      <c r="AE761" s="35">
        <v>64</v>
      </c>
      <c r="AF761" s="35">
        <v>214</v>
      </c>
    </row>
    <row r="762" spans="27:32">
      <c r="AA762" s="34">
        <v>3815</v>
      </c>
      <c r="AB762" s="30" t="s">
        <v>1604</v>
      </c>
      <c r="AC762" s="35">
        <v>4</v>
      </c>
      <c r="AD762" s="35"/>
      <c r="AE762" s="35">
        <v>4</v>
      </c>
      <c r="AF762" s="35">
        <v>8</v>
      </c>
    </row>
    <row r="763" spans="27:32">
      <c r="AA763" s="34">
        <v>3816</v>
      </c>
      <c r="AB763" s="30" t="s">
        <v>1118</v>
      </c>
      <c r="AC763" s="35">
        <v>9</v>
      </c>
      <c r="AD763" s="35">
        <v>1</v>
      </c>
      <c r="AE763" s="35">
        <v>2</v>
      </c>
      <c r="AF763" s="35">
        <v>12</v>
      </c>
    </row>
    <row r="764" spans="27:32">
      <c r="AA764" s="34">
        <v>3842</v>
      </c>
      <c r="AB764" s="30" t="s">
        <v>93</v>
      </c>
      <c r="AC764" s="35">
        <v>92</v>
      </c>
      <c r="AD764" s="35">
        <v>10</v>
      </c>
      <c r="AE764" s="35">
        <v>22</v>
      </c>
      <c r="AF764" s="35">
        <v>124</v>
      </c>
    </row>
    <row r="765" spans="27:32">
      <c r="AA765" s="34">
        <v>3843</v>
      </c>
      <c r="AB765" s="30" t="s">
        <v>1420</v>
      </c>
      <c r="AC765" s="35">
        <v>21</v>
      </c>
      <c r="AD765" s="35"/>
      <c r="AE765" s="35">
        <v>9</v>
      </c>
      <c r="AF765" s="35">
        <v>30</v>
      </c>
    </row>
    <row r="766" spans="27:32">
      <c r="AA766" s="34">
        <v>3845</v>
      </c>
      <c r="AB766" s="30" t="s">
        <v>1605</v>
      </c>
      <c r="AC766" s="35">
        <v>9</v>
      </c>
      <c r="AD766" s="35"/>
      <c r="AE766" s="35">
        <v>2</v>
      </c>
      <c r="AF766" s="35">
        <v>11</v>
      </c>
    </row>
    <row r="767" spans="27:32">
      <c r="AA767" s="34">
        <v>3850</v>
      </c>
      <c r="AB767" s="30" t="s">
        <v>801</v>
      </c>
      <c r="AC767" s="35"/>
      <c r="AD767" s="35">
        <v>1</v>
      </c>
      <c r="AE767" s="35"/>
      <c r="AF767" s="35">
        <v>1</v>
      </c>
    </row>
    <row r="768" spans="27:32">
      <c r="AA768" s="34">
        <v>3852</v>
      </c>
      <c r="AB768" s="30" t="s">
        <v>1606</v>
      </c>
      <c r="AC768" s="35"/>
      <c r="AD768" s="35"/>
      <c r="AE768" s="35">
        <v>10</v>
      </c>
      <c r="AF768" s="35">
        <v>10</v>
      </c>
    </row>
    <row r="769" spans="27:32">
      <c r="AA769" s="34">
        <v>3853</v>
      </c>
      <c r="AB769" s="30" t="s">
        <v>1607</v>
      </c>
      <c r="AC769" s="35">
        <v>7</v>
      </c>
      <c r="AD769" s="35"/>
      <c r="AE769" s="35">
        <v>8</v>
      </c>
      <c r="AF769" s="35">
        <v>15</v>
      </c>
    </row>
    <row r="770" spans="27:32">
      <c r="AA770" s="34">
        <v>3858</v>
      </c>
      <c r="AB770" s="30" t="s">
        <v>1608</v>
      </c>
      <c r="AC770" s="35">
        <v>21</v>
      </c>
      <c r="AD770" s="35"/>
      <c r="AE770" s="35">
        <v>10</v>
      </c>
      <c r="AF770" s="35">
        <v>31</v>
      </c>
    </row>
    <row r="771" spans="27:32">
      <c r="AA771" s="34">
        <v>3864</v>
      </c>
      <c r="AB771" s="30" t="s">
        <v>1609</v>
      </c>
      <c r="AC771" s="35">
        <v>2.2650000000000001</v>
      </c>
      <c r="AD771" s="35"/>
      <c r="AE771" s="35">
        <v>130.57000000000002</v>
      </c>
      <c r="AF771" s="35">
        <v>132.83500000000001</v>
      </c>
    </row>
    <row r="772" spans="27:32">
      <c r="AA772" s="34">
        <v>3865</v>
      </c>
      <c r="AB772" s="30" t="s">
        <v>1057</v>
      </c>
      <c r="AC772" s="35">
        <v>8</v>
      </c>
      <c r="AD772" s="35">
        <v>1</v>
      </c>
      <c r="AE772" s="35">
        <v>11</v>
      </c>
      <c r="AF772" s="35">
        <v>20</v>
      </c>
    </row>
    <row r="773" spans="27:32">
      <c r="AA773" s="34">
        <v>3867</v>
      </c>
      <c r="AB773" s="30" t="s">
        <v>233</v>
      </c>
      <c r="AC773" s="35">
        <v>87</v>
      </c>
      <c r="AD773" s="35">
        <v>28</v>
      </c>
      <c r="AE773" s="35">
        <v>57</v>
      </c>
      <c r="AF773" s="35">
        <v>172</v>
      </c>
    </row>
    <row r="774" spans="27:32">
      <c r="AA774" s="34">
        <v>3876</v>
      </c>
      <c r="AB774" s="30" t="s">
        <v>833</v>
      </c>
      <c r="AC774" s="35">
        <v>13</v>
      </c>
      <c r="AD774" s="35">
        <v>4</v>
      </c>
      <c r="AE774" s="35">
        <v>6</v>
      </c>
      <c r="AF774" s="35">
        <v>23</v>
      </c>
    </row>
    <row r="775" spans="27:32">
      <c r="AA775" s="34">
        <v>3882</v>
      </c>
      <c r="AB775" s="30" t="s">
        <v>1194</v>
      </c>
      <c r="AC775" s="35">
        <v>4</v>
      </c>
      <c r="AD775" s="35">
        <v>2</v>
      </c>
      <c r="AE775" s="35">
        <v>5</v>
      </c>
      <c r="AF775" s="35">
        <v>11</v>
      </c>
    </row>
    <row r="776" spans="27:32">
      <c r="AA776" s="34">
        <v>3886</v>
      </c>
      <c r="AB776" s="30" t="s">
        <v>1270</v>
      </c>
      <c r="AC776" s="35">
        <v>9.7749999999999986</v>
      </c>
      <c r="AD776" s="35">
        <v>0.73</v>
      </c>
      <c r="AE776" s="35">
        <v>0.52</v>
      </c>
      <c r="AF776" s="35">
        <v>11.024999999999999</v>
      </c>
    </row>
    <row r="777" spans="27:32">
      <c r="AA777" s="34">
        <v>3896</v>
      </c>
      <c r="AB777" s="30" t="s">
        <v>227</v>
      </c>
      <c r="AC777" s="35"/>
      <c r="AD777" s="35">
        <v>1</v>
      </c>
      <c r="AE777" s="35"/>
      <c r="AF777" s="35">
        <v>1</v>
      </c>
    </row>
    <row r="778" spans="27:32">
      <c r="AA778" s="34">
        <v>3901</v>
      </c>
      <c r="AB778" s="30" t="s">
        <v>282</v>
      </c>
      <c r="AC778" s="35">
        <v>14</v>
      </c>
      <c r="AD778" s="35">
        <v>11</v>
      </c>
      <c r="AE778" s="35">
        <v>9</v>
      </c>
      <c r="AF778" s="35">
        <v>34</v>
      </c>
    </row>
    <row r="779" spans="27:32">
      <c r="AA779" s="34">
        <v>3902</v>
      </c>
      <c r="AB779" s="30" t="s">
        <v>835</v>
      </c>
      <c r="AC779" s="35">
        <v>22</v>
      </c>
      <c r="AD779" s="35">
        <v>5</v>
      </c>
      <c r="AE779" s="35">
        <v>9</v>
      </c>
      <c r="AF779" s="35">
        <v>36</v>
      </c>
    </row>
    <row r="780" spans="27:32">
      <c r="AA780" s="34">
        <v>3920</v>
      </c>
      <c r="AB780" s="30" t="s">
        <v>1610</v>
      </c>
      <c r="AC780" s="35">
        <v>8</v>
      </c>
      <c r="AD780" s="35"/>
      <c r="AE780" s="35">
        <v>5</v>
      </c>
      <c r="AF780" s="35">
        <v>13</v>
      </c>
    </row>
    <row r="781" spans="27:32">
      <c r="AA781" s="34">
        <v>3928</v>
      </c>
      <c r="AB781" s="30" t="s">
        <v>838</v>
      </c>
      <c r="AC781" s="35">
        <v>3</v>
      </c>
      <c r="AD781" s="35">
        <v>1</v>
      </c>
      <c r="AE781" s="35"/>
      <c r="AF781" s="35">
        <v>4</v>
      </c>
    </row>
    <row r="782" spans="27:32">
      <c r="AA782" s="34">
        <v>3960</v>
      </c>
      <c r="AB782" s="30" t="s">
        <v>423</v>
      </c>
      <c r="AC782" s="35"/>
      <c r="AD782" s="35">
        <v>5</v>
      </c>
      <c r="AE782" s="35"/>
      <c r="AF782" s="35">
        <v>5</v>
      </c>
    </row>
    <row r="783" spans="27:32">
      <c r="AA783" s="34">
        <v>3969</v>
      </c>
      <c r="AB783" s="30" t="s">
        <v>517</v>
      </c>
      <c r="AC783" s="35"/>
      <c r="AD783" s="35">
        <v>10</v>
      </c>
      <c r="AE783" s="35"/>
      <c r="AF783" s="35">
        <v>10</v>
      </c>
    </row>
    <row r="784" spans="27:32">
      <c r="AA784" s="34">
        <v>3970</v>
      </c>
      <c r="AB784" s="30" t="s">
        <v>2212</v>
      </c>
      <c r="AC784" s="35">
        <v>1</v>
      </c>
      <c r="AD784" s="35"/>
      <c r="AE784" s="35"/>
      <c r="AF784" s="35">
        <v>1</v>
      </c>
    </row>
    <row r="785" spans="27:32">
      <c r="AA785" s="34">
        <v>3973</v>
      </c>
      <c r="AB785" s="30" t="s">
        <v>2213</v>
      </c>
      <c r="AC785" s="35">
        <v>1</v>
      </c>
      <c r="AD785" s="35"/>
      <c r="AE785" s="35"/>
      <c r="AF785" s="35">
        <v>1</v>
      </c>
    </row>
    <row r="786" spans="27:32">
      <c r="AA786" s="34">
        <v>3976</v>
      </c>
      <c r="AB786" s="30" t="s">
        <v>524</v>
      </c>
      <c r="AC786" s="35"/>
      <c r="AD786" s="35">
        <v>2</v>
      </c>
      <c r="AE786" s="35"/>
      <c r="AF786" s="35">
        <v>2</v>
      </c>
    </row>
    <row r="787" spans="27:32">
      <c r="AA787" s="34">
        <v>3977</v>
      </c>
      <c r="AB787" s="30" t="s">
        <v>1227</v>
      </c>
      <c r="AC787" s="35">
        <v>2</v>
      </c>
      <c r="AD787" s="35">
        <v>1</v>
      </c>
      <c r="AE787" s="35"/>
      <c r="AF787" s="35">
        <v>3</v>
      </c>
    </row>
    <row r="788" spans="27:32">
      <c r="AA788" s="34">
        <v>3993</v>
      </c>
      <c r="AB788" s="30" t="s">
        <v>322</v>
      </c>
      <c r="AC788" s="35"/>
      <c r="AD788" s="35">
        <v>3</v>
      </c>
      <c r="AE788" s="35"/>
      <c r="AF788" s="35">
        <v>3</v>
      </c>
    </row>
    <row r="789" spans="27:32">
      <c r="AA789" s="34">
        <v>4001</v>
      </c>
      <c r="AB789" s="30" t="s">
        <v>74</v>
      </c>
      <c r="AC789" s="35">
        <v>28</v>
      </c>
      <c r="AD789" s="35">
        <v>10</v>
      </c>
      <c r="AE789" s="35">
        <v>4</v>
      </c>
      <c r="AF789" s="35">
        <v>42</v>
      </c>
    </row>
    <row r="790" spans="27:32">
      <c r="AA790" s="34">
        <v>4007</v>
      </c>
      <c r="AB790" s="30" t="s">
        <v>1173</v>
      </c>
      <c r="AC790" s="35">
        <v>1</v>
      </c>
      <c r="AD790" s="35">
        <v>1</v>
      </c>
      <c r="AE790" s="35"/>
      <c r="AF790" s="35">
        <v>2</v>
      </c>
    </row>
    <row r="791" spans="27:32">
      <c r="AA791" s="34">
        <v>4023</v>
      </c>
      <c r="AB791" s="30" t="s">
        <v>1611</v>
      </c>
      <c r="AC791" s="35">
        <v>1</v>
      </c>
      <c r="AD791" s="35"/>
      <c r="AE791" s="35">
        <v>1</v>
      </c>
      <c r="AF791" s="35">
        <v>2</v>
      </c>
    </row>
    <row r="792" spans="27:32">
      <c r="AA792" s="34">
        <v>4027</v>
      </c>
      <c r="AB792" s="30" t="s">
        <v>1612</v>
      </c>
      <c r="AC792" s="35"/>
      <c r="AD792" s="35"/>
      <c r="AE792" s="35">
        <v>1539.9900000000007</v>
      </c>
      <c r="AF792" s="35">
        <v>1539.9900000000007</v>
      </c>
    </row>
    <row r="793" spans="27:32">
      <c r="AA793" s="34">
        <v>4031</v>
      </c>
      <c r="AB793" s="30" t="s">
        <v>511</v>
      </c>
      <c r="AC793" s="35">
        <v>17</v>
      </c>
      <c r="AD793" s="35">
        <v>5</v>
      </c>
      <c r="AE793" s="35">
        <v>4</v>
      </c>
      <c r="AF793" s="35">
        <v>26</v>
      </c>
    </row>
    <row r="794" spans="27:32">
      <c r="AA794" s="34">
        <v>4053</v>
      </c>
      <c r="AB794" s="30" t="s">
        <v>466</v>
      </c>
      <c r="AC794" s="35"/>
      <c r="AD794" s="35">
        <v>5</v>
      </c>
      <c r="AE794" s="35"/>
      <c r="AF794" s="35">
        <v>5</v>
      </c>
    </row>
    <row r="795" spans="27:32">
      <c r="AA795" s="34">
        <v>4064</v>
      </c>
      <c r="AB795" s="30" t="s">
        <v>799</v>
      </c>
      <c r="AC795" s="35">
        <v>31</v>
      </c>
      <c r="AD795" s="35">
        <v>1</v>
      </c>
      <c r="AE795" s="35">
        <v>5</v>
      </c>
      <c r="AF795" s="35">
        <v>37</v>
      </c>
    </row>
    <row r="796" spans="27:32">
      <c r="AA796" s="34">
        <v>4068</v>
      </c>
      <c r="AB796" s="30" t="s">
        <v>618</v>
      </c>
      <c r="AC796" s="35"/>
      <c r="AD796" s="35">
        <v>3</v>
      </c>
      <c r="AE796" s="35">
        <v>6</v>
      </c>
      <c r="AF796" s="35">
        <v>9</v>
      </c>
    </row>
    <row r="797" spans="27:32">
      <c r="AA797" s="34">
        <v>4073</v>
      </c>
      <c r="AB797" s="30" t="s">
        <v>2214</v>
      </c>
      <c r="AC797" s="35">
        <v>6</v>
      </c>
      <c r="AD797" s="35"/>
      <c r="AE797" s="35"/>
      <c r="AF797" s="35">
        <v>6</v>
      </c>
    </row>
    <row r="798" spans="27:32">
      <c r="AA798" s="34">
        <v>4090</v>
      </c>
      <c r="AB798" s="30" t="s">
        <v>1613</v>
      </c>
      <c r="AC798" s="35">
        <v>8</v>
      </c>
      <c r="AD798" s="35"/>
      <c r="AE798" s="35">
        <v>6</v>
      </c>
      <c r="AF798" s="35">
        <v>14</v>
      </c>
    </row>
    <row r="799" spans="27:32">
      <c r="AA799" s="34">
        <v>4100</v>
      </c>
      <c r="AB799" s="30" t="s">
        <v>272</v>
      </c>
      <c r="AC799" s="35">
        <v>15</v>
      </c>
      <c r="AD799" s="35">
        <v>7</v>
      </c>
      <c r="AE799" s="35">
        <v>32</v>
      </c>
      <c r="AF799" s="35">
        <v>54</v>
      </c>
    </row>
    <row r="800" spans="27:32">
      <c r="AA800" s="34">
        <v>4101</v>
      </c>
      <c r="AB800" s="30" t="s">
        <v>1401</v>
      </c>
      <c r="AC800" s="35">
        <v>13</v>
      </c>
      <c r="AD800" s="35"/>
      <c r="AE800" s="35">
        <v>15</v>
      </c>
      <c r="AF800" s="35">
        <v>28</v>
      </c>
    </row>
    <row r="801" spans="27:32">
      <c r="AA801" s="34">
        <v>4113</v>
      </c>
      <c r="AB801" s="30" t="s">
        <v>2215</v>
      </c>
      <c r="AC801" s="35">
        <v>4</v>
      </c>
      <c r="AD801" s="35"/>
      <c r="AE801" s="35"/>
      <c r="AF801" s="35">
        <v>4</v>
      </c>
    </row>
    <row r="802" spans="27:32">
      <c r="AA802" s="34">
        <v>4115</v>
      </c>
      <c r="AB802" s="30" t="s">
        <v>930</v>
      </c>
      <c r="AC802" s="35">
        <v>49</v>
      </c>
      <c r="AD802" s="35">
        <v>7</v>
      </c>
      <c r="AE802" s="35">
        <v>11</v>
      </c>
      <c r="AF802" s="35">
        <v>67</v>
      </c>
    </row>
    <row r="803" spans="27:32">
      <c r="AA803" s="34">
        <v>4118</v>
      </c>
      <c r="AB803" s="30" t="s">
        <v>1614</v>
      </c>
      <c r="AC803" s="35">
        <v>33</v>
      </c>
      <c r="AD803" s="35"/>
      <c r="AE803" s="35">
        <v>10</v>
      </c>
      <c r="AF803" s="35">
        <v>43</v>
      </c>
    </row>
    <row r="804" spans="27:32">
      <c r="AA804" s="34">
        <v>4119</v>
      </c>
      <c r="AB804" s="30" t="s">
        <v>2216</v>
      </c>
      <c r="AC804" s="35">
        <v>6</v>
      </c>
      <c r="AD804" s="35"/>
      <c r="AE804" s="35"/>
      <c r="AF804" s="35">
        <v>6</v>
      </c>
    </row>
    <row r="805" spans="27:32">
      <c r="AA805" s="34">
        <v>4120</v>
      </c>
      <c r="AB805" s="30" t="s">
        <v>1615</v>
      </c>
      <c r="AC805" s="35"/>
      <c r="AD805" s="35"/>
      <c r="AE805" s="35">
        <v>8</v>
      </c>
      <c r="AF805" s="35">
        <v>8</v>
      </c>
    </row>
    <row r="806" spans="27:32">
      <c r="AA806" s="34">
        <v>4121</v>
      </c>
      <c r="AB806" s="30" t="s">
        <v>1616</v>
      </c>
      <c r="AC806" s="35"/>
      <c r="AD806" s="35"/>
      <c r="AE806" s="35">
        <v>11</v>
      </c>
      <c r="AF806" s="35">
        <v>11</v>
      </c>
    </row>
    <row r="807" spans="27:32">
      <c r="AA807" s="34">
        <v>4123</v>
      </c>
      <c r="AB807" s="30" t="s">
        <v>1617</v>
      </c>
      <c r="AC807" s="35"/>
      <c r="AD807" s="35"/>
      <c r="AE807" s="35">
        <v>4</v>
      </c>
      <c r="AF807" s="35">
        <v>4</v>
      </c>
    </row>
    <row r="808" spans="27:32">
      <c r="AA808" s="34">
        <v>4125</v>
      </c>
      <c r="AB808" s="30" t="s">
        <v>1618</v>
      </c>
      <c r="AC808" s="35"/>
      <c r="AD808" s="35"/>
      <c r="AE808" s="35">
        <v>5</v>
      </c>
      <c r="AF808" s="35">
        <v>5</v>
      </c>
    </row>
    <row r="809" spans="27:32">
      <c r="AA809" s="34">
        <v>4129</v>
      </c>
      <c r="AB809" s="30" t="s">
        <v>1619</v>
      </c>
      <c r="AC809" s="35"/>
      <c r="AD809" s="35"/>
      <c r="AE809" s="35">
        <v>3</v>
      </c>
      <c r="AF809" s="35">
        <v>3</v>
      </c>
    </row>
    <row r="810" spans="27:32">
      <c r="AA810" s="34">
        <v>4131</v>
      </c>
      <c r="AB810" s="30" t="s">
        <v>1620</v>
      </c>
      <c r="AC810" s="35"/>
      <c r="AD810" s="35"/>
      <c r="AE810" s="35">
        <v>1</v>
      </c>
      <c r="AF810" s="35">
        <v>1</v>
      </c>
    </row>
    <row r="811" spans="27:32">
      <c r="AA811" s="34">
        <v>4156</v>
      </c>
      <c r="AB811" s="30" t="s">
        <v>1621</v>
      </c>
      <c r="AC811" s="35"/>
      <c r="AD811" s="35"/>
      <c r="AE811" s="35">
        <v>5</v>
      </c>
      <c r="AF811" s="35">
        <v>5</v>
      </c>
    </row>
    <row r="812" spans="27:32">
      <c r="AA812" s="34">
        <v>4164</v>
      </c>
      <c r="AB812" s="30" t="s">
        <v>1622</v>
      </c>
      <c r="AC812" s="35"/>
      <c r="AD812" s="35"/>
      <c r="AE812" s="35">
        <v>1</v>
      </c>
      <c r="AF812" s="35">
        <v>1</v>
      </c>
    </row>
    <row r="813" spans="27:32">
      <c r="AA813" s="34">
        <v>4174</v>
      </c>
      <c r="AB813" s="30" t="s">
        <v>1623</v>
      </c>
      <c r="AC813" s="35"/>
      <c r="AD813" s="35"/>
      <c r="AE813" s="35">
        <v>7</v>
      </c>
      <c r="AF813" s="35">
        <v>7</v>
      </c>
    </row>
    <row r="814" spans="27:32">
      <c r="AA814" s="34">
        <v>4179</v>
      </c>
      <c r="AB814" s="30" t="s">
        <v>1624</v>
      </c>
      <c r="AC814" s="35"/>
      <c r="AD814" s="35"/>
      <c r="AE814" s="35">
        <v>31</v>
      </c>
      <c r="AF814" s="35">
        <v>31</v>
      </c>
    </row>
    <row r="815" spans="27:32">
      <c r="AA815" s="34">
        <v>4180</v>
      </c>
      <c r="AB815" s="30" t="s">
        <v>1625</v>
      </c>
      <c r="AC815" s="35"/>
      <c r="AD815" s="35"/>
      <c r="AE815" s="35">
        <v>2</v>
      </c>
      <c r="AF815" s="35">
        <v>2</v>
      </c>
    </row>
    <row r="816" spans="27:32">
      <c r="AA816" s="34">
        <v>4206</v>
      </c>
      <c r="AB816" s="30" t="s">
        <v>1626</v>
      </c>
      <c r="AC816" s="35"/>
      <c r="AD816" s="35"/>
      <c r="AE816" s="35">
        <v>2</v>
      </c>
      <c r="AF816" s="35">
        <v>2</v>
      </c>
    </row>
    <row r="817" spans="27:32">
      <c r="AA817" s="34">
        <v>4218</v>
      </c>
      <c r="AB817" s="30" t="s">
        <v>1087</v>
      </c>
      <c r="AC817" s="35">
        <v>30</v>
      </c>
      <c r="AD817" s="35">
        <v>4</v>
      </c>
      <c r="AE817" s="35">
        <v>4</v>
      </c>
      <c r="AF817" s="35">
        <v>38</v>
      </c>
    </row>
    <row r="818" spans="27:32">
      <c r="AA818" s="34">
        <v>4262</v>
      </c>
      <c r="AB818" s="30" t="s">
        <v>1627</v>
      </c>
      <c r="AC818" s="35"/>
      <c r="AD818" s="35"/>
      <c r="AE818" s="35">
        <v>1</v>
      </c>
      <c r="AF818" s="35">
        <v>1</v>
      </c>
    </row>
    <row r="819" spans="27:32">
      <c r="AA819" s="34">
        <v>4272</v>
      </c>
      <c r="AB819" s="30" t="s">
        <v>2217</v>
      </c>
      <c r="AC819" s="35">
        <v>2</v>
      </c>
      <c r="AD819" s="35"/>
      <c r="AE819" s="35"/>
      <c r="AF819" s="35">
        <v>2</v>
      </c>
    </row>
    <row r="820" spans="27:32">
      <c r="AA820" s="34">
        <v>4273</v>
      </c>
      <c r="AB820" s="30" t="s">
        <v>1066</v>
      </c>
      <c r="AC820" s="35">
        <v>7</v>
      </c>
      <c r="AD820" s="35">
        <v>1</v>
      </c>
      <c r="AE820" s="35">
        <v>1</v>
      </c>
      <c r="AF820" s="35">
        <v>9</v>
      </c>
    </row>
    <row r="821" spans="27:32">
      <c r="AA821" s="34">
        <v>4277</v>
      </c>
      <c r="AB821" s="30" t="s">
        <v>2218</v>
      </c>
      <c r="AC821" s="35">
        <v>1</v>
      </c>
      <c r="AD821" s="35"/>
      <c r="AE821" s="35"/>
      <c r="AF821" s="35">
        <v>1</v>
      </c>
    </row>
    <row r="822" spans="27:32">
      <c r="AA822" s="34">
        <v>4278</v>
      </c>
      <c r="AB822" s="30" t="s">
        <v>364</v>
      </c>
      <c r="AC822" s="35">
        <v>32</v>
      </c>
      <c r="AD822" s="35">
        <v>6</v>
      </c>
      <c r="AE822" s="35"/>
      <c r="AF822" s="35">
        <v>38</v>
      </c>
    </row>
    <row r="823" spans="27:32">
      <c r="AA823" s="34">
        <v>4280</v>
      </c>
      <c r="AB823" s="30" t="s">
        <v>1628</v>
      </c>
      <c r="AC823" s="35">
        <v>5</v>
      </c>
      <c r="AD823" s="35"/>
      <c r="AE823" s="35">
        <v>2</v>
      </c>
      <c r="AF823" s="35">
        <v>7</v>
      </c>
    </row>
    <row r="824" spans="27:32">
      <c r="AA824" s="34">
        <v>4282</v>
      </c>
      <c r="AB824" s="30" t="s">
        <v>965</v>
      </c>
      <c r="AC824" s="35">
        <v>5</v>
      </c>
      <c r="AD824" s="35">
        <v>2</v>
      </c>
      <c r="AE824" s="35">
        <v>21</v>
      </c>
      <c r="AF824" s="35">
        <v>28</v>
      </c>
    </row>
    <row r="825" spans="27:32">
      <c r="AA825" s="34">
        <v>4283</v>
      </c>
      <c r="AB825" s="30" t="s">
        <v>508</v>
      </c>
      <c r="AC825" s="35">
        <v>4</v>
      </c>
      <c r="AD825" s="35">
        <v>4</v>
      </c>
      <c r="AE825" s="35">
        <v>7</v>
      </c>
      <c r="AF825" s="35">
        <v>15</v>
      </c>
    </row>
    <row r="826" spans="27:32">
      <c r="AA826" s="34">
        <v>4286</v>
      </c>
      <c r="AB826" s="30" t="s">
        <v>883</v>
      </c>
      <c r="AC826" s="35">
        <v>3</v>
      </c>
      <c r="AD826" s="35">
        <v>1</v>
      </c>
      <c r="AE826" s="35">
        <v>2</v>
      </c>
      <c r="AF826" s="35">
        <v>6</v>
      </c>
    </row>
    <row r="827" spans="27:32">
      <c r="AA827" s="34">
        <v>4287</v>
      </c>
      <c r="AB827" s="30" t="s">
        <v>1629</v>
      </c>
      <c r="AC827" s="35"/>
      <c r="AD827" s="35"/>
      <c r="AE827" s="35">
        <v>5</v>
      </c>
      <c r="AF827" s="35">
        <v>5</v>
      </c>
    </row>
    <row r="828" spans="27:32">
      <c r="AA828" s="34">
        <v>4289</v>
      </c>
      <c r="AB828" s="30" t="s">
        <v>1630</v>
      </c>
      <c r="AC828" s="35"/>
      <c r="AD828" s="35"/>
      <c r="AE828" s="35">
        <v>10</v>
      </c>
      <c r="AF828" s="35">
        <v>10</v>
      </c>
    </row>
    <row r="829" spans="27:32">
      <c r="AA829" s="34">
        <v>4291</v>
      </c>
      <c r="AB829" s="30" t="s">
        <v>1631</v>
      </c>
      <c r="AC829" s="35"/>
      <c r="AD829" s="35"/>
      <c r="AE829" s="35">
        <v>3</v>
      </c>
      <c r="AF829" s="35">
        <v>3</v>
      </c>
    </row>
    <row r="830" spans="27:32">
      <c r="AA830" s="34">
        <v>4292</v>
      </c>
      <c r="AB830" s="30" t="s">
        <v>1632</v>
      </c>
      <c r="AC830" s="35"/>
      <c r="AD830" s="35"/>
      <c r="AE830" s="35">
        <v>1</v>
      </c>
      <c r="AF830" s="35">
        <v>1</v>
      </c>
    </row>
    <row r="831" spans="27:32">
      <c r="AA831" s="34">
        <v>4295</v>
      </c>
      <c r="AB831" s="30" t="s">
        <v>1633</v>
      </c>
      <c r="AC831" s="35"/>
      <c r="AD831" s="35"/>
      <c r="AE831" s="35">
        <v>1</v>
      </c>
      <c r="AF831" s="35">
        <v>1</v>
      </c>
    </row>
    <row r="832" spans="27:32">
      <c r="AA832" s="34">
        <v>4298</v>
      </c>
      <c r="AB832" s="30" t="s">
        <v>1634</v>
      </c>
      <c r="AC832" s="35"/>
      <c r="AD832" s="35"/>
      <c r="AE832" s="35">
        <v>1</v>
      </c>
      <c r="AF832" s="35">
        <v>1</v>
      </c>
    </row>
    <row r="833" spans="27:32">
      <c r="AA833" s="34">
        <v>4301</v>
      </c>
      <c r="AB833" s="30" t="s">
        <v>1635</v>
      </c>
      <c r="AC833" s="35"/>
      <c r="AD833" s="35"/>
      <c r="AE833" s="35">
        <v>1</v>
      </c>
      <c r="AF833" s="35">
        <v>1</v>
      </c>
    </row>
    <row r="834" spans="27:32">
      <c r="AA834" s="34">
        <v>4302</v>
      </c>
      <c r="AB834" s="30" t="s">
        <v>1636</v>
      </c>
      <c r="AC834" s="35"/>
      <c r="AD834" s="35"/>
      <c r="AE834" s="35">
        <v>2</v>
      </c>
      <c r="AF834" s="35">
        <v>2</v>
      </c>
    </row>
    <row r="835" spans="27:32">
      <c r="AA835" s="34">
        <v>4303</v>
      </c>
      <c r="AB835" s="30" t="s">
        <v>1637</v>
      </c>
      <c r="AC835" s="35"/>
      <c r="AD835" s="35"/>
      <c r="AE835" s="35">
        <v>3</v>
      </c>
      <c r="AF835" s="35">
        <v>3</v>
      </c>
    </row>
    <row r="836" spans="27:32">
      <c r="AA836" s="34">
        <v>4304</v>
      </c>
      <c r="AB836" s="30" t="s">
        <v>1638</v>
      </c>
      <c r="AC836" s="35"/>
      <c r="AD836" s="35"/>
      <c r="AE836" s="35">
        <v>4</v>
      </c>
      <c r="AF836" s="35">
        <v>4</v>
      </c>
    </row>
    <row r="837" spans="27:32">
      <c r="AA837" s="34">
        <v>4309</v>
      </c>
      <c r="AB837" s="30" t="s">
        <v>1639</v>
      </c>
      <c r="AC837" s="35"/>
      <c r="AD837" s="35"/>
      <c r="AE837" s="35">
        <v>1</v>
      </c>
      <c r="AF837" s="35">
        <v>1</v>
      </c>
    </row>
    <row r="838" spans="27:32">
      <c r="AA838" s="34">
        <v>4310</v>
      </c>
      <c r="AB838" s="30" t="s">
        <v>1640</v>
      </c>
      <c r="AC838" s="35"/>
      <c r="AD838" s="35"/>
      <c r="AE838" s="35">
        <v>1</v>
      </c>
      <c r="AF838" s="35">
        <v>1</v>
      </c>
    </row>
    <row r="839" spans="27:32">
      <c r="AA839" s="34">
        <v>4311</v>
      </c>
      <c r="AB839" s="30" t="s">
        <v>1641</v>
      </c>
      <c r="AC839" s="35"/>
      <c r="AD839" s="35"/>
      <c r="AE839" s="35">
        <v>1</v>
      </c>
      <c r="AF839" s="35">
        <v>1</v>
      </c>
    </row>
    <row r="840" spans="27:32">
      <c r="AA840" s="34">
        <v>4312</v>
      </c>
      <c r="AB840" s="30" t="s">
        <v>1642</v>
      </c>
      <c r="AC840" s="35"/>
      <c r="AD840" s="35"/>
      <c r="AE840" s="35">
        <v>2</v>
      </c>
      <c r="AF840" s="35">
        <v>2</v>
      </c>
    </row>
    <row r="841" spans="27:32">
      <c r="AA841" s="34">
        <v>4313</v>
      </c>
      <c r="AB841" s="30" t="s">
        <v>1643</v>
      </c>
      <c r="AC841" s="35"/>
      <c r="AD841" s="35"/>
      <c r="AE841" s="35">
        <v>2</v>
      </c>
      <c r="AF841" s="35">
        <v>2</v>
      </c>
    </row>
    <row r="842" spans="27:32">
      <c r="AA842" s="34">
        <v>4315</v>
      </c>
      <c r="AB842" s="30" t="s">
        <v>1644</v>
      </c>
      <c r="AC842" s="35"/>
      <c r="AD842" s="35"/>
      <c r="AE842" s="35">
        <v>1</v>
      </c>
      <c r="AF842" s="35">
        <v>1</v>
      </c>
    </row>
    <row r="843" spans="27:32">
      <c r="AA843" s="34">
        <v>4319</v>
      </c>
      <c r="AB843" s="30" t="s">
        <v>1645</v>
      </c>
      <c r="AC843" s="35"/>
      <c r="AD843" s="35"/>
      <c r="AE843" s="35">
        <v>1</v>
      </c>
      <c r="AF843" s="35">
        <v>1</v>
      </c>
    </row>
    <row r="844" spans="27:32">
      <c r="AA844" s="34">
        <v>4321</v>
      </c>
      <c r="AB844" s="30" t="s">
        <v>1646</v>
      </c>
      <c r="AC844" s="35"/>
      <c r="AD844" s="35"/>
      <c r="AE844" s="35">
        <v>2</v>
      </c>
      <c r="AF844" s="35">
        <v>2</v>
      </c>
    </row>
    <row r="845" spans="27:32">
      <c r="AA845" s="34">
        <v>4322</v>
      </c>
      <c r="AB845" s="30" t="s">
        <v>1647</v>
      </c>
      <c r="AC845" s="35"/>
      <c r="AD845" s="35"/>
      <c r="AE845" s="35">
        <v>3</v>
      </c>
      <c r="AF845" s="35">
        <v>3</v>
      </c>
    </row>
    <row r="846" spans="27:32">
      <c r="AA846" s="34">
        <v>4323</v>
      </c>
      <c r="AB846" s="30" t="s">
        <v>1648</v>
      </c>
      <c r="AC846" s="35"/>
      <c r="AD846" s="35"/>
      <c r="AE846" s="35">
        <v>2</v>
      </c>
      <c r="AF846" s="35">
        <v>2</v>
      </c>
    </row>
    <row r="847" spans="27:32">
      <c r="AA847" s="34">
        <v>4324</v>
      </c>
      <c r="AB847" s="30" t="s">
        <v>1649</v>
      </c>
      <c r="AC847" s="35"/>
      <c r="AD847" s="35"/>
      <c r="AE847" s="35">
        <v>5</v>
      </c>
      <c r="AF847" s="35">
        <v>5</v>
      </c>
    </row>
    <row r="848" spans="27:32">
      <c r="AA848" s="34">
        <v>4325</v>
      </c>
      <c r="AB848" s="30" t="s">
        <v>1650</v>
      </c>
      <c r="AC848" s="35"/>
      <c r="AD848" s="35"/>
      <c r="AE848" s="35">
        <v>4</v>
      </c>
      <c r="AF848" s="35">
        <v>4</v>
      </c>
    </row>
    <row r="849" spans="27:32">
      <c r="AA849" s="34">
        <v>4327</v>
      </c>
      <c r="AB849" s="30" t="s">
        <v>1651</v>
      </c>
      <c r="AC849" s="35"/>
      <c r="AD849" s="35"/>
      <c r="AE849" s="35">
        <v>2</v>
      </c>
      <c r="AF849" s="35">
        <v>2</v>
      </c>
    </row>
    <row r="850" spans="27:32">
      <c r="AA850" s="34">
        <v>4332</v>
      </c>
      <c r="AB850" s="30" t="s">
        <v>1652</v>
      </c>
      <c r="AC850" s="35"/>
      <c r="AD850" s="35"/>
      <c r="AE850" s="35">
        <v>6</v>
      </c>
      <c r="AF850" s="35">
        <v>6</v>
      </c>
    </row>
    <row r="851" spans="27:32">
      <c r="AA851" s="34">
        <v>4339</v>
      </c>
      <c r="AB851" s="30" t="s">
        <v>2219</v>
      </c>
      <c r="AC851" s="35">
        <v>422.9</v>
      </c>
      <c r="AD851" s="35"/>
      <c r="AE851" s="35"/>
      <c r="AF851" s="35">
        <v>422.9</v>
      </c>
    </row>
    <row r="852" spans="27:32">
      <c r="AA852" s="34">
        <v>4341</v>
      </c>
      <c r="AB852" s="30" t="s">
        <v>218</v>
      </c>
      <c r="AC852" s="35">
        <v>122</v>
      </c>
      <c r="AD852" s="35">
        <v>20</v>
      </c>
      <c r="AE852" s="35"/>
      <c r="AF852" s="35">
        <v>142</v>
      </c>
    </row>
    <row r="853" spans="27:32">
      <c r="AA853" s="34">
        <v>4342</v>
      </c>
      <c r="AB853" s="30" t="s">
        <v>77</v>
      </c>
      <c r="AC853" s="35">
        <v>3276</v>
      </c>
      <c r="AD853" s="35">
        <v>1266</v>
      </c>
      <c r="AE853" s="35">
        <v>1485</v>
      </c>
      <c r="AF853" s="35">
        <v>6027</v>
      </c>
    </row>
    <row r="854" spans="27:32">
      <c r="AA854" s="34">
        <v>4353</v>
      </c>
      <c r="AB854" s="30" t="s">
        <v>386</v>
      </c>
      <c r="AC854" s="35">
        <v>12</v>
      </c>
      <c r="AD854" s="35">
        <v>12</v>
      </c>
      <c r="AE854" s="35"/>
      <c r="AF854" s="35">
        <v>24</v>
      </c>
    </row>
    <row r="855" spans="27:32">
      <c r="AA855" s="34">
        <v>4355</v>
      </c>
      <c r="AB855" s="30" t="s">
        <v>1068</v>
      </c>
      <c r="AC855" s="35">
        <v>46</v>
      </c>
      <c r="AD855" s="35">
        <v>4</v>
      </c>
      <c r="AE855" s="35">
        <v>18</v>
      </c>
      <c r="AF855" s="35">
        <v>68</v>
      </c>
    </row>
    <row r="856" spans="27:32">
      <c r="AA856" s="34">
        <v>4356</v>
      </c>
      <c r="AB856" s="30" t="s">
        <v>2220</v>
      </c>
      <c r="AC856" s="35">
        <v>22</v>
      </c>
      <c r="AD856" s="35"/>
      <c r="AE856" s="35"/>
      <c r="AF856" s="35">
        <v>22</v>
      </c>
    </row>
    <row r="857" spans="27:32">
      <c r="AA857" s="34">
        <v>4379</v>
      </c>
      <c r="AB857" s="30" t="s">
        <v>1653</v>
      </c>
      <c r="AC857" s="35"/>
      <c r="AD857" s="35"/>
      <c r="AE857" s="35">
        <v>36</v>
      </c>
      <c r="AF857" s="35">
        <v>36</v>
      </c>
    </row>
    <row r="858" spans="27:32">
      <c r="AA858" s="34">
        <v>4380</v>
      </c>
      <c r="AB858" s="30" t="s">
        <v>1654</v>
      </c>
      <c r="AC858" s="35"/>
      <c r="AD858" s="35"/>
      <c r="AE858" s="35">
        <v>22</v>
      </c>
      <c r="AF858" s="35">
        <v>22</v>
      </c>
    </row>
    <row r="859" spans="27:32">
      <c r="AA859" s="34">
        <v>4382</v>
      </c>
      <c r="AB859" s="30" t="s">
        <v>1655</v>
      </c>
      <c r="AC859" s="35"/>
      <c r="AD859" s="35"/>
      <c r="AE859" s="35">
        <v>90</v>
      </c>
      <c r="AF859" s="35">
        <v>90</v>
      </c>
    </row>
    <row r="860" spans="27:32">
      <c r="AA860" s="34">
        <v>4383</v>
      </c>
      <c r="AB860" s="30" t="s">
        <v>1656</v>
      </c>
      <c r="AC860" s="35"/>
      <c r="AD860" s="35"/>
      <c r="AE860" s="35">
        <v>25</v>
      </c>
      <c r="AF860" s="35">
        <v>25</v>
      </c>
    </row>
    <row r="861" spans="27:32">
      <c r="AA861" s="34">
        <v>4384</v>
      </c>
      <c r="AB861" s="30" t="s">
        <v>1657</v>
      </c>
      <c r="AC861" s="35"/>
      <c r="AD861" s="35"/>
      <c r="AE861" s="35">
        <v>49</v>
      </c>
      <c r="AF861" s="35">
        <v>49</v>
      </c>
    </row>
    <row r="862" spans="27:32">
      <c r="AA862" s="34">
        <v>4388</v>
      </c>
      <c r="AB862" s="30" t="s">
        <v>1658</v>
      </c>
      <c r="AC862" s="35"/>
      <c r="AD862" s="35"/>
      <c r="AE862" s="35">
        <v>57</v>
      </c>
      <c r="AF862" s="35">
        <v>57</v>
      </c>
    </row>
    <row r="863" spans="27:32">
      <c r="AA863" s="34">
        <v>4389</v>
      </c>
      <c r="AB863" s="30" t="s">
        <v>1659</v>
      </c>
      <c r="AC863" s="35"/>
      <c r="AD863" s="35"/>
      <c r="AE863" s="35">
        <v>10</v>
      </c>
      <c r="AF863" s="35">
        <v>10</v>
      </c>
    </row>
    <row r="864" spans="27:32">
      <c r="AA864" s="34">
        <v>4390</v>
      </c>
      <c r="AB864" s="30" t="s">
        <v>1660</v>
      </c>
      <c r="AC864" s="35"/>
      <c r="AD864" s="35"/>
      <c r="AE864" s="35">
        <v>6</v>
      </c>
      <c r="AF864" s="35">
        <v>6</v>
      </c>
    </row>
    <row r="865" spans="27:32">
      <c r="AA865" s="34">
        <v>4391</v>
      </c>
      <c r="AB865" s="30" t="s">
        <v>1661</v>
      </c>
      <c r="AC865" s="35"/>
      <c r="AD865" s="35"/>
      <c r="AE865" s="35">
        <v>12</v>
      </c>
      <c r="AF865" s="35">
        <v>12</v>
      </c>
    </row>
    <row r="866" spans="27:32">
      <c r="AA866" s="34">
        <v>4394</v>
      </c>
      <c r="AB866" s="30" t="s">
        <v>1662</v>
      </c>
      <c r="AC866" s="35"/>
      <c r="AD866" s="35"/>
      <c r="AE866" s="35">
        <v>8</v>
      </c>
      <c r="AF866" s="35">
        <v>8</v>
      </c>
    </row>
    <row r="867" spans="27:32">
      <c r="AA867" s="34">
        <v>4397</v>
      </c>
      <c r="AB867" s="30" t="s">
        <v>1663</v>
      </c>
      <c r="AC867" s="35"/>
      <c r="AD867" s="35"/>
      <c r="AE867" s="35">
        <v>2</v>
      </c>
      <c r="AF867" s="35">
        <v>2</v>
      </c>
    </row>
    <row r="868" spans="27:32">
      <c r="AA868" s="34">
        <v>4398</v>
      </c>
      <c r="AB868" s="30" t="s">
        <v>1664</v>
      </c>
      <c r="AC868" s="35"/>
      <c r="AD868" s="35"/>
      <c r="AE868" s="35">
        <v>47</v>
      </c>
      <c r="AF868" s="35">
        <v>47</v>
      </c>
    </row>
    <row r="869" spans="27:32">
      <c r="AA869" s="34">
        <v>4400</v>
      </c>
      <c r="AB869" s="30" t="s">
        <v>1665</v>
      </c>
      <c r="AC869" s="35"/>
      <c r="AD869" s="35"/>
      <c r="AE869" s="35">
        <v>13.77</v>
      </c>
      <c r="AF869" s="35">
        <v>13.77</v>
      </c>
    </row>
    <row r="870" spans="27:32">
      <c r="AA870" s="34">
        <v>4410</v>
      </c>
      <c r="AB870" s="30" t="s">
        <v>180</v>
      </c>
      <c r="AC870" s="35">
        <v>2</v>
      </c>
      <c r="AD870" s="35">
        <v>7</v>
      </c>
      <c r="AE870" s="35">
        <v>16</v>
      </c>
      <c r="AF870" s="35">
        <v>25</v>
      </c>
    </row>
    <row r="871" spans="27:32">
      <c r="AA871" s="34">
        <v>4411</v>
      </c>
      <c r="AB871" s="30" t="s">
        <v>1666</v>
      </c>
      <c r="AC871" s="35">
        <v>16</v>
      </c>
      <c r="AD871" s="35"/>
      <c r="AE871" s="35">
        <v>7</v>
      </c>
      <c r="AF871" s="35">
        <v>23</v>
      </c>
    </row>
    <row r="872" spans="27:32">
      <c r="AA872" s="34">
        <v>4412</v>
      </c>
      <c r="AB872" s="30" t="s">
        <v>501</v>
      </c>
      <c r="AC872" s="35">
        <v>5</v>
      </c>
      <c r="AD872" s="35">
        <v>3</v>
      </c>
      <c r="AE872" s="35">
        <v>3</v>
      </c>
      <c r="AF872" s="35">
        <v>11</v>
      </c>
    </row>
    <row r="873" spans="27:32">
      <c r="AA873" s="34">
        <v>4464</v>
      </c>
      <c r="AB873" s="30" t="s">
        <v>2221</v>
      </c>
      <c r="AC873" s="35">
        <v>1</v>
      </c>
      <c r="AD873" s="35"/>
      <c r="AE873" s="35"/>
      <c r="AF873" s="35">
        <v>1</v>
      </c>
    </row>
    <row r="874" spans="27:32">
      <c r="AA874" s="34">
        <v>4465</v>
      </c>
      <c r="AB874" s="30" t="s">
        <v>2222</v>
      </c>
      <c r="AC874" s="35">
        <v>2</v>
      </c>
      <c r="AD874" s="35"/>
      <c r="AE874" s="35"/>
      <c r="AF874" s="35">
        <v>2</v>
      </c>
    </row>
    <row r="875" spans="27:32">
      <c r="AA875" s="34">
        <v>4474</v>
      </c>
      <c r="AB875" s="30" t="s">
        <v>1667</v>
      </c>
      <c r="AC875" s="35">
        <v>18.060000000000002</v>
      </c>
      <c r="AD875" s="35"/>
      <c r="AE875" s="35">
        <v>3.4449999999999998</v>
      </c>
      <c r="AF875" s="35">
        <v>21.505000000000003</v>
      </c>
    </row>
    <row r="876" spans="27:32">
      <c r="AA876" s="34">
        <v>4491</v>
      </c>
      <c r="AB876" s="30" t="s">
        <v>1668</v>
      </c>
      <c r="AC876" s="35">
        <v>1.04</v>
      </c>
      <c r="AD876" s="35"/>
      <c r="AE876" s="35">
        <v>0.9</v>
      </c>
      <c r="AF876" s="35">
        <v>1.94</v>
      </c>
    </row>
    <row r="877" spans="27:32">
      <c r="AA877" s="34">
        <v>4494</v>
      </c>
      <c r="AB877" s="30" t="s">
        <v>60</v>
      </c>
      <c r="AC877" s="35">
        <v>27.165000000000003</v>
      </c>
      <c r="AD877" s="35">
        <v>10.484999999999999</v>
      </c>
      <c r="AE877" s="35">
        <v>129.21999999999991</v>
      </c>
      <c r="AF877" s="35">
        <v>166.86999999999992</v>
      </c>
    </row>
    <row r="878" spans="27:32">
      <c r="AA878" s="34">
        <v>4497</v>
      </c>
      <c r="AB878" s="30" t="s">
        <v>1669</v>
      </c>
      <c r="AC878" s="35"/>
      <c r="AD878" s="35"/>
      <c r="AE878" s="35">
        <v>15.515000000000001</v>
      </c>
      <c r="AF878" s="35">
        <v>15.515000000000001</v>
      </c>
    </row>
    <row r="879" spans="27:32">
      <c r="AA879" s="34">
        <v>4509</v>
      </c>
      <c r="AB879" s="30" t="s">
        <v>2223</v>
      </c>
      <c r="AC879" s="35">
        <v>4</v>
      </c>
      <c r="AD879" s="35"/>
      <c r="AE879" s="35"/>
      <c r="AF879" s="35">
        <v>4</v>
      </c>
    </row>
    <row r="880" spans="27:32">
      <c r="AA880" s="34">
        <v>4510</v>
      </c>
      <c r="AB880" s="30" t="s">
        <v>1670</v>
      </c>
      <c r="AC880" s="35">
        <v>1.5300000000000002</v>
      </c>
      <c r="AD880" s="35"/>
      <c r="AE880" s="35">
        <v>3.2300000000000004</v>
      </c>
      <c r="AF880" s="35">
        <v>4.7600000000000007</v>
      </c>
    </row>
    <row r="881" spans="27:32">
      <c r="AA881" s="34">
        <v>4570</v>
      </c>
      <c r="AB881" s="30" t="s">
        <v>1671</v>
      </c>
      <c r="AC881" s="35"/>
      <c r="AD881" s="35"/>
      <c r="AE881" s="35">
        <v>1</v>
      </c>
      <c r="AF881" s="35">
        <v>1</v>
      </c>
    </row>
    <row r="882" spans="27:32">
      <c r="AA882" s="34">
        <v>4597</v>
      </c>
      <c r="AB882" s="30" t="s">
        <v>1672</v>
      </c>
      <c r="AC882" s="35"/>
      <c r="AD882" s="35"/>
      <c r="AE882" s="35">
        <v>1</v>
      </c>
      <c r="AF882" s="35">
        <v>1</v>
      </c>
    </row>
    <row r="883" spans="27:32">
      <c r="AA883" s="34">
        <v>4599</v>
      </c>
      <c r="AB883" s="30" t="s">
        <v>1673</v>
      </c>
      <c r="AC883" s="35"/>
      <c r="AD883" s="35"/>
      <c r="AE883" s="35">
        <v>28</v>
      </c>
      <c r="AF883" s="35">
        <v>28</v>
      </c>
    </row>
    <row r="884" spans="27:32">
      <c r="AA884" s="34">
        <v>4601</v>
      </c>
      <c r="AB884" s="30" t="s">
        <v>1674</v>
      </c>
      <c r="AC884" s="35"/>
      <c r="AD884" s="35"/>
      <c r="AE884" s="35">
        <v>72</v>
      </c>
      <c r="AF884" s="35">
        <v>72</v>
      </c>
    </row>
    <row r="885" spans="27:32">
      <c r="AA885" s="34">
        <v>4602</v>
      </c>
      <c r="AB885" s="30" t="s">
        <v>1675</v>
      </c>
      <c r="AC885" s="35"/>
      <c r="AD885" s="35"/>
      <c r="AE885" s="35">
        <v>22</v>
      </c>
      <c r="AF885" s="35">
        <v>22</v>
      </c>
    </row>
    <row r="886" spans="27:32">
      <c r="AA886" s="34">
        <v>4603</v>
      </c>
      <c r="AB886" s="30" t="s">
        <v>1676</v>
      </c>
      <c r="AC886" s="35"/>
      <c r="AD886" s="35"/>
      <c r="AE886" s="35">
        <v>42</v>
      </c>
      <c r="AF886" s="35">
        <v>42</v>
      </c>
    </row>
    <row r="887" spans="27:32">
      <c r="AA887" s="34">
        <v>4604</v>
      </c>
      <c r="AB887" s="30" t="s">
        <v>1677</v>
      </c>
      <c r="AC887" s="35"/>
      <c r="AD887" s="35"/>
      <c r="AE887" s="35">
        <v>1</v>
      </c>
      <c r="AF887" s="35">
        <v>1</v>
      </c>
    </row>
    <row r="888" spans="27:32">
      <c r="AA888" s="34">
        <v>4607</v>
      </c>
      <c r="AB888" s="30" t="s">
        <v>1678</v>
      </c>
      <c r="AC888" s="35"/>
      <c r="AD888" s="35"/>
      <c r="AE888" s="35">
        <v>14</v>
      </c>
      <c r="AF888" s="35">
        <v>14</v>
      </c>
    </row>
    <row r="889" spans="27:32">
      <c r="AA889" s="34">
        <v>4610</v>
      </c>
      <c r="AB889" s="30" t="s">
        <v>1679</v>
      </c>
      <c r="AC889" s="35"/>
      <c r="AD889" s="35"/>
      <c r="AE889" s="35">
        <v>16</v>
      </c>
      <c r="AF889" s="35">
        <v>16</v>
      </c>
    </row>
    <row r="890" spans="27:32">
      <c r="AA890" s="34">
        <v>4611</v>
      </c>
      <c r="AB890" s="30" t="s">
        <v>1680</v>
      </c>
      <c r="AC890" s="35"/>
      <c r="AD890" s="35"/>
      <c r="AE890" s="35">
        <v>24</v>
      </c>
      <c r="AF890" s="35">
        <v>24</v>
      </c>
    </row>
    <row r="891" spans="27:32">
      <c r="AA891" s="34">
        <v>4614</v>
      </c>
      <c r="AB891" s="30" t="s">
        <v>1681</v>
      </c>
      <c r="AC891" s="35"/>
      <c r="AD891" s="35"/>
      <c r="AE891" s="35">
        <v>79</v>
      </c>
      <c r="AF891" s="35">
        <v>79</v>
      </c>
    </row>
    <row r="892" spans="27:32">
      <c r="AA892" s="34">
        <v>4615</v>
      </c>
      <c r="AB892" s="30" t="s">
        <v>1682</v>
      </c>
      <c r="AC892" s="35"/>
      <c r="AD892" s="35"/>
      <c r="AE892" s="35">
        <v>38</v>
      </c>
      <c r="AF892" s="35">
        <v>38</v>
      </c>
    </row>
    <row r="893" spans="27:32">
      <c r="AA893" s="34">
        <v>4616</v>
      </c>
      <c r="AB893" s="30" t="s">
        <v>1683</v>
      </c>
      <c r="AC893" s="35"/>
      <c r="AD893" s="35"/>
      <c r="AE893" s="35">
        <v>15</v>
      </c>
      <c r="AF893" s="35">
        <v>15</v>
      </c>
    </row>
    <row r="894" spans="27:32">
      <c r="AA894" s="34">
        <v>4617</v>
      </c>
      <c r="AB894" s="30" t="s">
        <v>1684</v>
      </c>
      <c r="AC894" s="35"/>
      <c r="AD894" s="35"/>
      <c r="AE894" s="35">
        <v>35</v>
      </c>
      <c r="AF894" s="35">
        <v>35</v>
      </c>
    </row>
    <row r="895" spans="27:32">
      <c r="AA895" s="34">
        <v>4619</v>
      </c>
      <c r="AB895" s="30" t="s">
        <v>1685</v>
      </c>
      <c r="AC895" s="35"/>
      <c r="AD895" s="35"/>
      <c r="AE895" s="35">
        <v>15</v>
      </c>
      <c r="AF895" s="35">
        <v>15</v>
      </c>
    </row>
    <row r="896" spans="27:32">
      <c r="AA896" s="34">
        <v>4620</v>
      </c>
      <c r="AB896" s="30" t="s">
        <v>1686</v>
      </c>
      <c r="AC896" s="35"/>
      <c r="AD896" s="35"/>
      <c r="AE896" s="35">
        <v>15</v>
      </c>
      <c r="AF896" s="35">
        <v>15</v>
      </c>
    </row>
    <row r="897" spans="27:32">
      <c r="AA897" s="34">
        <v>4621</v>
      </c>
      <c r="AB897" s="30" t="s">
        <v>1687</v>
      </c>
      <c r="AC897" s="35"/>
      <c r="AD897" s="35"/>
      <c r="AE897" s="35">
        <v>7</v>
      </c>
      <c r="AF897" s="35">
        <v>7</v>
      </c>
    </row>
    <row r="898" spans="27:32">
      <c r="AA898" s="34">
        <v>4622</v>
      </c>
      <c r="AB898" s="30" t="s">
        <v>1688</v>
      </c>
      <c r="AC898" s="35"/>
      <c r="AD898" s="35"/>
      <c r="AE898" s="35">
        <v>1</v>
      </c>
      <c r="AF898" s="35">
        <v>1</v>
      </c>
    </row>
    <row r="899" spans="27:32">
      <c r="AA899" s="34">
        <v>4623</v>
      </c>
      <c r="AB899" s="30" t="s">
        <v>132</v>
      </c>
      <c r="AC899" s="35">
        <v>128</v>
      </c>
      <c r="AD899" s="35">
        <v>15</v>
      </c>
      <c r="AE899" s="35">
        <v>1</v>
      </c>
      <c r="AF899" s="35">
        <v>144</v>
      </c>
    </row>
    <row r="900" spans="27:32">
      <c r="AA900" s="34">
        <v>4625</v>
      </c>
      <c r="AB900" s="30" t="s">
        <v>1689</v>
      </c>
      <c r="AC900" s="35">
        <v>15</v>
      </c>
      <c r="AD900" s="35"/>
      <c r="AE900" s="35">
        <v>11</v>
      </c>
      <c r="AF900" s="35">
        <v>26</v>
      </c>
    </row>
    <row r="901" spans="27:32">
      <c r="AA901" s="34">
        <v>4634</v>
      </c>
      <c r="AB901" s="30" t="s">
        <v>1690</v>
      </c>
      <c r="AC901" s="35"/>
      <c r="AD901" s="35"/>
      <c r="AE901" s="35">
        <v>312</v>
      </c>
      <c r="AF901" s="35">
        <v>312</v>
      </c>
    </row>
    <row r="902" spans="27:32">
      <c r="AA902" s="34">
        <v>4635</v>
      </c>
      <c r="AB902" s="30" t="s">
        <v>1691</v>
      </c>
      <c r="AC902" s="35"/>
      <c r="AD902" s="35"/>
      <c r="AE902" s="35">
        <v>401</v>
      </c>
      <c r="AF902" s="35">
        <v>401</v>
      </c>
    </row>
    <row r="903" spans="27:32">
      <c r="AA903" s="34">
        <v>4636</v>
      </c>
      <c r="AB903" s="30" t="s">
        <v>1692</v>
      </c>
      <c r="AC903" s="35"/>
      <c r="AD903" s="35"/>
      <c r="AE903" s="35">
        <v>4</v>
      </c>
      <c r="AF903" s="35">
        <v>4</v>
      </c>
    </row>
    <row r="904" spans="27:32">
      <c r="AA904" s="34">
        <v>4637</v>
      </c>
      <c r="AB904" s="30" t="s">
        <v>1693</v>
      </c>
      <c r="AC904" s="35"/>
      <c r="AD904" s="35"/>
      <c r="AE904" s="35">
        <v>124</v>
      </c>
      <c r="AF904" s="35">
        <v>124</v>
      </c>
    </row>
    <row r="905" spans="27:32">
      <c r="AA905" s="34">
        <v>4641</v>
      </c>
      <c r="AB905" s="30" t="s">
        <v>1694</v>
      </c>
      <c r="AC905" s="35"/>
      <c r="AD905" s="35"/>
      <c r="AE905" s="35">
        <v>36</v>
      </c>
      <c r="AF905" s="35">
        <v>36</v>
      </c>
    </row>
    <row r="906" spans="27:32">
      <c r="AA906" s="34">
        <v>4642</v>
      </c>
      <c r="AB906" s="30" t="s">
        <v>1695</v>
      </c>
      <c r="AC906" s="35"/>
      <c r="AD906" s="35"/>
      <c r="AE906" s="35">
        <v>10</v>
      </c>
      <c r="AF906" s="35">
        <v>10</v>
      </c>
    </row>
    <row r="907" spans="27:32">
      <c r="AA907" s="34">
        <v>4643</v>
      </c>
      <c r="AB907" s="30" t="s">
        <v>1696</v>
      </c>
      <c r="AC907" s="35"/>
      <c r="AD907" s="35"/>
      <c r="AE907" s="35">
        <v>40</v>
      </c>
      <c r="AF907" s="35">
        <v>40</v>
      </c>
    </row>
    <row r="908" spans="27:32">
      <c r="AA908" s="34">
        <v>4644</v>
      </c>
      <c r="AB908" s="30" t="s">
        <v>1697</v>
      </c>
      <c r="AC908" s="35"/>
      <c r="AD908" s="35"/>
      <c r="AE908" s="35">
        <v>146</v>
      </c>
      <c r="AF908" s="35">
        <v>146</v>
      </c>
    </row>
    <row r="909" spans="27:32">
      <c r="AA909" s="34">
        <v>4645</v>
      </c>
      <c r="AB909" s="30" t="s">
        <v>314</v>
      </c>
      <c r="AC909" s="35"/>
      <c r="AD909" s="35">
        <v>0.23499999999999999</v>
      </c>
      <c r="AE909" s="35">
        <v>1.8399999999999999</v>
      </c>
      <c r="AF909" s="35">
        <v>2.0749999999999997</v>
      </c>
    </row>
    <row r="910" spans="27:32">
      <c r="AA910" s="34">
        <v>4651</v>
      </c>
      <c r="AB910" s="30" t="s">
        <v>1698</v>
      </c>
      <c r="AC910" s="35"/>
      <c r="AD910" s="35"/>
      <c r="AE910" s="35">
        <v>52</v>
      </c>
      <c r="AF910" s="35">
        <v>52</v>
      </c>
    </row>
    <row r="911" spans="27:32">
      <c r="AA911" s="34">
        <v>4652</v>
      </c>
      <c r="AB911" s="30" t="s">
        <v>1699</v>
      </c>
      <c r="AC911" s="35"/>
      <c r="AD911" s="35"/>
      <c r="AE911" s="35">
        <v>26</v>
      </c>
      <c r="AF911" s="35">
        <v>26</v>
      </c>
    </row>
    <row r="912" spans="27:32">
      <c r="AA912" s="34">
        <v>4653</v>
      </c>
      <c r="AB912" s="30" t="s">
        <v>1700</v>
      </c>
      <c r="AC912" s="35"/>
      <c r="AD912" s="35"/>
      <c r="AE912" s="35">
        <v>8</v>
      </c>
      <c r="AF912" s="35">
        <v>8</v>
      </c>
    </row>
    <row r="913" spans="27:32">
      <c r="AA913" s="34">
        <v>4655</v>
      </c>
      <c r="AB913" s="30" t="s">
        <v>1701</v>
      </c>
      <c r="AC913" s="35"/>
      <c r="AD913" s="35"/>
      <c r="AE913" s="35">
        <v>21</v>
      </c>
      <c r="AF913" s="35">
        <v>21</v>
      </c>
    </row>
    <row r="914" spans="27:32">
      <c r="AA914" s="34">
        <v>4659</v>
      </c>
      <c r="AB914" s="30" t="s">
        <v>1702</v>
      </c>
      <c r="AC914" s="35">
        <v>7</v>
      </c>
      <c r="AD914" s="35"/>
      <c r="AE914" s="35">
        <v>6</v>
      </c>
      <c r="AF914" s="35">
        <v>13</v>
      </c>
    </row>
    <row r="915" spans="27:32">
      <c r="AA915" s="34">
        <v>4665</v>
      </c>
      <c r="AB915" s="30" t="s">
        <v>1703</v>
      </c>
      <c r="AC915" s="35"/>
      <c r="AD915" s="35"/>
      <c r="AE915" s="35">
        <v>6</v>
      </c>
      <c r="AF915" s="35">
        <v>6</v>
      </c>
    </row>
    <row r="916" spans="27:32">
      <c r="AA916" s="34">
        <v>4666</v>
      </c>
      <c r="AB916" s="30" t="s">
        <v>1704</v>
      </c>
      <c r="AC916" s="35"/>
      <c r="AD916" s="35"/>
      <c r="AE916" s="35">
        <v>1</v>
      </c>
      <c r="AF916" s="35">
        <v>1</v>
      </c>
    </row>
    <row r="917" spans="27:32">
      <c r="AA917" s="34">
        <v>4676</v>
      </c>
      <c r="AB917" s="30" t="s">
        <v>1705</v>
      </c>
      <c r="AC917" s="35"/>
      <c r="AD917" s="35"/>
      <c r="AE917" s="35">
        <v>2</v>
      </c>
      <c r="AF917" s="35">
        <v>2</v>
      </c>
    </row>
    <row r="918" spans="27:32">
      <c r="AA918" s="34">
        <v>4690</v>
      </c>
      <c r="AB918" s="30" t="s">
        <v>1706</v>
      </c>
      <c r="AC918" s="35"/>
      <c r="AD918" s="35"/>
      <c r="AE918" s="35">
        <v>6</v>
      </c>
      <c r="AF918" s="35">
        <v>6</v>
      </c>
    </row>
    <row r="919" spans="27:32">
      <c r="AA919" s="34">
        <v>4692</v>
      </c>
      <c r="AB919" s="30" t="s">
        <v>1062</v>
      </c>
      <c r="AC919" s="35"/>
      <c r="AD919" s="35">
        <v>1</v>
      </c>
      <c r="AE919" s="35"/>
      <c r="AF919" s="35">
        <v>1</v>
      </c>
    </row>
    <row r="920" spans="27:32">
      <c r="AA920" s="34">
        <v>4702</v>
      </c>
      <c r="AB920" s="30" t="s">
        <v>1707</v>
      </c>
      <c r="AC920" s="35"/>
      <c r="AD920" s="35"/>
      <c r="AE920" s="35">
        <v>1181.0009999999997</v>
      </c>
      <c r="AF920" s="35">
        <v>1181.0009999999997</v>
      </c>
    </row>
    <row r="921" spans="27:32">
      <c r="AA921" s="34">
        <v>4709</v>
      </c>
      <c r="AB921" s="30" t="s">
        <v>1708</v>
      </c>
      <c r="AC921" s="35"/>
      <c r="AD921" s="35"/>
      <c r="AE921" s="35">
        <v>1</v>
      </c>
      <c r="AF921" s="35">
        <v>1</v>
      </c>
    </row>
    <row r="922" spans="27:32">
      <c r="AA922" s="34">
        <v>4722</v>
      </c>
      <c r="AB922" s="30" t="s">
        <v>706</v>
      </c>
      <c r="AC922" s="35">
        <v>25</v>
      </c>
      <c r="AD922" s="35">
        <v>3</v>
      </c>
      <c r="AE922" s="35">
        <v>4</v>
      </c>
      <c r="AF922" s="35">
        <v>32</v>
      </c>
    </row>
    <row r="923" spans="27:32">
      <c r="AA923" s="34">
        <v>4726</v>
      </c>
      <c r="AB923" s="30" t="s">
        <v>211</v>
      </c>
      <c r="AC923" s="35">
        <v>12</v>
      </c>
      <c r="AD923" s="35">
        <v>45</v>
      </c>
      <c r="AE923" s="35">
        <v>15</v>
      </c>
      <c r="AF923" s="35">
        <v>72</v>
      </c>
    </row>
    <row r="924" spans="27:32">
      <c r="AA924" s="34">
        <v>4750</v>
      </c>
      <c r="AB924" s="30" t="s">
        <v>2224</v>
      </c>
      <c r="AC924" s="35">
        <v>3</v>
      </c>
      <c r="AD924" s="35"/>
      <c r="AE924" s="35"/>
      <c r="AF924" s="35">
        <v>3</v>
      </c>
    </row>
    <row r="925" spans="27:32">
      <c r="AA925" s="34">
        <v>4751</v>
      </c>
      <c r="AB925" s="30" t="s">
        <v>2225</v>
      </c>
      <c r="AC925" s="35">
        <v>1</v>
      </c>
      <c r="AD925" s="35"/>
      <c r="AE925" s="35"/>
      <c r="AF925" s="35">
        <v>1</v>
      </c>
    </row>
    <row r="926" spans="27:32">
      <c r="AA926" s="34">
        <v>4752</v>
      </c>
      <c r="AB926" s="30" t="s">
        <v>2226</v>
      </c>
      <c r="AC926" s="35">
        <v>2</v>
      </c>
      <c r="AD926" s="35"/>
      <c r="AE926" s="35"/>
      <c r="AF926" s="35">
        <v>2</v>
      </c>
    </row>
    <row r="927" spans="27:32">
      <c r="AA927" s="34">
        <v>4753</v>
      </c>
      <c r="AB927" s="30" t="s">
        <v>2227</v>
      </c>
      <c r="AC927" s="35">
        <v>3</v>
      </c>
      <c r="AD927" s="35"/>
      <c r="AE927" s="35"/>
      <c r="AF927" s="35">
        <v>3</v>
      </c>
    </row>
    <row r="928" spans="27:32">
      <c r="AA928" s="34">
        <v>4764</v>
      </c>
      <c r="AB928" s="30" t="s">
        <v>2228</v>
      </c>
      <c r="AC928" s="35">
        <v>1</v>
      </c>
      <c r="AD928" s="35"/>
      <c r="AE928" s="35"/>
      <c r="AF928" s="35">
        <v>1</v>
      </c>
    </row>
    <row r="929" spans="27:32">
      <c r="AA929" s="34">
        <v>4776</v>
      </c>
      <c r="AB929" s="30" t="s">
        <v>781</v>
      </c>
      <c r="AC929" s="35">
        <v>22</v>
      </c>
      <c r="AD929" s="35">
        <v>2</v>
      </c>
      <c r="AE929" s="35">
        <v>1</v>
      </c>
      <c r="AF929" s="35">
        <v>25</v>
      </c>
    </row>
    <row r="930" spans="27:32">
      <c r="AA930" s="34">
        <v>4777</v>
      </c>
      <c r="AB930" s="30" t="s">
        <v>2229</v>
      </c>
      <c r="AC930" s="35">
        <v>1</v>
      </c>
      <c r="AD930" s="35"/>
      <c r="AE930" s="35"/>
      <c r="AF930" s="35">
        <v>1</v>
      </c>
    </row>
    <row r="931" spans="27:32">
      <c r="AA931" s="34">
        <v>4780</v>
      </c>
      <c r="AB931" s="30" t="s">
        <v>2230</v>
      </c>
      <c r="AC931" s="35">
        <v>14</v>
      </c>
      <c r="AD931" s="35"/>
      <c r="AE931" s="35"/>
      <c r="AF931" s="35">
        <v>14</v>
      </c>
    </row>
    <row r="932" spans="27:32">
      <c r="AA932" s="34">
        <v>4781</v>
      </c>
      <c r="AB932" s="30" t="s">
        <v>1709</v>
      </c>
      <c r="AC932" s="35"/>
      <c r="AD932" s="35"/>
      <c r="AE932" s="35">
        <v>923</v>
      </c>
      <c r="AF932" s="35">
        <v>923</v>
      </c>
    </row>
    <row r="933" spans="27:32">
      <c r="AA933" s="34">
        <v>4782</v>
      </c>
      <c r="AB933" s="30" t="s">
        <v>1710</v>
      </c>
      <c r="AC933" s="35"/>
      <c r="AD933" s="35"/>
      <c r="AE933" s="35">
        <v>8</v>
      </c>
      <c r="AF933" s="35">
        <v>8</v>
      </c>
    </row>
    <row r="934" spans="27:32">
      <c r="AA934" s="34">
        <v>4798</v>
      </c>
      <c r="AB934" s="30" t="s">
        <v>1711</v>
      </c>
      <c r="AC934" s="35"/>
      <c r="AD934" s="35"/>
      <c r="AE934" s="35">
        <v>1</v>
      </c>
      <c r="AF934" s="35">
        <v>1</v>
      </c>
    </row>
    <row r="935" spans="27:32">
      <c r="AA935" s="34">
        <v>4813</v>
      </c>
      <c r="AB935" s="30" t="s">
        <v>1712</v>
      </c>
      <c r="AC935" s="35"/>
      <c r="AD935" s="35"/>
      <c r="AE935" s="35">
        <v>3</v>
      </c>
      <c r="AF935" s="35">
        <v>3</v>
      </c>
    </row>
    <row r="936" spans="27:32">
      <c r="AA936" s="34">
        <v>4833</v>
      </c>
      <c r="AB936" s="30" t="s">
        <v>1713</v>
      </c>
      <c r="AC936" s="35"/>
      <c r="AD936" s="35"/>
      <c r="AE936" s="35">
        <v>38</v>
      </c>
      <c r="AF936" s="35">
        <v>38</v>
      </c>
    </row>
    <row r="937" spans="27:32">
      <c r="AA937" s="34">
        <v>4834</v>
      </c>
      <c r="AB937" s="30" t="s">
        <v>1714</v>
      </c>
      <c r="AC937" s="35"/>
      <c r="AD937" s="35"/>
      <c r="AE937" s="35">
        <v>1</v>
      </c>
      <c r="AF937" s="35">
        <v>1</v>
      </c>
    </row>
    <row r="938" spans="27:32">
      <c r="AA938" s="34">
        <v>4870</v>
      </c>
      <c r="AB938" s="30" t="s">
        <v>2231</v>
      </c>
      <c r="AC938" s="35">
        <v>1</v>
      </c>
      <c r="AD938" s="35"/>
      <c r="AE938" s="35"/>
      <c r="AF938" s="35">
        <v>1</v>
      </c>
    </row>
    <row r="939" spans="27:32">
      <c r="AA939" s="34">
        <v>4876</v>
      </c>
      <c r="AB939" s="30" t="s">
        <v>841</v>
      </c>
      <c r="AC939" s="35">
        <v>20</v>
      </c>
      <c r="AD939" s="35">
        <v>2</v>
      </c>
      <c r="AE939" s="35">
        <v>4</v>
      </c>
      <c r="AF939" s="35">
        <v>26</v>
      </c>
    </row>
    <row r="940" spans="27:32">
      <c r="AA940" s="34">
        <v>4878</v>
      </c>
      <c r="AB940" s="30" t="s">
        <v>1715</v>
      </c>
      <c r="AC940" s="35">
        <v>18</v>
      </c>
      <c r="AD940" s="35"/>
      <c r="AE940" s="35">
        <v>5</v>
      </c>
      <c r="AF940" s="35">
        <v>23</v>
      </c>
    </row>
    <row r="941" spans="27:32">
      <c r="AA941" s="34">
        <v>4881</v>
      </c>
      <c r="AB941" s="30" t="s">
        <v>585</v>
      </c>
      <c r="AC941" s="35">
        <v>37</v>
      </c>
      <c r="AD941" s="35">
        <v>6</v>
      </c>
      <c r="AE941" s="35">
        <v>4</v>
      </c>
      <c r="AF941" s="35">
        <v>47</v>
      </c>
    </row>
    <row r="942" spans="27:32">
      <c r="AA942" s="34">
        <v>4882</v>
      </c>
      <c r="AB942" s="30" t="s">
        <v>307</v>
      </c>
      <c r="AC942" s="35">
        <v>72</v>
      </c>
      <c r="AD942" s="35">
        <v>21</v>
      </c>
      <c r="AE942" s="35">
        <v>15</v>
      </c>
      <c r="AF942" s="35">
        <v>108</v>
      </c>
    </row>
    <row r="943" spans="27:32">
      <c r="AA943" s="34">
        <v>4883</v>
      </c>
      <c r="AB943" s="30" t="s">
        <v>326</v>
      </c>
      <c r="AC943" s="35">
        <v>45</v>
      </c>
      <c r="AD943" s="35">
        <v>19</v>
      </c>
      <c r="AE943" s="35">
        <v>26</v>
      </c>
      <c r="AF943" s="35">
        <v>90</v>
      </c>
    </row>
    <row r="944" spans="27:32">
      <c r="AA944" s="34">
        <v>4884</v>
      </c>
      <c r="AB944" s="30" t="s">
        <v>373</v>
      </c>
      <c r="AC944" s="35">
        <v>80</v>
      </c>
      <c r="AD944" s="35">
        <v>20</v>
      </c>
      <c r="AE944" s="35">
        <v>18</v>
      </c>
      <c r="AF944" s="35">
        <v>118</v>
      </c>
    </row>
    <row r="945" spans="27:32">
      <c r="AA945" s="34">
        <v>4886</v>
      </c>
      <c r="AB945" s="30" t="s">
        <v>1188</v>
      </c>
      <c r="AC945" s="35">
        <v>5</v>
      </c>
      <c r="AD945" s="35">
        <v>2</v>
      </c>
      <c r="AE945" s="35">
        <v>6</v>
      </c>
      <c r="AF945" s="35">
        <v>13</v>
      </c>
    </row>
    <row r="946" spans="27:32">
      <c r="AA946" s="34">
        <v>4887</v>
      </c>
      <c r="AB946" s="30" t="s">
        <v>476</v>
      </c>
      <c r="AC946" s="35">
        <v>13</v>
      </c>
      <c r="AD946" s="35">
        <v>4</v>
      </c>
      <c r="AE946" s="35">
        <v>10</v>
      </c>
      <c r="AF946" s="35">
        <v>27</v>
      </c>
    </row>
    <row r="947" spans="27:32">
      <c r="AA947" s="34">
        <v>4889</v>
      </c>
      <c r="AB947" s="30" t="s">
        <v>2232</v>
      </c>
      <c r="AC947" s="35">
        <v>1</v>
      </c>
      <c r="AD947" s="35"/>
      <c r="AE947" s="35"/>
      <c r="AF947" s="35">
        <v>1</v>
      </c>
    </row>
    <row r="948" spans="27:32">
      <c r="AA948" s="34">
        <v>4911</v>
      </c>
      <c r="AB948" s="30" t="s">
        <v>30</v>
      </c>
      <c r="AC948" s="35"/>
      <c r="AD948" s="35">
        <v>357</v>
      </c>
      <c r="AE948" s="35">
        <v>3362</v>
      </c>
      <c r="AF948" s="35">
        <v>3719</v>
      </c>
    </row>
    <row r="949" spans="27:32">
      <c r="AA949" s="34">
        <v>4912</v>
      </c>
      <c r="AB949" s="30" t="s">
        <v>996</v>
      </c>
      <c r="AC949" s="35"/>
      <c r="AD949" s="35">
        <v>294</v>
      </c>
      <c r="AE949" s="35">
        <v>3345</v>
      </c>
      <c r="AF949" s="35">
        <v>3639</v>
      </c>
    </row>
    <row r="950" spans="27:32">
      <c r="AA950" s="34">
        <v>4914</v>
      </c>
      <c r="AB950" s="30" t="s">
        <v>59</v>
      </c>
      <c r="AC950" s="35"/>
      <c r="AD950" s="35">
        <v>797</v>
      </c>
      <c r="AE950" s="35">
        <v>6219</v>
      </c>
      <c r="AF950" s="35">
        <v>7016</v>
      </c>
    </row>
    <row r="951" spans="27:32">
      <c r="AA951" s="34">
        <v>4915</v>
      </c>
      <c r="AB951" s="30" t="s">
        <v>58</v>
      </c>
      <c r="AC951" s="35"/>
      <c r="AD951" s="35">
        <v>838</v>
      </c>
      <c r="AE951" s="35">
        <v>7190</v>
      </c>
      <c r="AF951" s="35">
        <v>8028</v>
      </c>
    </row>
    <row r="952" spans="27:32">
      <c r="AA952" s="34">
        <v>4920</v>
      </c>
      <c r="AB952" s="30" t="s">
        <v>1716</v>
      </c>
      <c r="AC952" s="35"/>
      <c r="AD952" s="35"/>
      <c r="AE952" s="35">
        <v>13</v>
      </c>
      <c r="AF952" s="35">
        <v>13</v>
      </c>
    </row>
    <row r="953" spans="27:32">
      <c r="AA953" s="34">
        <v>4921</v>
      </c>
      <c r="AB953" s="30" t="s">
        <v>1717</v>
      </c>
      <c r="AC953" s="35"/>
      <c r="AD953" s="35"/>
      <c r="AE953" s="35">
        <v>34</v>
      </c>
      <c r="AF953" s="35">
        <v>34</v>
      </c>
    </row>
    <row r="954" spans="27:32">
      <c r="AA954" s="34">
        <v>4927</v>
      </c>
      <c r="AB954" s="30" t="s">
        <v>1718</v>
      </c>
      <c r="AC954" s="35"/>
      <c r="AD954" s="35"/>
      <c r="AE954" s="35">
        <v>71</v>
      </c>
      <c r="AF954" s="35">
        <v>71</v>
      </c>
    </row>
    <row r="955" spans="27:32">
      <c r="AA955" s="34">
        <v>4930</v>
      </c>
      <c r="AB955" s="30" t="s">
        <v>1719</v>
      </c>
      <c r="AC955" s="35">
        <v>19.310000000000002</v>
      </c>
      <c r="AD955" s="35"/>
      <c r="AE955" s="35">
        <v>3.44</v>
      </c>
      <c r="AF955" s="35">
        <v>22.750000000000004</v>
      </c>
    </row>
    <row r="956" spans="27:32">
      <c r="AA956" s="34">
        <v>4933</v>
      </c>
      <c r="AB956" s="30" t="s">
        <v>1720</v>
      </c>
      <c r="AC956" s="35">
        <v>1.5</v>
      </c>
      <c r="AD956" s="35"/>
      <c r="AE956" s="35">
        <v>1.2850000000000001</v>
      </c>
      <c r="AF956" s="35">
        <v>2.7850000000000001</v>
      </c>
    </row>
    <row r="957" spans="27:32">
      <c r="AA957" s="34">
        <v>4943</v>
      </c>
      <c r="AB957" s="30" t="s">
        <v>1269</v>
      </c>
      <c r="AC957" s="35"/>
      <c r="AD957" s="35">
        <v>1</v>
      </c>
      <c r="AE957" s="35">
        <v>5</v>
      </c>
      <c r="AF957" s="35">
        <v>6</v>
      </c>
    </row>
    <row r="958" spans="27:32">
      <c r="AA958" s="34">
        <v>4944</v>
      </c>
      <c r="AB958" s="30" t="s">
        <v>967</v>
      </c>
      <c r="AC958" s="35">
        <v>114</v>
      </c>
      <c r="AD958" s="35">
        <v>23</v>
      </c>
      <c r="AE958" s="35">
        <v>58</v>
      </c>
      <c r="AF958" s="35">
        <v>195</v>
      </c>
    </row>
    <row r="959" spans="27:32">
      <c r="AA959" s="34">
        <v>4946</v>
      </c>
      <c r="AB959" s="30" t="s">
        <v>600</v>
      </c>
      <c r="AC959" s="35">
        <v>4</v>
      </c>
      <c r="AD959" s="35">
        <v>3</v>
      </c>
      <c r="AE959" s="35">
        <v>11</v>
      </c>
      <c r="AF959" s="35">
        <v>18</v>
      </c>
    </row>
    <row r="960" spans="27:32">
      <c r="AA960" s="34">
        <v>4955</v>
      </c>
      <c r="AB960" s="30" t="s">
        <v>1073</v>
      </c>
      <c r="AC960" s="35"/>
      <c r="AD960" s="35">
        <v>2</v>
      </c>
      <c r="AE960" s="35"/>
      <c r="AF960" s="35">
        <v>2</v>
      </c>
    </row>
    <row r="961" spans="27:32">
      <c r="AA961" s="34">
        <v>4964</v>
      </c>
      <c r="AB961" s="30" t="s">
        <v>581</v>
      </c>
      <c r="AC961" s="35">
        <v>17</v>
      </c>
      <c r="AD961" s="35">
        <v>5</v>
      </c>
      <c r="AE961" s="35">
        <v>7</v>
      </c>
      <c r="AF961" s="35">
        <v>29</v>
      </c>
    </row>
    <row r="962" spans="27:32">
      <c r="AA962" s="34">
        <v>4966</v>
      </c>
      <c r="AB962" s="30" t="s">
        <v>1053</v>
      </c>
      <c r="AC962" s="35">
        <v>7</v>
      </c>
      <c r="AD962" s="35">
        <v>1</v>
      </c>
      <c r="AE962" s="35"/>
      <c r="AF962" s="35">
        <v>8</v>
      </c>
    </row>
    <row r="963" spans="27:32">
      <c r="AA963" s="34">
        <v>4967</v>
      </c>
      <c r="AB963" s="30" t="s">
        <v>153</v>
      </c>
      <c r="AC963" s="35">
        <v>31</v>
      </c>
      <c r="AD963" s="35">
        <v>7</v>
      </c>
      <c r="AE963" s="35">
        <v>13</v>
      </c>
      <c r="AF963" s="35">
        <v>51</v>
      </c>
    </row>
    <row r="964" spans="27:32">
      <c r="AA964" s="34">
        <v>4968</v>
      </c>
      <c r="AB964" s="30" t="s">
        <v>604</v>
      </c>
      <c r="AC964" s="35">
        <v>23</v>
      </c>
      <c r="AD964" s="35">
        <v>2</v>
      </c>
      <c r="AE964" s="35">
        <v>13</v>
      </c>
      <c r="AF964" s="35">
        <v>38</v>
      </c>
    </row>
    <row r="965" spans="27:32">
      <c r="AA965" s="34">
        <v>4970</v>
      </c>
      <c r="AB965" s="30" t="s">
        <v>544</v>
      </c>
      <c r="AC965" s="35">
        <v>24</v>
      </c>
      <c r="AD965" s="35">
        <v>4</v>
      </c>
      <c r="AE965" s="35">
        <v>33</v>
      </c>
      <c r="AF965" s="35">
        <v>61</v>
      </c>
    </row>
    <row r="966" spans="27:32">
      <c r="AA966" s="34">
        <v>4974</v>
      </c>
      <c r="AB966" s="30" t="s">
        <v>1400</v>
      </c>
      <c r="AC966" s="35">
        <v>1</v>
      </c>
      <c r="AD966" s="35"/>
      <c r="AE966" s="35"/>
      <c r="AF966" s="35">
        <v>1</v>
      </c>
    </row>
    <row r="967" spans="27:32">
      <c r="AA967" s="34">
        <v>4978</v>
      </c>
      <c r="AB967" s="30" t="s">
        <v>1134</v>
      </c>
      <c r="AC967" s="35">
        <v>5</v>
      </c>
      <c r="AD967" s="35">
        <v>5</v>
      </c>
      <c r="AE967" s="35">
        <v>17</v>
      </c>
      <c r="AF967" s="35">
        <v>27</v>
      </c>
    </row>
    <row r="968" spans="27:32">
      <c r="AA968" s="34">
        <v>4979</v>
      </c>
      <c r="AB968" s="30" t="s">
        <v>1301</v>
      </c>
      <c r="AC968" s="35">
        <v>13</v>
      </c>
      <c r="AD968" s="35"/>
      <c r="AE968" s="35">
        <v>36</v>
      </c>
      <c r="AF968" s="35">
        <v>49</v>
      </c>
    </row>
    <row r="969" spans="27:32">
      <c r="AA969" s="34">
        <v>4982</v>
      </c>
      <c r="AB969" s="30" t="s">
        <v>72</v>
      </c>
      <c r="AC969" s="35">
        <v>74</v>
      </c>
      <c r="AD969" s="35">
        <v>9</v>
      </c>
      <c r="AE969" s="35">
        <v>291</v>
      </c>
      <c r="AF969" s="35">
        <v>374</v>
      </c>
    </row>
    <row r="970" spans="27:32">
      <c r="AA970" s="34">
        <v>4986</v>
      </c>
      <c r="AB970" s="30" t="s">
        <v>871</v>
      </c>
      <c r="AC970" s="35"/>
      <c r="AD970" s="35">
        <v>0.54500000000000004</v>
      </c>
      <c r="AE970" s="35">
        <v>7.6449999999999996</v>
      </c>
      <c r="AF970" s="35">
        <v>8.19</v>
      </c>
    </row>
    <row r="971" spans="27:32">
      <c r="AA971" s="34">
        <v>5000</v>
      </c>
      <c r="AB971" s="30" t="s">
        <v>1721</v>
      </c>
      <c r="AC971" s="35"/>
      <c r="AD971" s="35"/>
      <c r="AE971" s="35">
        <v>36</v>
      </c>
      <c r="AF971" s="35">
        <v>36</v>
      </c>
    </row>
    <row r="972" spans="27:32">
      <c r="AA972" s="34">
        <v>5010</v>
      </c>
      <c r="AB972" s="30" t="s">
        <v>1722</v>
      </c>
      <c r="AC972" s="35"/>
      <c r="AD972" s="35"/>
      <c r="AE972" s="35">
        <v>7.2400000000000029</v>
      </c>
      <c r="AF972" s="35">
        <v>7.2400000000000029</v>
      </c>
    </row>
    <row r="973" spans="27:32">
      <c r="AA973" s="34">
        <v>5013</v>
      </c>
      <c r="AB973" s="30" t="s">
        <v>1723</v>
      </c>
      <c r="AC973" s="35"/>
      <c r="AD973" s="35"/>
      <c r="AE973" s="35">
        <v>40</v>
      </c>
      <c r="AF973" s="35">
        <v>40</v>
      </c>
    </row>
    <row r="974" spans="27:32">
      <c r="AA974" s="34">
        <v>5030</v>
      </c>
      <c r="AB974" s="30" t="s">
        <v>1724</v>
      </c>
      <c r="AC974" s="35"/>
      <c r="AD974" s="35"/>
      <c r="AE974" s="35">
        <v>3</v>
      </c>
      <c r="AF974" s="35">
        <v>3</v>
      </c>
    </row>
    <row r="975" spans="27:32">
      <c r="AA975" s="34">
        <v>5033</v>
      </c>
      <c r="AB975" s="30" t="s">
        <v>1725</v>
      </c>
      <c r="AC975" s="35"/>
      <c r="AD975" s="35"/>
      <c r="AE975" s="35">
        <v>24</v>
      </c>
      <c r="AF975" s="35">
        <v>24</v>
      </c>
    </row>
    <row r="976" spans="27:32">
      <c r="AA976" s="34">
        <v>5034</v>
      </c>
      <c r="AB976" s="30" t="s">
        <v>1726</v>
      </c>
      <c r="AC976" s="35"/>
      <c r="AD976" s="35"/>
      <c r="AE976" s="35">
        <v>13</v>
      </c>
      <c r="AF976" s="35">
        <v>13</v>
      </c>
    </row>
    <row r="977" spans="27:32">
      <c r="AA977" s="34">
        <v>5036</v>
      </c>
      <c r="AB977" s="30" t="s">
        <v>1727</v>
      </c>
      <c r="AC977" s="35"/>
      <c r="AD977" s="35"/>
      <c r="AE977" s="35">
        <v>14</v>
      </c>
      <c r="AF977" s="35">
        <v>14</v>
      </c>
    </row>
    <row r="978" spans="27:32">
      <c r="AA978" s="34">
        <v>5037</v>
      </c>
      <c r="AB978" s="30" t="s">
        <v>1728</v>
      </c>
      <c r="AC978" s="35"/>
      <c r="AD978" s="35"/>
      <c r="AE978" s="35">
        <v>1</v>
      </c>
      <c r="AF978" s="35">
        <v>1</v>
      </c>
    </row>
    <row r="979" spans="27:32">
      <c r="AA979" s="34">
        <v>5039</v>
      </c>
      <c r="AB979" s="30" t="s">
        <v>1729</v>
      </c>
      <c r="AC979" s="35"/>
      <c r="AD979" s="35"/>
      <c r="AE979" s="35">
        <v>1</v>
      </c>
      <c r="AF979" s="35">
        <v>1</v>
      </c>
    </row>
    <row r="980" spans="27:32">
      <c r="AA980" s="34">
        <v>5040</v>
      </c>
      <c r="AB980" s="30" t="s">
        <v>1730</v>
      </c>
      <c r="AC980" s="35"/>
      <c r="AD980" s="35"/>
      <c r="AE980" s="35">
        <v>34</v>
      </c>
      <c r="AF980" s="35">
        <v>34</v>
      </c>
    </row>
    <row r="981" spans="27:32">
      <c r="AA981" s="34">
        <v>5041</v>
      </c>
      <c r="AB981" s="30" t="s">
        <v>1731</v>
      </c>
      <c r="AC981" s="35"/>
      <c r="AD981" s="35"/>
      <c r="AE981" s="35">
        <v>1</v>
      </c>
      <c r="AF981" s="35">
        <v>1</v>
      </c>
    </row>
    <row r="982" spans="27:32">
      <c r="AA982" s="34">
        <v>5042</v>
      </c>
      <c r="AB982" s="30" t="s">
        <v>2233</v>
      </c>
      <c r="AC982" s="35">
        <v>11</v>
      </c>
      <c r="AD982" s="35"/>
      <c r="AE982" s="35"/>
      <c r="AF982" s="35">
        <v>11</v>
      </c>
    </row>
    <row r="983" spans="27:32">
      <c r="AA983" s="34">
        <v>5043</v>
      </c>
      <c r="AB983" s="30" t="s">
        <v>2234</v>
      </c>
      <c r="AC983" s="35">
        <v>2</v>
      </c>
      <c r="AD983" s="35"/>
      <c r="AE983" s="35"/>
      <c r="AF983" s="35">
        <v>2</v>
      </c>
    </row>
    <row r="984" spans="27:32">
      <c r="AA984" s="34">
        <v>5044</v>
      </c>
      <c r="AB984" s="30" t="s">
        <v>716</v>
      </c>
      <c r="AC984" s="35">
        <v>29</v>
      </c>
      <c r="AD984" s="35">
        <v>1</v>
      </c>
      <c r="AE984" s="35">
        <v>2</v>
      </c>
      <c r="AF984" s="35">
        <v>32</v>
      </c>
    </row>
    <row r="985" spans="27:32">
      <c r="AA985" s="34">
        <v>5045</v>
      </c>
      <c r="AB985" s="30" t="s">
        <v>183</v>
      </c>
      <c r="AC985" s="35">
        <v>26</v>
      </c>
      <c r="AD985" s="35">
        <v>1</v>
      </c>
      <c r="AE985" s="35"/>
      <c r="AF985" s="35">
        <v>27</v>
      </c>
    </row>
    <row r="986" spans="27:32">
      <c r="AA986" s="34">
        <v>5049</v>
      </c>
      <c r="AB986" s="30" t="s">
        <v>2235</v>
      </c>
      <c r="AC986" s="35">
        <v>1</v>
      </c>
      <c r="AD986" s="35"/>
      <c r="AE986" s="35"/>
      <c r="AF986" s="35">
        <v>1</v>
      </c>
    </row>
    <row r="987" spans="27:32">
      <c r="AA987" s="34">
        <v>5055</v>
      </c>
      <c r="AB987" s="30" t="s">
        <v>1005</v>
      </c>
      <c r="AC987" s="35">
        <v>22</v>
      </c>
      <c r="AD987" s="35">
        <v>5</v>
      </c>
      <c r="AE987" s="35">
        <v>5</v>
      </c>
      <c r="AF987" s="35">
        <v>32</v>
      </c>
    </row>
    <row r="988" spans="27:32">
      <c r="AA988" s="34">
        <v>5056</v>
      </c>
      <c r="AB988" s="30" t="s">
        <v>909</v>
      </c>
      <c r="AC988" s="35">
        <v>25</v>
      </c>
      <c r="AD988" s="35">
        <v>4</v>
      </c>
      <c r="AE988" s="35">
        <v>1</v>
      </c>
      <c r="AF988" s="35">
        <v>30</v>
      </c>
    </row>
    <row r="989" spans="27:32">
      <c r="AA989" s="34">
        <v>5067</v>
      </c>
      <c r="AB989" s="30" t="s">
        <v>520</v>
      </c>
      <c r="AC989" s="35">
        <v>40</v>
      </c>
      <c r="AD989" s="35">
        <v>16</v>
      </c>
      <c r="AE989" s="35">
        <v>18</v>
      </c>
      <c r="AF989" s="35">
        <v>74</v>
      </c>
    </row>
    <row r="990" spans="27:32">
      <c r="AA990" s="34">
        <v>5073</v>
      </c>
      <c r="AB990" s="30" t="s">
        <v>969</v>
      </c>
      <c r="AC990" s="35">
        <v>2.4200000000000004</v>
      </c>
      <c r="AD990" s="35">
        <v>1.615</v>
      </c>
      <c r="AE990" s="35">
        <v>4.2499999999999991</v>
      </c>
      <c r="AF990" s="35">
        <v>8.2850000000000001</v>
      </c>
    </row>
    <row r="991" spans="27:32">
      <c r="AA991" s="34">
        <v>5080</v>
      </c>
      <c r="AB991" s="30" t="s">
        <v>1732</v>
      </c>
      <c r="AC991" s="35">
        <v>12.595000000000002</v>
      </c>
      <c r="AD991" s="35"/>
      <c r="AE991" s="35">
        <v>0.61499999999999999</v>
      </c>
      <c r="AF991" s="35">
        <v>13.210000000000003</v>
      </c>
    </row>
    <row r="992" spans="27:32">
      <c r="AA992" s="34">
        <v>5081</v>
      </c>
      <c r="AB992" s="30" t="s">
        <v>556</v>
      </c>
      <c r="AC992" s="35">
        <v>32</v>
      </c>
      <c r="AD992" s="35">
        <v>6</v>
      </c>
      <c r="AE992" s="35">
        <v>10</v>
      </c>
      <c r="AF992" s="35">
        <v>48</v>
      </c>
    </row>
    <row r="993" spans="27:32">
      <c r="AA993" s="34">
        <v>5082</v>
      </c>
      <c r="AB993" s="30" t="s">
        <v>1174</v>
      </c>
      <c r="AC993" s="35">
        <v>1</v>
      </c>
      <c r="AD993" s="35">
        <v>6</v>
      </c>
      <c r="AE993" s="35">
        <v>7</v>
      </c>
      <c r="AF993" s="35">
        <v>14</v>
      </c>
    </row>
    <row r="994" spans="27:32">
      <c r="AA994" s="34">
        <v>5084</v>
      </c>
      <c r="AB994" s="30" t="s">
        <v>2236</v>
      </c>
      <c r="AC994" s="35">
        <v>1</v>
      </c>
      <c r="AD994" s="35"/>
      <c r="AE994" s="35"/>
      <c r="AF994" s="35">
        <v>1</v>
      </c>
    </row>
    <row r="995" spans="27:32">
      <c r="AA995" s="34">
        <v>5085</v>
      </c>
      <c r="AB995" s="30" t="s">
        <v>1733</v>
      </c>
      <c r="AC995" s="35"/>
      <c r="AD995" s="35"/>
      <c r="AE995" s="35">
        <v>3</v>
      </c>
      <c r="AF995" s="35">
        <v>3</v>
      </c>
    </row>
    <row r="996" spans="27:32">
      <c r="AA996" s="34">
        <v>5086</v>
      </c>
      <c r="AB996" s="30" t="s">
        <v>330</v>
      </c>
      <c r="AC996" s="35">
        <v>25</v>
      </c>
      <c r="AD996" s="35">
        <v>14</v>
      </c>
      <c r="AE996" s="35">
        <v>18</v>
      </c>
      <c r="AF996" s="35">
        <v>57</v>
      </c>
    </row>
    <row r="997" spans="27:32">
      <c r="AA997" s="34">
        <v>5088</v>
      </c>
      <c r="AB997" s="30" t="s">
        <v>310</v>
      </c>
      <c r="AC997" s="35">
        <v>149</v>
      </c>
      <c r="AD997" s="35">
        <v>35</v>
      </c>
      <c r="AE997" s="35">
        <v>62</v>
      </c>
      <c r="AF997" s="35">
        <v>246</v>
      </c>
    </row>
    <row r="998" spans="27:32">
      <c r="AA998" s="34">
        <v>5089</v>
      </c>
      <c r="AB998" s="30" t="s">
        <v>261</v>
      </c>
      <c r="AC998" s="35">
        <v>154</v>
      </c>
      <c r="AD998" s="35">
        <v>21</v>
      </c>
      <c r="AE998" s="35">
        <v>32</v>
      </c>
      <c r="AF998" s="35">
        <v>207</v>
      </c>
    </row>
    <row r="999" spans="27:32">
      <c r="AA999" s="34">
        <v>5090</v>
      </c>
      <c r="AB999" s="30" t="s">
        <v>2237</v>
      </c>
      <c r="AC999" s="35">
        <v>1</v>
      </c>
      <c r="AD999" s="35"/>
      <c r="AE999" s="35"/>
      <c r="AF999" s="35">
        <v>1</v>
      </c>
    </row>
    <row r="1000" spans="27:32">
      <c r="AA1000" s="34">
        <v>5092</v>
      </c>
      <c r="AB1000" s="30" t="s">
        <v>367</v>
      </c>
      <c r="AC1000" s="35">
        <v>42</v>
      </c>
      <c r="AD1000" s="35">
        <v>2</v>
      </c>
      <c r="AE1000" s="35">
        <v>4</v>
      </c>
      <c r="AF1000" s="35">
        <v>48</v>
      </c>
    </row>
    <row r="1001" spans="27:32">
      <c r="AA1001" s="34">
        <v>5096</v>
      </c>
      <c r="AB1001" s="30" t="s">
        <v>368</v>
      </c>
      <c r="AC1001" s="35"/>
      <c r="AD1001" s="35">
        <v>0.76500000000000001</v>
      </c>
      <c r="AE1001" s="35"/>
      <c r="AF1001" s="35">
        <v>0.76500000000000001</v>
      </c>
    </row>
    <row r="1002" spans="27:32">
      <c r="AA1002" s="34">
        <v>5097</v>
      </c>
      <c r="AB1002" s="30" t="s">
        <v>118</v>
      </c>
      <c r="AC1002" s="35">
        <v>71</v>
      </c>
      <c r="AD1002" s="35">
        <v>15</v>
      </c>
      <c r="AE1002" s="35">
        <v>15</v>
      </c>
      <c r="AF1002" s="35">
        <v>101</v>
      </c>
    </row>
    <row r="1003" spans="27:32">
      <c r="AA1003" s="34">
        <v>5101</v>
      </c>
      <c r="AB1003" s="30" t="s">
        <v>355</v>
      </c>
      <c r="AC1003" s="35">
        <v>72</v>
      </c>
      <c r="AD1003" s="35">
        <v>5</v>
      </c>
      <c r="AE1003" s="35">
        <v>6</v>
      </c>
      <c r="AF1003" s="35">
        <v>83</v>
      </c>
    </row>
    <row r="1004" spans="27:32">
      <c r="AA1004" s="34">
        <v>5102</v>
      </c>
      <c r="AB1004" s="30" t="s">
        <v>462</v>
      </c>
      <c r="AC1004" s="35">
        <v>54</v>
      </c>
      <c r="AD1004" s="35">
        <v>1</v>
      </c>
      <c r="AE1004" s="35">
        <v>8</v>
      </c>
      <c r="AF1004" s="35">
        <v>63</v>
      </c>
    </row>
    <row r="1005" spans="27:32">
      <c r="AA1005" s="34">
        <v>5103</v>
      </c>
      <c r="AB1005" s="30" t="s">
        <v>601</v>
      </c>
      <c r="AC1005" s="35">
        <v>30</v>
      </c>
      <c r="AD1005" s="35">
        <v>2</v>
      </c>
      <c r="AE1005" s="35">
        <v>4</v>
      </c>
      <c r="AF1005" s="35">
        <v>36</v>
      </c>
    </row>
    <row r="1006" spans="27:32">
      <c r="AA1006" s="34">
        <v>5105</v>
      </c>
      <c r="AB1006" s="30" t="s">
        <v>1734</v>
      </c>
      <c r="AC1006" s="35">
        <v>2.09</v>
      </c>
      <c r="AD1006" s="35"/>
      <c r="AE1006" s="35">
        <v>1.34</v>
      </c>
      <c r="AF1006" s="35">
        <v>3.4299999999999997</v>
      </c>
    </row>
    <row r="1007" spans="27:32">
      <c r="AA1007" s="34">
        <v>5108</v>
      </c>
      <c r="AB1007" s="30" t="s">
        <v>1735</v>
      </c>
      <c r="AC1007" s="35">
        <v>20</v>
      </c>
      <c r="AD1007" s="35"/>
      <c r="AE1007" s="35">
        <v>3</v>
      </c>
      <c r="AF1007" s="35">
        <v>23</v>
      </c>
    </row>
    <row r="1008" spans="27:32">
      <c r="AA1008" s="34">
        <v>5109</v>
      </c>
      <c r="AB1008" s="30" t="s">
        <v>1736</v>
      </c>
      <c r="AC1008" s="35">
        <v>19</v>
      </c>
      <c r="AD1008" s="35"/>
      <c r="AE1008" s="35">
        <v>2</v>
      </c>
      <c r="AF1008" s="35">
        <v>21</v>
      </c>
    </row>
    <row r="1009" spans="27:32">
      <c r="AA1009" s="34">
        <v>5118</v>
      </c>
      <c r="AB1009" s="30" t="s">
        <v>1737</v>
      </c>
      <c r="AC1009" s="35"/>
      <c r="AD1009" s="35"/>
      <c r="AE1009" s="35">
        <v>4.2</v>
      </c>
      <c r="AF1009" s="35">
        <v>4.2</v>
      </c>
    </row>
    <row r="1010" spans="27:32">
      <c r="AA1010" s="34">
        <v>5148</v>
      </c>
      <c r="AB1010" s="30" t="s">
        <v>245</v>
      </c>
      <c r="AC1010" s="35">
        <v>495.32499999999976</v>
      </c>
      <c r="AD1010" s="35">
        <v>66.365000000000023</v>
      </c>
      <c r="AE1010" s="35">
        <v>28.614999999999998</v>
      </c>
      <c r="AF1010" s="35">
        <v>590.30499999999984</v>
      </c>
    </row>
    <row r="1011" spans="27:32">
      <c r="AA1011" s="34">
        <v>5149</v>
      </c>
      <c r="AB1011" s="30" t="s">
        <v>264</v>
      </c>
      <c r="AC1011" s="35">
        <v>233.49999999999997</v>
      </c>
      <c r="AD1011" s="35">
        <v>26.265000000000004</v>
      </c>
      <c r="AE1011" s="35">
        <v>23.540000000000003</v>
      </c>
      <c r="AF1011" s="35">
        <v>283.30500000000001</v>
      </c>
    </row>
    <row r="1012" spans="27:32">
      <c r="AA1012" s="34">
        <v>5159</v>
      </c>
      <c r="AB1012" s="30" t="s">
        <v>753</v>
      </c>
      <c r="AC1012" s="35">
        <v>5</v>
      </c>
      <c r="AD1012" s="35">
        <v>5</v>
      </c>
      <c r="AE1012" s="35"/>
      <c r="AF1012" s="35">
        <v>10</v>
      </c>
    </row>
    <row r="1013" spans="27:32">
      <c r="AA1013" s="34">
        <v>5160</v>
      </c>
      <c r="AB1013" s="30" t="s">
        <v>2238</v>
      </c>
      <c r="AC1013" s="35">
        <v>14</v>
      </c>
      <c r="AD1013" s="35"/>
      <c r="AE1013" s="35"/>
      <c r="AF1013" s="35">
        <v>14</v>
      </c>
    </row>
    <row r="1014" spans="27:32">
      <c r="AA1014" s="34">
        <v>5161</v>
      </c>
      <c r="AB1014" s="30" t="s">
        <v>2239</v>
      </c>
      <c r="AC1014" s="35">
        <v>2</v>
      </c>
      <c r="AD1014" s="35"/>
      <c r="AE1014" s="35"/>
      <c r="AF1014" s="35">
        <v>2</v>
      </c>
    </row>
    <row r="1015" spans="27:32">
      <c r="AA1015" s="34">
        <v>5163</v>
      </c>
      <c r="AB1015" s="30" t="s">
        <v>2240</v>
      </c>
      <c r="AC1015" s="35">
        <v>1</v>
      </c>
      <c r="AD1015" s="35"/>
      <c r="AE1015" s="35"/>
      <c r="AF1015" s="35">
        <v>1</v>
      </c>
    </row>
    <row r="1016" spans="27:32">
      <c r="AA1016" s="34">
        <v>5167</v>
      </c>
      <c r="AB1016" s="30" t="s">
        <v>89</v>
      </c>
      <c r="AC1016" s="35"/>
      <c r="AD1016" s="35">
        <v>3</v>
      </c>
      <c r="AE1016" s="35"/>
      <c r="AF1016" s="35">
        <v>3</v>
      </c>
    </row>
    <row r="1017" spans="27:32">
      <c r="AA1017" s="34">
        <v>5175</v>
      </c>
      <c r="AB1017" s="30" t="s">
        <v>1738</v>
      </c>
      <c r="AC1017" s="35">
        <v>16.085000000000001</v>
      </c>
      <c r="AD1017" s="35"/>
      <c r="AE1017" s="35">
        <v>2.3550000000000004</v>
      </c>
      <c r="AF1017" s="35">
        <v>18.440000000000001</v>
      </c>
    </row>
    <row r="1018" spans="27:32">
      <c r="AA1018" s="34">
        <v>5190</v>
      </c>
      <c r="AB1018" s="30" t="s">
        <v>1017</v>
      </c>
      <c r="AC1018" s="35">
        <v>3.17</v>
      </c>
      <c r="AD1018" s="35">
        <v>1.9300000000000002</v>
      </c>
      <c r="AE1018" s="35">
        <v>1.075</v>
      </c>
      <c r="AF1018" s="35">
        <v>6.1749999999999998</v>
      </c>
    </row>
    <row r="1019" spans="27:32">
      <c r="AA1019" s="34">
        <v>5202</v>
      </c>
      <c r="AB1019" s="30" t="s">
        <v>2241</v>
      </c>
      <c r="AC1019" s="35">
        <v>7</v>
      </c>
      <c r="AD1019" s="35"/>
      <c r="AE1019" s="35"/>
      <c r="AF1019" s="35">
        <v>7</v>
      </c>
    </row>
    <row r="1020" spans="27:32">
      <c r="AA1020" s="34">
        <v>5204</v>
      </c>
      <c r="AB1020" s="30" t="s">
        <v>857</v>
      </c>
      <c r="AC1020" s="35">
        <v>6</v>
      </c>
      <c r="AD1020" s="35">
        <v>8</v>
      </c>
      <c r="AE1020" s="35">
        <v>1</v>
      </c>
      <c r="AF1020" s="35">
        <v>15</v>
      </c>
    </row>
    <row r="1021" spans="27:32">
      <c r="AA1021" s="34">
        <v>5205</v>
      </c>
      <c r="AB1021" s="30" t="s">
        <v>1033</v>
      </c>
      <c r="AC1021" s="35"/>
      <c r="AD1021" s="35">
        <v>6</v>
      </c>
      <c r="AE1021" s="35">
        <v>9</v>
      </c>
      <c r="AF1021" s="35">
        <v>15</v>
      </c>
    </row>
    <row r="1022" spans="27:32">
      <c r="AA1022" s="34">
        <v>5209</v>
      </c>
      <c r="AB1022" s="30" t="s">
        <v>2242</v>
      </c>
      <c r="AC1022" s="35">
        <v>2</v>
      </c>
      <c r="AD1022" s="35"/>
      <c r="AE1022" s="35"/>
      <c r="AF1022" s="35">
        <v>2</v>
      </c>
    </row>
    <row r="1023" spans="27:32">
      <c r="AA1023" s="34">
        <v>5219</v>
      </c>
      <c r="AB1023" s="30" t="s">
        <v>1109</v>
      </c>
      <c r="AC1023" s="35">
        <v>5.0200000000000005</v>
      </c>
      <c r="AD1023" s="35">
        <v>0.67999999999999994</v>
      </c>
      <c r="AE1023" s="35">
        <v>0.75</v>
      </c>
      <c r="AF1023" s="35">
        <v>6.45</v>
      </c>
    </row>
    <row r="1024" spans="27:32">
      <c r="AA1024" s="34">
        <v>5222</v>
      </c>
      <c r="AB1024" s="30" t="s">
        <v>2243</v>
      </c>
      <c r="AC1024" s="35">
        <v>2</v>
      </c>
      <c r="AD1024" s="35"/>
      <c r="AE1024" s="35"/>
      <c r="AF1024" s="35">
        <v>2</v>
      </c>
    </row>
    <row r="1025" spans="27:32">
      <c r="AA1025" s="34">
        <v>5223</v>
      </c>
      <c r="AB1025" s="30" t="s">
        <v>1381</v>
      </c>
      <c r="AC1025" s="35"/>
      <c r="AD1025" s="35"/>
      <c r="AE1025" s="35">
        <v>1</v>
      </c>
      <c r="AF1025" s="35">
        <v>1</v>
      </c>
    </row>
    <row r="1026" spans="27:32">
      <c r="AA1026" s="34">
        <v>5224</v>
      </c>
      <c r="AB1026" s="30" t="s">
        <v>337</v>
      </c>
      <c r="AC1026" s="35">
        <v>12</v>
      </c>
      <c r="AD1026" s="35">
        <v>6</v>
      </c>
      <c r="AE1026" s="35">
        <v>6</v>
      </c>
      <c r="AF1026" s="35">
        <v>24</v>
      </c>
    </row>
    <row r="1027" spans="27:32">
      <c r="AA1027" s="34">
        <v>5233</v>
      </c>
      <c r="AB1027" s="30" t="s">
        <v>318</v>
      </c>
      <c r="AC1027" s="35">
        <v>6</v>
      </c>
      <c r="AD1027" s="35">
        <v>6</v>
      </c>
      <c r="AE1027" s="35">
        <v>1</v>
      </c>
      <c r="AF1027" s="35">
        <v>13</v>
      </c>
    </row>
    <row r="1028" spans="27:32">
      <c r="AA1028" s="34">
        <v>5234</v>
      </c>
      <c r="AB1028" s="30" t="s">
        <v>591</v>
      </c>
      <c r="AC1028" s="35">
        <v>2</v>
      </c>
      <c r="AD1028" s="35">
        <v>2</v>
      </c>
      <c r="AE1028" s="35"/>
      <c r="AF1028" s="35">
        <v>4</v>
      </c>
    </row>
    <row r="1029" spans="27:32">
      <c r="AA1029" s="34">
        <v>5235</v>
      </c>
      <c r="AB1029" s="30" t="s">
        <v>148</v>
      </c>
      <c r="AC1029" s="35">
        <v>19</v>
      </c>
      <c r="AD1029" s="35">
        <v>6</v>
      </c>
      <c r="AE1029" s="35">
        <v>7</v>
      </c>
      <c r="AF1029" s="35">
        <v>32</v>
      </c>
    </row>
    <row r="1030" spans="27:32">
      <c r="AA1030" s="34">
        <v>5241</v>
      </c>
      <c r="AB1030" s="30" t="s">
        <v>104</v>
      </c>
      <c r="AC1030" s="35"/>
      <c r="AD1030" s="35">
        <v>2</v>
      </c>
      <c r="AE1030" s="35"/>
      <c r="AF1030" s="35">
        <v>2</v>
      </c>
    </row>
    <row r="1031" spans="27:32">
      <c r="AA1031" s="34">
        <v>5242</v>
      </c>
      <c r="AB1031" s="30" t="s">
        <v>718</v>
      </c>
      <c r="AC1031" s="35">
        <v>4</v>
      </c>
      <c r="AD1031" s="35">
        <v>2</v>
      </c>
      <c r="AE1031" s="35">
        <v>9</v>
      </c>
      <c r="AF1031" s="35">
        <v>15</v>
      </c>
    </row>
    <row r="1032" spans="27:32">
      <c r="AA1032" s="34">
        <v>5244</v>
      </c>
      <c r="AB1032" s="30" t="s">
        <v>1093</v>
      </c>
      <c r="AC1032" s="35">
        <v>8</v>
      </c>
      <c r="AD1032" s="35">
        <v>1</v>
      </c>
      <c r="AE1032" s="35"/>
      <c r="AF1032" s="35">
        <v>9</v>
      </c>
    </row>
    <row r="1033" spans="27:32">
      <c r="AA1033" s="34">
        <v>5246</v>
      </c>
      <c r="AB1033" s="30" t="s">
        <v>834</v>
      </c>
      <c r="AC1033" s="35">
        <v>25.874999999999996</v>
      </c>
      <c r="AD1033" s="35">
        <v>1.8050000000000002</v>
      </c>
      <c r="AE1033" s="35">
        <v>6.4399999999999995</v>
      </c>
      <c r="AF1033" s="35">
        <v>34.119999999999997</v>
      </c>
    </row>
    <row r="1034" spans="27:32">
      <c r="AA1034" s="34">
        <v>5248</v>
      </c>
      <c r="AB1034" s="30" t="s">
        <v>319</v>
      </c>
      <c r="AC1034" s="35">
        <v>58</v>
      </c>
      <c r="AD1034" s="35">
        <v>17</v>
      </c>
      <c r="AE1034" s="35">
        <v>2</v>
      </c>
      <c r="AF1034" s="35">
        <v>77</v>
      </c>
    </row>
    <row r="1035" spans="27:32">
      <c r="AA1035" s="34">
        <v>5249</v>
      </c>
      <c r="AB1035" s="30" t="s">
        <v>864</v>
      </c>
      <c r="AC1035" s="35">
        <v>19</v>
      </c>
      <c r="AD1035" s="35">
        <v>8</v>
      </c>
      <c r="AE1035" s="35">
        <v>2</v>
      </c>
      <c r="AF1035" s="35">
        <v>29</v>
      </c>
    </row>
    <row r="1036" spans="27:32">
      <c r="AA1036" s="34">
        <v>5250</v>
      </c>
      <c r="AB1036" s="30" t="s">
        <v>946</v>
      </c>
      <c r="AC1036" s="35">
        <v>7</v>
      </c>
      <c r="AD1036" s="35">
        <v>3</v>
      </c>
      <c r="AE1036" s="35">
        <v>5</v>
      </c>
      <c r="AF1036" s="35">
        <v>15</v>
      </c>
    </row>
    <row r="1037" spans="27:32">
      <c r="AA1037" s="34">
        <v>5251</v>
      </c>
      <c r="AB1037" s="30" t="s">
        <v>127</v>
      </c>
      <c r="AC1037" s="35">
        <v>6</v>
      </c>
      <c r="AD1037" s="35">
        <v>3</v>
      </c>
      <c r="AE1037" s="35"/>
      <c r="AF1037" s="35">
        <v>9</v>
      </c>
    </row>
    <row r="1038" spans="27:32">
      <c r="AA1038" s="34">
        <v>5255</v>
      </c>
      <c r="AB1038" s="30" t="s">
        <v>586</v>
      </c>
      <c r="AC1038" s="35"/>
      <c r="AD1038" s="35">
        <v>1</v>
      </c>
      <c r="AE1038" s="35"/>
      <c r="AF1038" s="35">
        <v>1</v>
      </c>
    </row>
    <row r="1039" spans="27:32">
      <c r="AA1039" s="34">
        <v>5270</v>
      </c>
      <c r="AB1039" s="30" t="s">
        <v>2244</v>
      </c>
      <c r="AC1039" s="35">
        <v>1</v>
      </c>
      <c r="AD1039" s="35"/>
      <c r="AE1039" s="35"/>
      <c r="AF1039" s="35">
        <v>1</v>
      </c>
    </row>
    <row r="1040" spans="27:32">
      <c r="AA1040" s="34">
        <v>5276</v>
      </c>
      <c r="AB1040" s="30" t="s">
        <v>1739</v>
      </c>
      <c r="AC1040" s="35"/>
      <c r="AD1040" s="35"/>
      <c r="AE1040" s="35">
        <v>10</v>
      </c>
      <c r="AF1040" s="35">
        <v>10</v>
      </c>
    </row>
    <row r="1041" spans="27:32">
      <c r="AA1041" s="34">
        <v>5277</v>
      </c>
      <c r="AB1041" s="30" t="s">
        <v>1740</v>
      </c>
      <c r="AC1041" s="35"/>
      <c r="AD1041" s="35"/>
      <c r="AE1041" s="35">
        <v>50</v>
      </c>
      <c r="AF1041" s="35">
        <v>50</v>
      </c>
    </row>
    <row r="1042" spans="27:32">
      <c r="AA1042" s="34">
        <v>5278</v>
      </c>
      <c r="AB1042" s="30" t="s">
        <v>1741</v>
      </c>
      <c r="AC1042" s="35"/>
      <c r="AD1042" s="35"/>
      <c r="AE1042" s="35">
        <v>25</v>
      </c>
      <c r="AF1042" s="35">
        <v>25</v>
      </c>
    </row>
    <row r="1043" spans="27:32">
      <c r="AA1043" s="34">
        <v>5284</v>
      </c>
      <c r="AB1043" s="30" t="s">
        <v>1742</v>
      </c>
      <c r="AC1043" s="35"/>
      <c r="AD1043" s="35"/>
      <c r="AE1043" s="35">
        <v>28</v>
      </c>
      <c r="AF1043" s="35">
        <v>28</v>
      </c>
    </row>
    <row r="1044" spans="27:32">
      <c r="AA1044" s="34">
        <v>5320</v>
      </c>
      <c r="AB1044" s="30" t="s">
        <v>1743</v>
      </c>
      <c r="AC1044" s="35"/>
      <c r="AD1044" s="35"/>
      <c r="AE1044" s="35">
        <v>291</v>
      </c>
      <c r="AF1044" s="35">
        <v>291</v>
      </c>
    </row>
    <row r="1045" spans="27:32">
      <c r="AA1045" s="34">
        <v>5321</v>
      </c>
      <c r="AB1045" s="30" t="s">
        <v>2245</v>
      </c>
      <c r="AC1045" s="35">
        <v>68</v>
      </c>
      <c r="AD1045" s="35"/>
      <c r="AE1045" s="35"/>
      <c r="AF1045" s="35">
        <v>68</v>
      </c>
    </row>
    <row r="1046" spans="27:32">
      <c r="AA1046" s="34">
        <v>5349</v>
      </c>
      <c r="AB1046" s="30" t="s">
        <v>1744</v>
      </c>
      <c r="AC1046" s="35"/>
      <c r="AD1046" s="35"/>
      <c r="AE1046" s="35">
        <v>8</v>
      </c>
      <c r="AF1046" s="35">
        <v>8</v>
      </c>
    </row>
    <row r="1047" spans="27:32">
      <c r="AA1047" s="34">
        <v>5350</v>
      </c>
      <c r="AB1047" s="30" t="s">
        <v>1745</v>
      </c>
      <c r="AC1047" s="35"/>
      <c r="AD1047" s="35"/>
      <c r="AE1047" s="35">
        <v>16</v>
      </c>
      <c r="AF1047" s="35">
        <v>16</v>
      </c>
    </row>
    <row r="1048" spans="27:32">
      <c r="AA1048" s="34">
        <v>5352</v>
      </c>
      <c r="AB1048" s="30" t="s">
        <v>1746</v>
      </c>
      <c r="AC1048" s="35"/>
      <c r="AD1048" s="35"/>
      <c r="AE1048" s="35">
        <v>1</v>
      </c>
      <c r="AF1048" s="35">
        <v>1</v>
      </c>
    </row>
    <row r="1049" spans="27:32">
      <c r="AA1049" s="34">
        <v>5353</v>
      </c>
      <c r="AB1049" s="30" t="s">
        <v>1747</v>
      </c>
      <c r="AC1049" s="35"/>
      <c r="AD1049" s="35"/>
      <c r="AE1049" s="35">
        <v>2</v>
      </c>
      <c r="AF1049" s="35">
        <v>2</v>
      </c>
    </row>
    <row r="1050" spans="27:32">
      <c r="AA1050" s="34">
        <v>5355</v>
      </c>
      <c r="AB1050" s="30" t="s">
        <v>1748</v>
      </c>
      <c r="AC1050" s="35"/>
      <c r="AD1050" s="35"/>
      <c r="AE1050" s="35">
        <v>112</v>
      </c>
      <c r="AF1050" s="35">
        <v>112</v>
      </c>
    </row>
    <row r="1051" spans="27:32">
      <c r="AA1051" s="34">
        <v>5356</v>
      </c>
      <c r="AB1051" s="30" t="s">
        <v>1749</v>
      </c>
      <c r="AC1051" s="35"/>
      <c r="AD1051" s="35"/>
      <c r="AE1051" s="35">
        <v>213</v>
      </c>
      <c r="AF1051" s="35">
        <v>213</v>
      </c>
    </row>
    <row r="1052" spans="27:32">
      <c r="AA1052" s="34">
        <v>5374</v>
      </c>
      <c r="AB1052" s="30" t="s">
        <v>1750</v>
      </c>
      <c r="AC1052" s="35"/>
      <c r="AD1052" s="35"/>
      <c r="AE1052" s="35">
        <v>6.76</v>
      </c>
      <c r="AF1052" s="35">
        <v>6.76</v>
      </c>
    </row>
    <row r="1053" spans="27:32">
      <c r="AA1053" s="34">
        <v>5375</v>
      </c>
      <c r="AB1053" s="30" t="s">
        <v>1751</v>
      </c>
      <c r="AC1053" s="35"/>
      <c r="AD1053" s="35"/>
      <c r="AE1053" s="35">
        <v>7.25</v>
      </c>
      <c r="AF1053" s="35">
        <v>7.25</v>
      </c>
    </row>
    <row r="1054" spans="27:32">
      <c r="AA1054" s="34">
        <v>5376</v>
      </c>
      <c r="AB1054" s="30" t="s">
        <v>1752</v>
      </c>
      <c r="AC1054" s="35"/>
      <c r="AD1054" s="35"/>
      <c r="AE1054" s="35">
        <v>4.8499999999999996</v>
      </c>
      <c r="AF1054" s="35">
        <v>4.8499999999999996</v>
      </c>
    </row>
    <row r="1055" spans="27:32">
      <c r="AA1055" s="34">
        <v>5380</v>
      </c>
      <c r="AB1055" s="30" t="s">
        <v>1753</v>
      </c>
      <c r="AC1055" s="35">
        <v>7.8999999999999995</v>
      </c>
      <c r="AD1055" s="35"/>
      <c r="AE1055" s="35">
        <v>0.33499999999999996</v>
      </c>
      <c r="AF1055" s="35">
        <v>8.2349999999999994</v>
      </c>
    </row>
    <row r="1056" spans="27:32">
      <c r="AA1056" s="34">
        <v>5385</v>
      </c>
      <c r="AB1056" s="30" t="s">
        <v>1754</v>
      </c>
      <c r="AC1056" s="35"/>
      <c r="AD1056" s="35"/>
      <c r="AE1056" s="35">
        <v>45</v>
      </c>
      <c r="AF1056" s="35">
        <v>45</v>
      </c>
    </row>
    <row r="1057" spans="27:32">
      <c r="AA1057" s="34">
        <v>5394</v>
      </c>
      <c r="AB1057" s="30" t="s">
        <v>1755</v>
      </c>
      <c r="AC1057" s="35"/>
      <c r="AD1057" s="35"/>
      <c r="AE1057" s="35">
        <v>10</v>
      </c>
      <c r="AF1057" s="35">
        <v>10</v>
      </c>
    </row>
    <row r="1058" spans="27:32">
      <c r="AA1058" s="34">
        <v>5397</v>
      </c>
      <c r="AB1058" s="30" t="s">
        <v>1271</v>
      </c>
      <c r="AC1058" s="35">
        <v>7</v>
      </c>
      <c r="AD1058" s="35">
        <v>1</v>
      </c>
      <c r="AE1058" s="35">
        <v>1</v>
      </c>
      <c r="AF1058" s="35">
        <v>9</v>
      </c>
    </row>
    <row r="1059" spans="27:32">
      <c r="AA1059" s="34">
        <v>5421</v>
      </c>
      <c r="AB1059" s="30" t="s">
        <v>1756</v>
      </c>
      <c r="AC1059" s="35"/>
      <c r="AD1059" s="35"/>
      <c r="AE1059" s="35">
        <v>1</v>
      </c>
      <c r="AF1059" s="35">
        <v>1</v>
      </c>
    </row>
    <row r="1060" spans="27:32">
      <c r="AA1060" s="34">
        <v>5425</v>
      </c>
      <c r="AB1060" s="30" t="s">
        <v>1757</v>
      </c>
      <c r="AC1060" s="35"/>
      <c r="AD1060" s="35"/>
      <c r="AE1060" s="35">
        <v>9</v>
      </c>
      <c r="AF1060" s="35">
        <v>9</v>
      </c>
    </row>
    <row r="1061" spans="27:32">
      <c r="AA1061" s="34">
        <v>5444</v>
      </c>
      <c r="AB1061" s="30" t="s">
        <v>1095</v>
      </c>
      <c r="AC1061" s="35">
        <v>1</v>
      </c>
      <c r="AD1061" s="35">
        <v>1</v>
      </c>
      <c r="AE1061" s="35"/>
      <c r="AF1061" s="35">
        <v>2</v>
      </c>
    </row>
    <row r="1062" spans="27:32">
      <c r="AA1062" s="34">
        <v>5449</v>
      </c>
      <c r="AB1062" s="30" t="s">
        <v>2246</v>
      </c>
      <c r="AC1062" s="35">
        <v>2</v>
      </c>
      <c r="AD1062" s="35"/>
      <c r="AE1062" s="35"/>
      <c r="AF1062" s="35">
        <v>2</v>
      </c>
    </row>
    <row r="1063" spans="27:32">
      <c r="AA1063" s="34">
        <v>5461</v>
      </c>
      <c r="AB1063" s="30" t="s">
        <v>1758</v>
      </c>
      <c r="AC1063" s="35"/>
      <c r="AD1063" s="35"/>
      <c r="AE1063" s="35">
        <v>10</v>
      </c>
      <c r="AF1063" s="35">
        <v>10</v>
      </c>
    </row>
    <row r="1064" spans="27:32">
      <c r="AA1064" s="34">
        <v>5464</v>
      </c>
      <c r="AB1064" s="30" t="s">
        <v>2247</v>
      </c>
      <c r="AC1064" s="35">
        <v>1</v>
      </c>
      <c r="AD1064" s="35"/>
      <c r="AE1064" s="35"/>
      <c r="AF1064" s="35">
        <v>1</v>
      </c>
    </row>
    <row r="1065" spans="27:32">
      <c r="AA1065" s="34">
        <v>5485</v>
      </c>
      <c r="AB1065" s="30" t="s">
        <v>163</v>
      </c>
      <c r="AC1065" s="35">
        <v>188</v>
      </c>
      <c r="AD1065" s="35">
        <v>10</v>
      </c>
      <c r="AE1065" s="35">
        <v>35</v>
      </c>
      <c r="AF1065" s="35">
        <v>233</v>
      </c>
    </row>
    <row r="1066" spans="27:32">
      <c r="AA1066" s="34">
        <v>5491</v>
      </c>
      <c r="AB1066" s="30" t="s">
        <v>158</v>
      </c>
      <c r="AC1066" s="35"/>
      <c r="AD1066" s="35">
        <v>1</v>
      </c>
      <c r="AE1066" s="35"/>
      <c r="AF1066" s="35">
        <v>1</v>
      </c>
    </row>
    <row r="1067" spans="27:32">
      <c r="AA1067" s="34">
        <v>5492</v>
      </c>
      <c r="AB1067" s="30" t="s">
        <v>1759</v>
      </c>
      <c r="AC1067" s="35"/>
      <c r="AD1067" s="35"/>
      <c r="AE1067" s="35">
        <v>4</v>
      </c>
      <c r="AF1067" s="35">
        <v>4</v>
      </c>
    </row>
    <row r="1068" spans="27:32">
      <c r="AA1068" s="34">
        <v>5493</v>
      </c>
      <c r="AB1068" s="30" t="s">
        <v>1760</v>
      </c>
      <c r="AC1068" s="35"/>
      <c r="AD1068" s="35"/>
      <c r="AE1068" s="35">
        <v>14</v>
      </c>
      <c r="AF1068" s="35">
        <v>14</v>
      </c>
    </row>
    <row r="1069" spans="27:32">
      <c r="AA1069" s="34">
        <v>5494</v>
      </c>
      <c r="AB1069" s="30" t="s">
        <v>1761</v>
      </c>
      <c r="AC1069" s="35"/>
      <c r="AD1069" s="35"/>
      <c r="AE1069" s="35">
        <v>10</v>
      </c>
      <c r="AF1069" s="35">
        <v>10</v>
      </c>
    </row>
    <row r="1070" spans="27:32">
      <c r="AA1070" s="34">
        <v>5495</v>
      </c>
      <c r="AB1070" s="30" t="s">
        <v>1762</v>
      </c>
      <c r="AC1070" s="35"/>
      <c r="AD1070" s="35"/>
      <c r="AE1070" s="35">
        <v>3</v>
      </c>
      <c r="AF1070" s="35">
        <v>3</v>
      </c>
    </row>
    <row r="1071" spans="27:32">
      <c r="AA1071" s="34">
        <v>5496</v>
      </c>
      <c r="AB1071" s="30" t="s">
        <v>1763</v>
      </c>
      <c r="AC1071" s="35"/>
      <c r="AD1071" s="35"/>
      <c r="AE1071" s="35">
        <v>2</v>
      </c>
      <c r="AF1071" s="35">
        <v>2</v>
      </c>
    </row>
    <row r="1072" spans="27:32">
      <c r="AA1072" s="34">
        <v>5500</v>
      </c>
      <c r="AB1072" s="30" t="s">
        <v>1764</v>
      </c>
      <c r="AC1072" s="35">
        <v>39</v>
      </c>
      <c r="AD1072" s="35"/>
      <c r="AE1072" s="35">
        <v>17</v>
      </c>
      <c r="AF1072" s="35">
        <v>56</v>
      </c>
    </row>
    <row r="1073" spans="27:32">
      <c r="AA1073" s="34">
        <v>5502</v>
      </c>
      <c r="AB1073" s="30" t="s">
        <v>1765</v>
      </c>
      <c r="AC1073" s="35"/>
      <c r="AD1073" s="35"/>
      <c r="AE1073" s="35">
        <v>1</v>
      </c>
      <c r="AF1073" s="35">
        <v>1</v>
      </c>
    </row>
    <row r="1074" spans="27:32">
      <c r="AA1074" s="34">
        <v>5550</v>
      </c>
      <c r="AB1074" s="30" t="s">
        <v>1766</v>
      </c>
      <c r="AC1074" s="35"/>
      <c r="AD1074" s="35"/>
      <c r="AE1074" s="35">
        <v>2</v>
      </c>
      <c r="AF1074" s="35">
        <v>2</v>
      </c>
    </row>
    <row r="1075" spans="27:32">
      <c r="AA1075" s="34">
        <v>5564</v>
      </c>
      <c r="AB1075" s="30" t="s">
        <v>1767</v>
      </c>
      <c r="AC1075" s="35">
        <v>12</v>
      </c>
      <c r="AD1075" s="35"/>
      <c r="AE1075" s="35">
        <v>2</v>
      </c>
      <c r="AF1075" s="35">
        <v>14</v>
      </c>
    </row>
    <row r="1076" spans="27:32">
      <c r="AA1076" s="34">
        <v>5600</v>
      </c>
      <c r="AB1076" s="30" t="s">
        <v>1216</v>
      </c>
      <c r="AC1076" s="35">
        <v>125</v>
      </c>
      <c r="AD1076" s="35">
        <v>24</v>
      </c>
      <c r="AE1076" s="35">
        <v>38</v>
      </c>
      <c r="AF1076" s="35">
        <v>187</v>
      </c>
    </row>
    <row r="1077" spans="27:32">
      <c r="AA1077" s="34">
        <v>5601</v>
      </c>
      <c r="AB1077" s="30" t="s">
        <v>2248</v>
      </c>
      <c r="AC1077" s="35">
        <v>3</v>
      </c>
      <c r="AD1077" s="35"/>
      <c r="AE1077" s="35"/>
      <c r="AF1077" s="35">
        <v>3</v>
      </c>
    </row>
    <row r="1078" spans="27:32">
      <c r="AA1078" s="34">
        <v>5620</v>
      </c>
      <c r="AB1078" s="30" t="s">
        <v>797</v>
      </c>
      <c r="AC1078" s="35"/>
      <c r="AD1078" s="35">
        <v>1</v>
      </c>
      <c r="AE1078" s="35"/>
      <c r="AF1078" s="35">
        <v>1</v>
      </c>
    </row>
    <row r="1079" spans="27:32">
      <c r="AA1079" s="34">
        <v>5626</v>
      </c>
      <c r="AB1079" s="30" t="s">
        <v>1199</v>
      </c>
      <c r="AC1079" s="35"/>
      <c r="AD1079" s="35">
        <v>1</v>
      </c>
      <c r="AE1079" s="35"/>
      <c r="AF1079" s="35">
        <v>1</v>
      </c>
    </row>
    <row r="1080" spans="27:32">
      <c r="AA1080" s="34">
        <v>5643</v>
      </c>
      <c r="AB1080" s="30" t="s">
        <v>1768</v>
      </c>
      <c r="AC1080" s="35">
        <v>8</v>
      </c>
      <c r="AD1080" s="35"/>
      <c r="AE1080" s="35">
        <v>2</v>
      </c>
      <c r="AF1080" s="35">
        <v>10</v>
      </c>
    </row>
    <row r="1081" spans="27:32">
      <c r="AA1081" s="34">
        <v>5647</v>
      </c>
      <c r="AB1081" s="30" t="s">
        <v>1769</v>
      </c>
      <c r="AC1081" s="35"/>
      <c r="AD1081" s="35"/>
      <c r="AE1081" s="35">
        <v>1</v>
      </c>
      <c r="AF1081" s="35">
        <v>1</v>
      </c>
    </row>
    <row r="1082" spans="27:32">
      <c r="AA1082" s="34">
        <v>5649</v>
      </c>
      <c r="AB1082" s="30" t="s">
        <v>2249</v>
      </c>
      <c r="AC1082" s="35">
        <v>5</v>
      </c>
      <c r="AD1082" s="35"/>
      <c r="AE1082" s="35"/>
      <c r="AF1082" s="35">
        <v>5</v>
      </c>
    </row>
    <row r="1083" spans="27:32">
      <c r="AA1083" s="34">
        <v>5665</v>
      </c>
      <c r="AB1083" s="30" t="s">
        <v>2250</v>
      </c>
      <c r="AC1083" s="35">
        <v>2</v>
      </c>
      <c r="AD1083" s="35"/>
      <c r="AE1083" s="35"/>
      <c r="AF1083" s="35">
        <v>2</v>
      </c>
    </row>
    <row r="1084" spans="27:32">
      <c r="AA1084" s="34">
        <v>5667</v>
      </c>
      <c r="AB1084" s="30" t="s">
        <v>391</v>
      </c>
      <c r="AC1084" s="35">
        <v>125</v>
      </c>
      <c r="AD1084" s="35">
        <v>31</v>
      </c>
      <c r="AE1084" s="35">
        <v>33</v>
      </c>
      <c r="AF1084" s="35">
        <v>189</v>
      </c>
    </row>
    <row r="1085" spans="27:32">
      <c r="AA1085" s="34">
        <v>5671</v>
      </c>
      <c r="AB1085" s="30" t="s">
        <v>2251</v>
      </c>
      <c r="AC1085" s="35">
        <v>15</v>
      </c>
      <c r="AD1085" s="35"/>
      <c r="AE1085" s="35"/>
      <c r="AF1085" s="35">
        <v>15</v>
      </c>
    </row>
    <row r="1086" spans="27:32">
      <c r="AA1086" s="34">
        <v>5672</v>
      </c>
      <c r="AB1086" s="30" t="s">
        <v>2252</v>
      </c>
      <c r="AC1086" s="35">
        <v>8</v>
      </c>
      <c r="AD1086" s="35"/>
      <c r="AE1086" s="35"/>
      <c r="AF1086" s="35">
        <v>8</v>
      </c>
    </row>
    <row r="1087" spans="27:32">
      <c r="AA1087" s="34">
        <v>5676</v>
      </c>
      <c r="AB1087" s="30" t="s">
        <v>263</v>
      </c>
      <c r="AC1087" s="35">
        <v>16</v>
      </c>
      <c r="AD1087" s="35">
        <v>11</v>
      </c>
      <c r="AE1087" s="35">
        <v>18</v>
      </c>
      <c r="AF1087" s="35">
        <v>45</v>
      </c>
    </row>
    <row r="1088" spans="27:32">
      <c r="AA1088" s="34">
        <v>5694</v>
      </c>
      <c r="AB1088" s="30" t="s">
        <v>400</v>
      </c>
      <c r="AC1088" s="35">
        <v>44</v>
      </c>
      <c r="AD1088" s="35">
        <v>2</v>
      </c>
      <c r="AE1088" s="35">
        <v>10</v>
      </c>
      <c r="AF1088" s="35">
        <v>56</v>
      </c>
    </row>
    <row r="1089" spans="27:32">
      <c r="AA1089" s="34">
        <v>5701</v>
      </c>
      <c r="AB1089" s="30" t="s">
        <v>1770</v>
      </c>
      <c r="AC1089" s="35"/>
      <c r="AD1089" s="35"/>
      <c r="AE1089" s="35">
        <v>1</v>
      </c>
      <c r="AF1089" s="35">
        <v>1</v>
      </c>
    </row>
    <row r="1090" spans="27:32">
      <c r="AA1090" s="34">
        <v>5706</v>
      </c>
      <c r="AB1090" s="30" t="s">
        <v>2253</v>
      </c>
      <c r="AC1090" s="35">
        <v>12</v>
      </c>
      <c r="AD1090" s="35"/>
      <c r="AE1090" s="35"/>
      <c r="AF1090" s="35">
        <v>12</v>
      </c>
    </row>
    <row r="1091" spans="27:32">
      <c r="AA1091" s="34">
        <v>5719</v>
      </c>
      <c r="AB1091" s="30" t="s">
        <v>848</v>
      </c>
      <c r="AC1091" s="35">
        <v>31</v>
      </c>
      <c r="AD1091" s="35">
        <v>3</v>
      </c>
      <c r="AE1091" s="35">
        <v>3</v>
      </c>
      <c r="AF1091" s="35">
        <v>37</v>
      </c>
    </row>
    <row r="1092" spans="27:32">
      <c r="AA1092" s="34">
        <v>5722</v>
      </c>
      <c r="AB1092" s="30" t="s">
        <v>902</v>
      </c>
      <c r="AC1092" s="35">
        <v>11</v>
      </c>
      <c r="AD1092" s="35">
        <v>3</v>
      </c>
      <c r="AE1092" s="35">
        <v>8</v>
      </c>
      <c r="AF1092" s="35">
        <v>22</v>
      </c>
    </row>
    <row r="1093" spans="27:32">
      <c r="AA1093" s="34">
        <v>5729</v>
      </c>
      <c r="AB1093" s="30" t="s">
        <v>1189</v>
      </c>
      <c r="AC1093" s="35">
        <v>16</v>
      </c>
      <c r="AD1093" s="35">
        <v>7</v>
      </c>
      <c r="AE1093" s="35">
        <v>9</v>
      </c>
      <c r="AF1093" s="35">
        <v>32</v>
      </c>
    </row>
    <row r="1094" spans="27:32">
      <c r="AA1094" s="34">
        <v>5730</v>
      </c>
      <c r="AB1094" s="30" t="s">
        <v>1315</v>
      </c>
      <c r="AC1094" s="35">
        <v>1</v>
      </c>
      <c r="AD1094" s="35"/>
      <c r="AE1094" s="35">
        <v>1</v>
      </c>
      <c r="AF1094" s="35">
        <v>2</v>
      </c>
    </row>
    <row r="1095" spans="27:32">
      <c r="AA1095" s="34">
        <v>5731</v>
      </c>
      <c r="AB1095" s="30" t="s">
        <v>1316</v>
      </c>
      <c r="AC1095" s="35"/>
      <c r="AD1095" s="35"/>
      <c r="AE1095" s="35">
        <v>3</v>
      </c>
      <c r="AF1095" s="35">
        <v>3</v>
      </c>
    </row>
    <row r="1096" spans="27:32">
      <c r="AA1096" s="34">
        <v>5732</v>
      </c>
      <c r="AB1096" s="30" t="s">
        <v>746</v>
      </c>
      <c r="AC1096" s="35">
        <v>1</v>
      </c>
      <c r="AD1096" s="35">
        <v>2</v>
      </c>
      <c r="AE1096" s="35">
        <v>10</v>
      </c>
      <c r="AF1096" s="35">
        <v>13</v>
      </c>
    </row>
    <row r="1097" spans="27:32">
      <c r="AA1097" s="34">
        <v>5733</v>
      </c>
      <c r="AB1097" s="30" t="s">
        <v>371</v>
      </c>
      <c r="AC1097" s="35">
        <v>9</v>
      </c>
      <c r="AD1097" s="35">
        <v>3</v>
      </c>
      <c r="AE1097" s="35">
        <v>4</v>
      </c>
      <c r="AF1097" s="35">
        <v>16</v>
      </c>
    </row>
    <row r="1098" spans="27:32">
      <c r="AA1098" s="34">
        <v>5735</v>
      </c>
      <c r="AB1098" s="30" t="s">
        <v>281</v>
      </c>
      <c r="AC1098" s="35">
        <v>17</v>
      </c>
      <c r="AD1098" s="35">
        <v>5</v>
      </c>
      <c r="AE1098" s="35">
        <v>7</v>
      </c>
      <c r="AF1098" s="35">
        <v>29</v>
      </c>
    </row>
    <row r="1099" spans="27:32">
      <c r="AA1099" s="34">
        <v>5738</v>
      </c>
      <c r="AB1099" s="30" t="s">
        <v>49</v>
      </c>
      <c r="AC1099" s="35">
        <v>73</v>
      </c>
      <c r="AD1099" s="35">
        <v>33</v>
      </c>
      <c r="AE1099" s="35">
        <v>21</v>
      </c>
      <c r="AF1099" s="35">
        <v>127</v>
      </c>
    </row>
    <row r="1100" spans="27:32">
      <c r="AA1100" s="34">
        <v>5741</v>
      </c>
      <c r="AB1100" s="30" t="s">
        <v>1771</v>
      </c>
      <c r="AC1100" s="35"/>
      <c r="AD1100" s="35"/>
      <c r="AE1100" s="35">
        <v>9.3999999999999986</v>
      </c>
      <c r="AF1100" s="35">
        <v>9.3999999999999986</v>
      </c>
    </row>
    <row r="1101" spans="27:32">
      <c r="AA1101" s="34">
        <v>5765</v>
      </c>
      <c r="AB1101" s="30" t="s">
        <v>687</v>
      </c>
      <c r="AC1101" s="35">
        <v>33</v>
      </c>
      <c r="AD1101" s="35">
        <v>5</v>
      </c>
      <c r="AE1101" s="35">
        <v>56</v>
      </c>
      <c r="AF1101" s="35">
        <v>94</v>
      </c>
    </row>
    <row r="1102" spans="27:32">
      <c r="AA1102" s="34">
        <v>5772</v>
      </c>
      <c r="AB1102" s="30" t="s">
        <v>1772</v>
      </c>
      <c r="AC1102" s="35"/>
      <c r="AD1102" s="35"/>
      <c r="AE1102" s="35">
        <v>1</v>
      </c>
      <c r="AF1102" s="35">
        <v>1</v>
      </c>
    </row>
    <row r="1103" spans="27:32">
      <c r="AA1103" s="34">
        <v>5782</v>
      </c>
      <c r="AB1103" s="30" t="s">
        <v>2254</v>
      </c>
      <c r="AC1103" s="35">
        <v>1</v>
      </c>
      <c r="AD1103" s="35"/>
      <c r="AE1103" s="35"/>
      <c r="AF1103" s="35">
        <v>1</v>
      </c>
    </row>
    <row r="1104" spans="27:32">
      <c r="AA1104" s="34">
        <v>5783</v>
      </c>
      <c r="AB1104" s="30" t="s">
        <v>2255</v>
      </c>
      <c r="AC1104" s="35">
        <v>27</v>
      </c>
      <c r="AD1104" s="35"/>
      <c r="AE1104" s="35"/>
      <c r="AF1104" s="35">
        <v>27</v>
      </c>
    </row>
    <row r="1105" spans="27:32">
      <c r="AA1105" s="34">
        <v>5786</v>
      </c>
      <c r="AB1105" s="30" t="s">
        <v>2256</v>
      </c>
      <c r="AC1105" s="35">
        <v>6</v>
      </c>
      <c r="AD1105" s="35"/>
      <c r="AE1105" s="35"/>
      <c r="AF1105" s="35">
        <v>6</v>
      </c>
    </row>
    <row r="1106" spans="27:32">
      <c r="AA1106" s="34">
        <v>5789</v>
      </c>
      <c r="AB1106" s="30" t="s">
        <v>1773</v>
      </c>
      <c r="AC1106" s="35"/>
      <c r="AD1106" s="35"/>
      <c r="AE1106" s="35">
        <v>115</v>
      </c>
      <c r="AF1106" s="35">
        <v>115</v>
      </c>
    </row>
    <row r="1107" spans="27:32">
      <c r="AA1107" s="34">
        <v>5794</v>
      </c>
      <c r="AB1107" s="30" t="s">
        <v>1774</v>
      </c>
      <c r="AC1107" s="35"/>
      <c r="AD1107" s="35"/>
      <c r="AE1107" s="35">
        <v>3</v>
      </c>
      <c r="AF1107" s="35">
        <v>3</v>
      </c>
    </row>
    <row r="1108" spans="27:32">
      <c r="AA1108" s="34">
        <v>5803</v>
      </c>
      <c r="AB1108" s="30" t="s">
        <v>2257</v>
      </c>
      <c r="AC1108" s="35">
        <v>1</v>
      </c>
      <c r="AD1108" s="35"/>
      <c r="AE1108" s="35"/>
      <c r="AF1108" s="35">
        <v>1</v>
      </c>
    </row>
    <row r="1109" spans="27:32">
      <c r="AA1109" s="34">
        <v>5805</v>
      </c>
      <c r="AB1109" s="30" t="s">
        <v>2258</v>
      </c>
      <c r="AC1109" s="35">
        <v>15</v>
      </c>
      <c r="AD1109" s="35"/>
      <c r="AE1109" s="35"/>
      <c r="AF1109" s="35">
        <v>15</v>
      </c>
    </row>
    <row r="1110" spans="27:32">
      <c r="AA1110" s="34">
        <v>5812</v>
      </c>
      <c r="AB1110" s="30" t="s">
        <v>2259</v>
      </c>
      <c r="AC1110" s="35">
        <v>3</v>
      </c>
      <c r="AD1110" s="35"/>
      <c r="AE1110" s="35"/>
      <c r="AF1110" s="35">
        <v>3</v>
      </c>
    </row>
    <row r="1111" spans="27:32">
      <c r="AA1111" s="34">
        <v>5814</v>
      </c>
      <c r="AB1111" s="30" t="s">
        <v>2260</v>
      </c>
      <c r="AC1111" s="35">
        <v>31</v>
      </c>
      <c r="AD1111" s="35"/>
      <c r="AE1111" s="35"/>
      <c r="AF1111" s="35">
        <v>31</v>
      </c>
    </row>
    <row r="1112" spans="27:32">
      <c r="AA1112" s="34">
        <v>5825</v>
      </c>
      <c r="AB1112" s="30" t="s">
        <v>1775</v>
      </c>
      <c r="AC1112" s="35">
        <v>4.22</v>
      </c>
      <c r="AD1112" s="35"/>
      <c r="AE1112" s="35">
        <v>0.38500000000000001</v>
      </c>
      <c r="AF1112" s="35">
        <v>4.6049999999999995</v>
      </c>
    </row>
    <row r="1113" spans="27:32">
      <c r="AA1113" s="34">
        <v>5841</v>
      </c>
      <c r="AB1113" s="30" t="s">
        <v>1776</v>
      </c>
      <c r="AC1113" s="35"/>
      <c r="AD1113" s="35"/>
      <c r="AE1113" s="35">
        <v>4</v>
      </c>
      <c r="AF1113" s="35">
        <v>4</v>
      </c>
    </row>
    <row r="1114" spans="27:32">
      <c r="AA1114" s="34">
        <v>5845</v>
      </c>
      <c r="AB1114" s="30" t="s">
        <v>1777</v>
      </c>
      <c r="AC1114" s="35"/>
      <c r="AD1114" s="35"/>
      <c r="AE1114" s="35">
        <v>2</v>
      </c>
      <c r="AF1114" s="35">
        <v>2</v>
      </c>
    </row>
    <row r="1115" spans="27:32">
      <c r="AA1115" s="34">
        <v>5848</v>
      </c>
      <c r="AB1115" s="30" t="s">
        <v>393</v>
      </c>
      <c r="AC1115" s="35">
        <v>80</v>
      </c>
      <c r="AD1115" s="35">
        <v>17</v>
      </c>
      <c r="AE1115" s="35">
        <v>24</v>
      </c>
      <c r="AF1115" s="35">
        <v>121</v>
      </c>
    </row>
    <row r="1116" spans="27:32">
      <c r="AA1116" s="34">
        <v>5852</v>
      </c>
      <c r="AB1116" s="30" t="s">
        <v>913</v>
      </c>
      <c r="AC1116" s="35"/>
      <c r="AD1116" s="35">
        <v>1</v>
      </c>
      <c r="AE1116" s="35"/>
      <c r="AF1116" s="35">
        <v>1</v>
      </c>
    </row>
    <row r="1117" spans="27:32">
      <c r="AA1117" s="34">
        <v>5855</v>
      </c>
      <c r="AB1117" s="30" t="s">
        <v>1254</v>
      </c>
      <c r="AC1117" s="35">
        <v>10</v>
      </c>
      <c r="AD1117" s="35">
        <v>1</v>
      </c>
      <c r="AE1117" s="35">
        <v>5</v>
      </c>
      <c r="AF1117" s="35">
        <v>16</v>
      </c>
    </row>
    <row r="1118" spans="27:32">
      <c r="AA1118" s="34">
        <v>5857</v>
      </c>
      <c r="AB1118" s="30" t="s">
        <v>1778</v>
      </c>
      <c r="AC1118" s="35">
        <v>22</v>
      </c>
      <c r="AD1118" s="35"/>
      <c r="AE1118" s="35">
        <v>10</v>
      </c>
      <c r="AF1118" s="35">
        <v>32</v>
      </c>
    </row>
    <row r="1119" spans="27:32">
      <c r="AA1119" s="34">
        <v>5858</v>
      </c>
      <c r="AB1119" s="30" t="s">
        <v>2261</v>
      </c>
      <c r="AC1119" s="35">
        <v>10</v>
      </c>
      <c r="AD1119" s="35"/>
      <c r="AE1119" s="35"/>
      <c r="AF1119" s="35">
        <v>10</v>
      </c>
    </row>
    <row r="1120" spans="27:32">
      <c r="AA1120" s="34">
        <v>5864</v>
      </c>
      <c r="AB1120" s="30" t="s">
        <v>459</v>
      </c>
      <c r="AC1120" s="35">
        <v>102</v>
      </c>
      <c r="AD1120" s="35">
        <v>33</v>
      </c>
      <c r="AE1120" s="35">
        <v>64</v>
      </c>
      <c r="AF1120" s="35">
        <v>199</v>
      </c>
    </row>
    <row r="1121" spans="27:32">
      <c r="AA1121" s="34">
        <v>5869</v>
      </c>
      <c r="AB1121" s="30" t="s">
        <v>2262</v>
      </c>
      <c r="AC1121" s="35">
        <v>1</v>
      </c>
      <c r="AD1121" s="35"/>
      <c r="AE1121" s="35"/>
      <c r="AF1121" s="35">
        <v>1</v>
      </c>
    </row>
    <row r="1122" spans="27:32">
      <c r="AA1122" s="34">
        <v>5870</v>
      </c>
      <c r="AB1122" s="30" t="s">
        <v>2263</v>
      </c>
      <c r="AC1122" s="35">
        <v>2</v>
      </c>
      <c r="AD1122" s="35"/>
      <c r="AE1122" s="35"/>
      <c r="AF1122" s="35">
        <v>2</v>
      </c>
    </row>
    <row r="1123" spans="27:32">
      <c r="AA1123" s="34">
        <v>5872</v>
      </c>
      <c r="AB1123" s="30" t="s">
        <v>1779</v>
      </c>
      <c r="AC1123" s="35"/>
      <c r="AD1123" s="35"/>
      <c r="AE1123" s="35">
        <v>1</v>
      </c>
      <c r="AF1123" s="35">
        <v>1</v>
      </c>
    </row>
    <row r="1124" spans="27:32">
      <c r="AA1124" s="34">
        <v>5874</v>
      </c>
      <c r="AB1124" s="30" t="s">
        <v>494</v>
      </c>
      <c r="AC1124" s="35">
        <v>3</v>
      </c>
      <c r="AD1124" s="35">
        <v>2</v>
      </c>
      <c r="AE1124" s="35">
        <v>2</v>
      </c>
      <c r="AF1124" s="35">
        <v>7</v>
      </c>
    </row>
    <row r="1125" spans="27:32">
      <c r="AA1125" s="34">
        <v>5884</v>
      </c>
      <c r="AB1125" s="30" t="s">
        <v>950</v>
      </c>
      <c r="AC1125" s="35">
        <v>3</v>
      </c>
      <c r="AD1125" s="35">
        <v>1</v>
      </c>
      <c r="AE1125" s="35"/>
      <c r="AF1125" s="35">
        <v>4</v>
      </c>
    </row>
    <row r="1126" spans="27:32">
      <c r="AA1126" s="34">
        <v>5885</v>
      </c>
      <c r="AB1126" s="30" t="s">
        <v>1780</v>
      </c>
      <c r="AC1126" s="35">
        <v>5</v>
      </c>
      <c r="AD1126" s="35"/>
      <c r="AE1126" s="35">
        <v>6</v>
      </c>
      <c r="AF1126" s="35">
        <v>11</v>
      </c>
    </row>
    <row r="1127" spans="27:32">
      <c r="AA1127" s="34">
        <v>5886</v>
      </c>
      <c r="AB1127" s="30" t="s">
        <v>1781</v>
      </c>
      <c r="AC1127" s="35"/>
      <c r="AD1127" s="35"/>
      <c r="AE1127" s="35">
        <v>2</v>
      </c>
      <c r="AF1127" s="35">
        <v>2</v>
      </c>
    </row>
    <row r="1128" spans="27:32">
      <c r="AA1128" s="34">
        <v>5887</v>
      </c>
      <c r="AB1128" s="30" t="s">
        <v>637</v>
      </c>
      <c r="AC1128" s="35">
        <v>15</v>
      </c>
      <c r="AD1128" s="35">
        <v>1</v>
      </c>
      <c r="AE1128" s="35">
        <v>2</v>
      </c>
      <c r="AF1128" s="35">
        <v>18</v>
      </c>
    </row>
    <row r="1129" spans="27:32">
      <c r="AA1129" s="34">
        <v>5889</v>
      </c>
      <c r="AB1129" s="30" t="s">
        <v>1782</v>
      </c>
      <c r="AC1129" s="35">
        <v>1</v>
      </c>
      <c r="AD1129" s="35"/>
      <c r="AE1129" s="35">
        <v>12</v>
      </c>
      <c r="AF1129" s="35">
        <v>13</v>
      </c>
    </row>
    <row r="1130" spans="27:32">
      <c r="AA1130" s="34">
        <v>5890</v>
      </c>
      <c r="AB1130" s="30" t="s">
        <v>2264</v>
      </c>
      <c r="AC1130" s="35">
        <v>4</v>
      </c>
      <c r="AD1130" s="35"/>
      <c r="AE1130" s="35"/>
      <c r="AF1130" s="35">
        <v>4</v>
      </c>
    </row>
    <row r="1131" spans="27:32">
      <c r="AA1131" s="34">
        <v>5932</v>
      </c>
      <c r="AB1131" s="30" t="s">
        <v>303</v>
      </c>
      <c r="AC1131" s="35">
        <v>8</v>
      </c>
      <c r="AD1131" s="35">
        <v>3</v>
      </c>
      <c r="AE1131" s="35"/>
      <c r="AF1131" s="35">
        <v>11</v>
      </c>
    </row>
    <row r="1132" spans="27:32">
      <c r="AA1132" s="34">
        <v>5934</v>
      </c>
      <c r="AB1132" s="30" t="s">
        <v>2265</v>
      </c>
      <c r="AC1132" s="35">
        <v>12.125000000000002</v>
      </c>
      <c r="AD1132" s="35"/>
      <c r="AE1132" s="35"/>
      <c r="AF1132" s="35">
        <v>12.125000000000002</v>
      </c>
    </row>
    <row r="1133" spans="27:32">
      <c r="AA1133" s="34">
        <v>5937</v>
      </c>
      <c r="AB1133" s="30" t="s">
        <v>1178</v>
      </c>
      <c r="AC1133" s="35">
        <v>7</v>
      </c>
      <c r="AD1133" s="35">
        <v>1</v>
      </c>
      <c r="AE1133" s="35">
        <v>2</v>
      </c>
      <c r="AF1133" s="35">
        <v>10</v>
      </c>
    </row>
    <row r="1134" spans="27:32">
      <c r="AA1134" s="34">
        <v>5946</v>
      </c>
      <c r="AB1134" s="30" t="s">
        <v>2266</v>
      </c>
      <c r="AC1134" s="35">
        <v>1</v>
      </c>
      <c r="AD1134" s="35"/>
      <c r="AE1134" s="35"/>
      <c r="AF1134" s="35">
        <v>1</v>
      </c>
    </row>
    <row r="1135" spans="27:32">
      <c r="AA1135" s="34">
        <v>5950</v>
      </c>
      <c r="AB1135" s="30" t="s">
        <v>1783</v>
      </c>
      <c r="AC1135" s="35">
        <v>40</v>
      </c>
      <c r="AD1135" s="35"/>
      <c r="AE1135" s="35">
        <v>16</v>
      </c>
      <c r="AF1135" s="35">
        <v>56</v>
      </c>
    </row>
    <row r="1136" spans="27:32">
      <c r="AA1136" s="34">
        <v>5956</v>
      </c>
      <c r="AB1136" s="30" t="s">
        <v>1784</v>
      </c>
      <c r="AC1136" s="35"/>
      <c r="AD1136" s="35"/>
      <c r="AE1136" s="35">
        <v>8.91</v>
      </c>
      <c r="AF1136" s="35">
        <v>8.91</v>
      </c>
    </row>
    <row r="1137" spans="27:32">
      <c r="AA1137" s="34">
        <v>5957</v>
      </c>
      <c r="AB1137" s="30" t="s">
        <v>1785</v>
      </c>
      <c r="AC1137" s="35"/>
      <c r="AD1137" s="35"/>
      <c r="AE1137" s="35">
        <v>6.4</v>
      </c>
      <c r="AF1137" s="35">
        <v>6.4</v>
      </c>
    </row>
    <row r="1138" spans="27:32">
      <c r="AA1138" s="34">
        <v>5960</v>
      </c>
      <c r="AB1138" s="30" t="s">
        <v>1786</v>
      </c>
      <c r="AC1138" s="35"/>
      <c r="AD1138" s="35"/>
      <c r="AE1138" s="35">
        <v>17</v>
      </c>
      <c r="AF1138" s="35">
        <v>17</v>
      </c>
    </row>
    <row r="1139" spans="27:32">
      <c r="AA1139" s="34">
        <v>5973</v>
      </c>
      <c r="AB1139" s="30" t="s">
        <v>159</v>
      </c>
      <c r="AC1139" s="35"/>
      <c r="AD1139" s="35">
        <v>1</v>
      </c>
      <c r="AE1139" s="35"/>
      <c r="AF1139" s="35">
        <v>1</v>
      </c>
    </row>
    <row r="1140" spans="27:32">
      <c r="AA1140" s="34">
        <v>5987</v>
      </c>
      <c r="AB1140" s="30" t="s">
        <v>15</v>
      </c>
      <c r="AC1140" s="35">
        <v>577</v>
      </c>
      <c r="AD1140" s="35">
        <v>191</v>
      </c>
      <c r="AE1140" s="35">
        <v>300</v>
      </c>
      <c r="AF1140" s="35">
        <v>1068</v>
      </c>
    </row>
    <row r="1141" spans="27:32">
      <c r="AA1141" s="34">
        <v>5988</v>
      </c>
      <c r="AB1141" s="30" t="s">
        <v>213</v>
      </c>
      <c r="AC1141" s="35">
        <v>85</v>
      </c>
      <c r="AD1141" s="35">
        <v>29</v>
      </c>
      <c r="AE1141" s="35">
        <v>60</v>
      </c>
      <c r="AF1141" s="35">
        <v>174</v>
      </c>
    </row>
    <row r="1142" spans="27:32">
      <c r="AA1142" s="34">
        <v>5995</v>
      </c>
      <c r="AB1142" s="30" t="s">
        <v>686</v>
      </c>
      <c r="AC1142" s="35">
        <v>19</v>
      </c>
      <c r="AD1142" s="35">
        <v>8</v>
      </c>
      <c r="AE1142" s="35"/>
      <c r="AF1142" s="35">
        <v>27</v>
      </c>
    </row>
    <row r="1143" spans="27:32">
      <c r="AA1143" s="34">
        <v>5998</v>
      </c>
      <c r="AB1143" s="30" t="s">
        <v>1787</v>
      </c>
      <c r="AC1143" s="35">
        <v>7</v>
      </c>
      <c r="AD1143" s="35"/>
      <c r="AE1143" s="35">
        <v>1</v>
      </c>
      <c r="AF1143" s="35">
        <v>8</v>
      </c>
    </row>
    <row r="1144" spans="27:32">
      <c r="AA1144" s="34">
        <v>6000</v>
      </c>
      <c r="AB1144" s="30" t="s">
        <v>2267</v>
      </c>
      <c r="AC1144" s="35">
        <v>7.1049999999999986</v>
      </c>
      <c r="AD1144" s="35"/>
      <c r="AE1144" s="35"/>
      <c r="AF1144" s="35">
        <v>7.1049999999999986</v>
      </c>
    </row>
    <row r="1145" spans="27:32">
      <c r="AA1145" s="34">
        <v>6002</v>
      </c>
      <c r="AB1145" s="30" t="s">
        <v>1788</v>
      </c>
      <c r="AC1145" s="35">
        <v>24</v>
      </c>
      <c r="AD1145" s="35"/>
      <c r="AE1145" s="35">
        <v>12</v>
      </c>
      <c r="AF1145" s="35">
        <v>36</v>
      </c>
    </row>
    <row r="1146" spans="27:32">
      <c r="AA1146" s="34">
        <v>6004</v>
      </c>
      <c r="AB1146" s="30" t="s">
        <v>2268</v>
      </c>
      <c r="AC1146" s="35">
        <v>1</v>
      </c>
      <c r="AD1146" s="35"/>
      <c r="AE1146" s="35"/>
      <c r="AF1146" s="35">
        <v>1</v>
      </c>
    </row>
    <row r="1147" spans="27:32">
      <c r="AA1147" s="34">
        <v>6005</v>
      </c>
      <c r="AB1147" s="30" t="s">
        <v>2269</v>
      </c>
      <c r="AC1147" s="35">
        <v>2</v>
      </c>
      <c r="AD1147" s="35"/>
      <c r="AE1147" s="35"/>
      <c r="AF1147" s="35">
        <v>2</v>
      </c>
    </row>
    <row r="1148" spans="27:32">
      <c r="AA1148" s="34">
        <v>6014</v>
      </c>
      <c r="AB1148" s="30" t="s">
        <v>182</v>
      </c>
      <c r="AC1148" s="35">
        <v>39</v>
      </c>
      <c r="AD1148" s="35">
        <v>25</v>
      </c>
      <c r="AE1148" s="35">
        <v>46</v>
      </c>
      <c r="AF1148" s="35">
        <v>110</v>
      </c>
    </row>
    <row r="1149" spans="27:32">
      <c r="AA1149" s="34">
        <v>6019</v>
      </c>
      <c r="AB1149" s="30" t="s">
        <v>836</v>
      </c>
      <c r="AC1149" s="35">
        <v>6</v>
      </c>
      <c r="AD1149" s="35">
        <v>3</v>
      </c>
      <c r="AE1149" s="35">
        <v>3</v>
      </c>
      <c r="AF1149" s="35">
        <v>12</v>
      </c>
    </row>
    <row r="1150" spans="27:32">
      <c r="AA1150" s="34">
        <v>6072</v>
      </c>
      <c r="AB1150" s="30" t="s">
        <v>1382</v>
      </c>
      <c r="AC1150" s="35">
        <v>7</v>
      </c>
      <c r="AD1150" s="35"/>
      <c r="AE1150" s="35">
        <v>3</v>
      </c>
      <c r="AF1150" s="35">
        <v>10</v>
      </c>
    </row>
    <row r="1151" spans="27:32">
      <c r="AA1151" s="34">
        <v>6073</v>
      </c>
      <c r="AB1151" s="30" t="s">
        <v>673</v>
      </c>
      <c r="AC1151" s="35">
        <v>10</v>
      </c>
      <c r="AD1151" s="35">
        <v>1</v>
      </c>
      <c r="AE1151" s="35">
        <v>1</v>
      </c>
      <c r="AF1151" s="35">
        <v>12</v>
      </c>
    </row>
    <row r="1152" spans="27:32">
      <c r="AA1152" s="34">
        <v>6083</v>
      </c>
      <c r="AB1152" s="30" t="s">
        <v>2270</v>
      </c>
      <c r="AC1152" s="35">
        <v>1</v>
      </c>
      <c r="AD1152" s="35"/>
      <c r="AE1152" s="35"/>
      <c r="AF1152" s="35">
        <v>1</v>
      </c>
    </row>
    <row r="1153" spans="27:32">
      <c r="AA1153" s="34">
        <v>6089</v>
      </c>
      <c r="AB1153" s="30" t="s">
        <v>426</v>
      </c>
      <c r="AC1153" s="35"/>
      <c r="AD1153" s="35">
        <v>7</v>
      </c>
      <c r="AE1153" s="35"/>
      <c r="AF1153" s="35">
        <v>7</v>
      </c>
    </row>
    <row r="1154" spans="27:32">
      <c r="AA1154" s="34">
        <v>6098</v>
      </c>
      <c r="AB1154" s="30" t="s">
        <v>1789</v>
      </c>
      <c r="AC1154" s="35">
        <v>5</v>
      </c>
      <c r="AD1154" s="35"/>
      <c r="AE1154" s="35">
        <v>1</v>
      </c>
      <c r="AF1154" s="35">
        <v>6</v>
      </c>
    </row>
    <row r="1155" spans="27:32">
      <c r="AA1155" s="34">
        <v>6100</v>
      </c>
      <c r="AB1155" s="30" t="s">
        <v>1230</v>
      </c>
      <c r="AC1155" s="35">
        <v>7</v>
      </c>
      <c r="AD1155" s="35">
        <v>2</v>
      </c>
      <c r="AE1155" s="35"/>
      <c r="AF1155" s="35">
        <v>9</v>
      </c>
    </row>
    <row r="1156" spans="27:32">
      <c r="AA1156" s="34">
        <v>6102</v>
      </c>
      <c r="AB1156" s="30" t="s">
        <v>657</v>
      </c>
      <c r="AC1156" s="35">
        <v>457</v>
      </c>
      <c r="AD1156" s="35">
        <v>24</v>
      </c>
      <c r="AE1156" s="35">
        <v>97</v>
      </c>
      <c r="AF1156" s="35">
        <v>578</v>
      </c>
    </row>
    <row r="1157" spans="27:32">
      <c r="AA1157" s="34">
        <v>6103</v>
      </c>
      <c r="AB1157" s="30" t="s">
        <v>992</v>
      </c>
      <c r="AC1157" s="35">
        <v>24</v>
      </c>
      <c r="AD1157" s="35">
        <v>2</v>
      </c>
      <c r="AE1157" s="35">
        <v>10</v>
      </c>
      <c r="AF1157" s="35">
        <v>36</v>
      </c>
    </row>
    <row r="1158" spans="27:32">
      <c r="AA1158" s="34">
        <v>6114</v>
      </c>
      <c r="AB1158" s="30" t="s">
        <v>1790</v>
      </c>
      <c r="AC1158" s="35">
        <v>3</v>
      </c>
      <c r="AD1158" s="35"/>
      <c r="AE1158" s="35">
        <v>1</v>
      </c>
      <c r="AF1158" s="35">
        <v>4</v>
      </c>
    </row>
    <row r="1159" spans="27:32">
      <c r="AA1159" s="34">
        <v>6115</v>
      </c>
      <c r="AB1159" s="30" t="s">
        <v>764</v>
      </c>
      <c r="AC1159" s="35"/>
      <c r="AD1159" s="35">
        <v>1</v>
      </c>
      <c r="AE1159" s="35"/>
      <c r="AF1159" s="35">
        <v>1</v>
      </c>
    </row>
    <row r="1160" spans="27:32">
      <c r="AA1160" s="34">
        <v>6118</v>
      </c>
      <c r="AB1160" s="30" t="s">
        <v>1154</v>
      </c>
      <c r="AC1160" s="35">
        <v>27</v>
      </c>
      <c r="AD1160" s="35">
        <v>3</v>
      </c>
      <c r="AE1160" s="35"/>
      <c r="AF1160" s="35">
        <v>30</v>
      </c>
    </row>
    <row r="1161" spans="27:32">
      <c r="AA1161" s="34">
        <v>6122</v>
      </c>
      <c r="AB1161" s="30" t="s">
        <v>2271</v>
      </c>
      <c r="AC1161" s="35">
        <v>6</v>
      </c>
      <c r="AD1161" s="35"/>
      <c r="AE1161" s="35"/>
      <c r="AF1161" s="35">
        <v>6</v>
      </c>
    </row>
    <row r="1162" spans="27:32">
      <c r="AA1162" s="34">
        <v>6132</v>
      </c>
      <c r="AB1162" s="30" t="s">
        <v>2272</v>
      </c>
      <c r="AC1162" s="35">
        <v>7</v>
      </c>
      <c r="AD1162" s="35"/>
      <c r="AE1162" s="35"/>
      <c r="AF1162" s="35">
        <v>7</v>
      </c>
    </row>
    <row r="1163" spans="27:32">
      <c r="AA1163" s="34">
        <v>6136</v>
      </c>
      <c r="AB1163" s="30" t="s">
        <v>1791</v>
      </c>
      <c r="AC1163" s="35">
        <v>86</v>
      </c>
      <c r="AD1163" s="35"/>
      <c r="AE1163" s="35">
        <v>9</v>
      </c>
      <c r="AF1163" s="35">
        <v>95</v>
      </c>
    </row>
    <row r="1164" spans="27:32">
      <c r="AA1164" s="34">
        <v>6138</v>
      </c>
      <c r="AB1164" s="30" t="s">
        <v>1792</v>
      </c>
      <c r="AC1164" s="35">
        <v>82</v>
      </c>
      <c r="AD1164" s="35"/>
      <c r="AE1164" s="35">
        <v>2</v>
      </c>
      <c r="AF1164" s="35">
        <v>84</v>
      </c>
    </row>
    <row r="1165" spans="27:32">
      <c r="AA1165" s="34">
        <v>6167</v>
      </c>
      <c r="AB1165" s="30" t="s">
        <v>1793</v>
      </c>
      <c r="AC1165" s="35"/>
      <c r="AD1165" s="35"/>
      <c r="AE1165" s="35">
        <v>3</v>
      </c>
      <c r="AF1165" s="35">
        <v>3</v>
      </c>
    </row>
    <row r="1166" spans="27:32">
      <c r="AA1166" s="34">
        <v>6172</v>
      </c>
      <c r="AB1166" s="30" t="s">
        <v>1148</v>
      </c>
      <c r="AC1166" s="35"/>
      <c r="AD1166" s="35">
        <v>1</v>
      </c>
      <c r="AE1166" s="35"/>
      <c r="AF1166" s="35">
        <v>1</v>
      </c>
    </row>
    <row r="1167" spans="27:32">
      <c r="AA1167" s="34">
        <v>6185</v>
      </c>
      <c r="AB1167" s="30" t="s">
        <v>1046</v>
      </c>
      <c r="AC1167" s="35">
        <v>16</v>
      </c>
      <c r="AD1167" s="35">
        <v>2</v>
      </c>
      <c r="AE1167" s="35">
        <v>16</v>
      </c>
      <c r="AF1167" s="35">
        <v>34</v>
      </c>
    </row>
    <row r="1168" spans="27:32">
      <c r="AA1168" s="34">
        <v>6192</v>
      </c>
      <c r="AB1168" s="30" t="s">
        <v>1794</v>
      </c>
      <c r="AC1168" s="35"/>
      <c r="AD1168" s="35"/>
      <c r="AE1168" s="35">
        <v>2</v>
      </c>
      <c r="AF1168" s="35">
        <v>2</v>
      </c>
    </row>
    <row r="1169" spans="27:32">
      <c r="AA1169" s="34">
        <v>6193</v>
      </c>
      <c r="AB1169" s="30" t="s">
        <v>2273</v>
      </c>
      <c r="AC1169" s="35">
        <v>10.324999999999999</v>
      </c>
      <c r="AD1169" s="35"/>
      <c r="AE1169" s="35"/>
      <c r="AF1169" s="35">
        <v>10.324999999999999</v>
      </c>
    </row>
    <row r="1170" spans="27:32">
      <c r="AA1170" s="34">
        <v>6214</v>
      </c>
      <c r="AB1170" s="30" t="s">
        <v>1044</v>
      </c>
      <c r="AC1170" s="35">
        <v>2</v>
      </c>
      <c r="AD1170" s="35">
        <v>3</v>
      </c>
      <c r="AE1170" s="35">
        <v>4</v>
      </c>
      <c r="AF1170" s="35">
        <v>9</v>
      </c>
    </row>
    <row r="1171" spans="27:32">
      <c r="AA1171" s="34">
        <v>6224</v>
      </c>
      <c r="AB1171" s="30" t="s">
        <v>309</v>
      </c>
      <c r="AC1171" s="35">
        <v>143</v>
      </c>
      <c r="AD1171" s="35">
        <v>31</v>
      </c>
      <c r="AE1171" s="35">
        <v>27</v>
      </c>
      <c r="AF1171" s="35">
        <v>201</v>
      </c>
    </row>
    <row r="1172" spans="27:32">
      <c r="AA1172" s="34">
        <v>6226</v>
      </c>
      <c r="AB1172" s="30" t="s">
        <v>1795</v>
      </c>
      <c r="AC1172" s="35">
        <v>1</v>
      </c>
      <c r="AD1172" s="35"/>
      <c r="AE1172" s="35">
        <v>2</v>
      </c>
      <c r="AF1172" s="35">
        <v>3</v>
      </c>
    </row>
    <row r="1173" spans="27:32">
      <c r="AA1173" s="34">
        <v>6234</v>
      </c>
      <c r="AB1173" s="30" t="s">
        <v>284</v>
      </c>
      <c r="AC1173" s="35">
        <v>48</v>
      </c>
      <c r="AD1173" s="35">
        <v>7</v>
      </c>
      <c r="AE1173" s="35">
        <v>5</v>
      </c>
      <c r="AF1173" s="35">
        <v>60</v>
      </c>
    </row>
    <row r="1174" spans="27:32">
      <c r="AA1174" s="34">
        <v>6235</v>
      </c>
      <c r="AB1174" s="30" t="s">
        <v>999</v>
      </c>
      <c r="AC1174" s="35">
        <v>7</v>
      </c>
      <c r="AD1174" s="35">
        <v>1</v>
      </c>
      <c r="AE1174" s="35">
        <v>3</v>
      </c>
      <c r="AF1174" s="35">
        <v>11</v>
      </c>
    </row>
    <row r="1175" spans="27:32">
      <c r="AA1175" s="34">
        <v>6236</v>
      </c>
      <c r="AB1175" s="30" t="s">
        <v>2274</v>
      </c>
      <c r="AC1175" s="35">
        <v>9</v>
      </c>
      <c r="AD1175" s="35"/>
      <c r="AE1175" s="35"/>
      <c r="AF1175" s="35">
        <v>9</v>
      </c>
    </row>
    <row r="1176" spans="27:32">
      <c r="AA1176" s="34">
        <v>6244</v>
      </c>
      <c r="AB1176" s="30" t="s">
        <v>336</v>
      </c>
      <c r="AC1176" s="35">
        <v>191</v>
      </c>
      <c r="AD1176" s="35">
        <v>55</v>
      </c>
      <c r="AE1176" s="35">
        <v>113</v>
      </c>
      <c r="AF1176" s="35">
        <v>359</v>
      </c>
    </row>
    <row r="1177" spans="27:32">
      <c r="AA1177" s="34">
        <v>6245</v>
      </c>
      <c r="AB1177" s="30" t="s">
        <v>1796</v>
      </c>
      <c r="AC1177" s="35">
        <v>6</v>
      </c>
      <c r="AD1177" s="35"/>
      <c r="AE1177" s="35">
        <v>10</v>
      </c>
      <c r="AF1177" s="35">
        <v>16</v>
      </c>
    </row>
    <row r="1178" spans="27:32">
      <c r="AA1178" s="34">
        <v>6246</v>
      </c>
      <c r="AB1178" s="30" t="s">
        <v>1009</v>
      </c>
      <c r="AC1178" s="35">
        <v>2</v>
      </c>
      <c r="AD1178" s="35">
        <v>1</v>
      </c>
      <c r="AE1178" s="35">
        <v>8</v>
      </c>
      <c r="AF1178" s="35">
        <v>11</v>
      </c>
    </row>
    <row r="1179" spans="27:32">
      <c r="AA1179" s="34">
        <v>6248</v>
      </c>
      <c r="AB1179" s="30" t="s">
        <v>181</v>
      </c>
      <c r="AC1179" s="35">
        <v>11</v>
      </c>
      <c r="AD1179" s="35">
        <v>4</v>
      </c>
      <c r="AE1179" s="35">
        <v>13</v>
      </c>
      <c r="AF1179" s="35">
        <v>28</v>
      </c>
    </row>
    <row r="1180" spans="27:32">
      <c r="AA1180" s="34">
        <v>6250</v>
      </c>
      <c r="AB1180" s="30" t="s">
        <v>730</v>
      </c>
      <c r="AC1180" s="35">
        <v>26</v>
      </c>
      <c r="AD1180" s="35">
        <v>7</v>
      </c>
      <c r="AE1180" s="35">
        <v>7</v>
      </c>
      <c r="AF1180" s="35">
        <v>40</v>
      </c>
    </row>
    <row r="1181" spans="27:32">
      <c r="AA1181" s="34">
        <v>6254</v>
      </c>
      <c r="AB1181" s="30" t="s">
        <v>232</v>
      </c>
      <c r="AC1181" s="35">
        <v>60</v>
      </c>
      <c r="AD1181" s="35">
        <v>9</v>
      </c>
      <c r="AE1181" s="35">
        <v>4</v>
      </c>
      <c r="AF1181" s="35">
        <v>73</v>
      </c>
    </row>
    <row r="1182" spans="27:32">
      <c r="AA1182" s="34">
        <v>6259</v>
      </c>
      <c r="AB1182" s="30" t="s">
        <v>1797</v>
      </c>
      <c r="AC1182" s="35"/>
      <c r="AD1182" s="35"/>
      <c r="AE1182" s="35">
        <v>5</v>
      </c>
      <c r="AF1182" s="35">
        <v>5</v>
      </c>
    </row>
    <row r="1183" spans="27:32">
      <c r="AA1183" s="34">
        <v>6260</v>
      </c>
      <c r="AB1183" s="30" t="s">
        <v>2275</v>
      </c>
      <c r="AC1183" s="35">
        <v>2</v>
      </c>
      <c r="AD1183" s="35"/>
      <c r="AE1183" s="35"/>
      <c r="AF1183" s="35">
        <v>2</v>
      </c>
    </row>
    <row r="1184" spans="27:32">
      <c r="AA1184" s="34">
        <v>6269</v>
      </c>
      <c r="AB1184" s="30" t="s">
        <v>1798</v>
      </c>
      <c r="AC1184" s="35"/>
      <c r="AD1184" s="35"/>
      <c r="AE1184" s="35">
        <v>1.3</v>
      </c>
      <c r="AF1184" s="35">
        <v>1.3</v>
      </c>
    </row>
    <row r="1185" spans="27:32">
      <c r="AA1185" s="34">
        <v>6272</v>
      </c>
      <c r="AB1185" s="30" t="s">
        <v>571</v>
      </c>
      <c r="AC1185" s="35">
        <v>24</v>
      </c>
      <c r="AD1185" s="35">
        <v>6</v>
      </c>
      <c r="AE1185" s="35">
        <v>8</v>
      </c>
      <c r="AF1185" s="35">
        <v>38</v>
      </c>
    </row>
    <row r="1186" spans="27:32">
      <c r="AA1186" s="34">
        <v>6276</v>
      </c>
      <c r="AB1186" s="30" t="s">
        <v>821</v>
      </c>
      <c r="AC1186" s="35">
        <v>3</v>
      </c>
      <c r="AD1186" s="35">
        <v>6</v>
      </c>
      <c r="AE1186" s="35">
        <v>3</v>
      </c>
      <c r="AF1186" s="35">
        <v>12</v>
      </c>
    </row>
    <row r="1187" spans="27:32">
      <c r="AA1187" s="34">
        <v>6280</v>
      </c>
      <c r="AB1187" s="30" t="s">
        <v>174</v>
      </c>
      <c r="AC1187" s="35">
        <v>15</v>
      </c>
      <c r="AD1187" s="35">
        <v>6</v>
      </c>
      <c r="AE1187" s="35">
        <v>9</v>
      </c>
      <c r="AF1187" s="35">
        <v>30</v>
      </c>
    </row>
    <row r="1188" spans="27:32">
      <c r="AA1188" s="34">
        <v>6291</v>
      </c>
      <c r="AB1188" s="30" t="s">
        <v>1799</v>
      </c>
      <c r="AC1188" s="35">
        <v>6</v>
      </c>
      <c r="AD1188" s="35"/>
      <c r="AE1188" s="35">
        <v>1</v>
      </c>
      <c r="AF1188" s="35">
        <v>7</v>
      </c>
    </row>
    <row r="1189" spans="27:32">
      <c r="AA1189" s="34">
        <v>6292</v>
      </c>
      <c r="AB1189" s="30" t="s">
        <v>1050</v>
      </c>
      <c r="AC1189" s="35">
        <v>8</v>
      </c>
      <c r="AD1189" s="35">
        <v>2</v>
      </c>
      <c r="AE1189" s="35">
        <v>2</v>
      </c>
      <c r="AF1189" s="35">
        <v>12</v>
      </c>
    </row>
    <row r="1190" spans="27:32">
      <c r="AA1190" s="34">
        <v>6293</v>
      </c>
      <c r="AB1190" s="30" t="s">
        <v>1259</v>
      </c>
      <c r="AC1190" s="35">
        <v>9</v>
      </c>
      <c r="AD1190" s="35">
        <v>1</v>
      </c>
      <c r="AE1190" s="35">
        <v>6</v>
      </c>
      <c r="AF1190" s="35">
        <v>16</v>
      </c>
    </row>
    <row r="1191" spans="27:32">
      <c r="AA1191" s="34">
        <v>6296</v>
      </c>
      <c r="AB1191" s="30" t="s">
        <v>843</v>
      </c>
      <c r="AC1191" s="35">
        <v>23</v>
      </c>
      <c r="AD1191" s="35">
        <v>3</v>
      </c>
      <c r="AE1191" s="35">
        <v>21</v>
      </c>
      <c r="AF1191" s="35">
        <v>47</v>
      </c>
    </row>
    <row r="1192" spans="27:32">
      <c r="AA1192" s="34">
        <v>6299</v>
      </c>
      <c r="AB1192" s="30" t="s">
        <v>1800</v>
      </c>
      <c r="AC1192" s="35">
        <v>23</v>
      </c>
      <c r="AD1192" s="35"/>
      <c r="AE1192" s="35">
        <v>9</v>
      </c>
      <c r="AF1192" s="35">
        <v>32</v>
      </c>
    </row>
    <row r="1193" spans="27:32">
      <c r="AA1193" s="34">
        <v>6300</v>
      </c>
      <c r="AB1193" s="30" t="s">
        <v>135</v>
      </c>
      <c r="AC1193" s="35">
        <v>8</v>
      </c>
      <c r="AD1193" s="35">
        <v>2</v>
      </c>
      <c r="AE1193" s="35">
        <v>7</v>
      </c>
      <c r="AF1193" s="35">
        <v>17</v>
      </c>
    </row>
    <row r="1194" spans="27:32">
      <c r="AA1194" s="34">
        <v>6313</v>
      </c>
      <c r="AB1194" s="30" t="s">
        <v>254</v>
      </c>
      <c r="AC1194" s="35">
        <v>254</v>
      </c>
      <c r="AD1194" s="35">
        <v>25</v>
      </c>
      <c r="AE1194" s="35">
        <v>48</v>
      </c>
      <c r="AF1194" s="35">
        <v>327</v>
      </c>
    </row>
    <row r="1195" spans="27:32">
      <c r="AA1195" s="34">
        <v>6314</v>
      </c>
      <c r="AB1195" s="30" t="s">
        <v>662</v>
      </c>
      <c r="AC1195" s="35">
        <v>175</v>
      </c>
      <c r="AD1195" s="35">
        <v>16</v>
      </c>
      <c r="AE1195" s="35">
        <v>73</v>
      </c>
      <c r="AF1195" s="35">
        <v>264</v>
      </c>
    </row>
    <row r="1196" spans="27:32">
      <c r="AA1196" s="34">
        <v>6315</v>
      </c>
      <c r="AB1196" s="30" t="s">
        <v>776</v>
      </c>
      <c r="AC1196" s="35">
        <v>63</v>
      </c>
      <c r="AD1196" s="35">
        <v>10</v>
      </c>
      <c r="AE1196" s="35">
        <v>54</v>
      </c>
      <c r="AF1196" s="35">
        <v>127</v>
      </c>
    </row>
    <row r="1197" spans="27:32">
      <c r="AA1197" s="34">
        <v>6324</v>
      </c>
      <c r="AB1197" s="30" t="s">
        <v>2276</v>
      </c>
      <c r="AC1197" s="35">
        <v>3</v>
      </c>
      <c r="AD1197" s="35"/>
      <c r="AE1197" s="35"/>
      <c r="AF1197" s="35">
        <v>3</v>
      </c>
    </row>
    <row r="1198" spans="27:32">
      <c r="AA1198" s="34">
        <v>6325</v>
      </c>
      <c r="AB1198" s="30" t="s">
        <v>2277</v>
      </c>
      <c r="AC1198" s="35">
        <v>12</v>
      </c>
      <c r="AD1198" s="35"/>
      <c r="AE1198" s="35"/>
      <c r="AF1198" s="35">
        <v>12</v>
      </c>
    </row>
    <row r="1199" spans="27:32">
      <c r="AA1199" s="34">
        <v>6328</v>
      </c>
      <c r="AB1199" s="30" t="s">
        <v>1103</v>
      </c>
      <c r="AC1199" s="35">
        <v>7</v>
      </c>
      <c r="AD1199" s="35">
        <v>1</v>
      </c>
      <c r="AE1199" s="35">
        <v>2</v>
      </c>
      <c r="AF1199" s="35">
        <v>10</v>
      </c>
    </row>
    <row r="1200" spans="27:32">
      <c r="AA1200" s="34">
        <v>6330</v>
      </c>
      <c r="AB1200" s="30" t="s">
        <v>329</v>
      </c>
      <c r="AC1200" s="35"/>
      <c r="AD1200" s="35">
        <v>1</v>
      </c>
      <c r="AE1200" s="35"/>
      <c r="AF1200" s="35">
        <v>1</v>
      </c>
    </row>
    <row r="1201" spans="27:32">
      <c r="AA1201" s="34">
        <v>6340</v>
      </c>
      <c r="AB1201" s="30" t="s">
        <v>259</v>
      </c>
      <c r="AC1201" s="35"/>
      <c r="AD1201" s="35">
        <v>2</v>
      </c>
      <c r="AE1201" s="35"/>
      <c r="AF1201" s="35">
        <v>2</v>
      </c>
    </row>
    <row r="1202" spans="27:32">
      <c r="AA1202" s="34">
        <v>6341</v>
      </c>
      <c r="AB1202" s="30" t="s">
        <v>701</v>
      </c>
      <c r="AC1202" s="35"/>
      <c r="AD1202" s="35">
        <v>4</v>
      </c>
      <c r="AE1202" s="35"/>
      <c r="AF1202" s="35">
        <v>4</v>
      </c>
    </row>
    <row r="1203" spans="27:32">
      <c r="AA1203" s="34">
        <v>6354</v>
      </c>
      <c r="AB1203" s="30" t="s">
        <v>1801</v>
      </c>
      <c r="AC1203" s="35"/>
      <c r="AD1203" s="35"/>
      <c r="AE1203" s="35">
        <v>10</v>
      </c>
      <c r="AF1203" s="35">
        <v>10</v>
      </c>
    </row>
    <row r="1204" spans="27:32">
      <c r="AA1204" s="34">
        <v>6355</v>
      </c>
      <c r="AB1204" s="30" t="s">
        <v>2278</v>
      </c>
      <c r="AC1204" s="35">
        <v>15</v>
      </c>
      <c r="AD1204" s="35"/>
      <c r="AE1204" s="35"/>
      <c r="AF1204" s="35">
        <v>15</v>
      </c>
    </row>
    <row r="1205" spans="27:32">
      <c r="AA1205" s="34">
        <v>6356</v>
      </c>
      <c r="AB1205" s="30" t="s">
        <v>1802</v>
      </c>
      <c r="AC1205" s="35">
        <v>5</v>
      </c>
      <c r="AD1205" s="35"/>
      <c r="AE1205" s="35">
        <v>2</v>
      </c>
      <c r="AF1205" s="35">
        <v>7</v>
      </c>
    </row>
    <row r="1206" spans="27:32">
      <c r="AA1206" s="34">
        <v>6357</v>
      </c>
      <c r="AB1206" s="30" t="s">
        <v>1272</v>
      </c>
      <c r="AC1206" s="35">
        <v>25</v>
      </c>
      <c r="AD1206" s="35">
        <v>2</v>
      </c>
      <c r="AE1206" s="35">
        <v>21</v>
      </c>
      <c r="AF1206" s="35">
        <v>48</v>
      </c>
    </row>
    <row r="1207" spans="27:32">
      <c r="AA1207" s="34">
        <v>6358</v>
      </c>
      <c r="AB1207" s="30" t="s">
        <v>1129</v>
      </c>
      <c r="AC1207" s="35">
        <v>13</v>
      </c>
      <c r="AD1207" s="35">
        <v>1</v>
      </c>
      <c r="AE1207" s="35"/>
      <c r="AF1207" s="35">
        <v>14</v>
      </c>
    </row>
    <row r="1208" spans="27:32">
      <c r="AA1208" s="34">
        <v>6360</v>
      </c>
      <c r="AB1208" s="30" t="s">
        <v>1333</v>
      </c>
      <c r="AC1208" s="35">
        <v>12</v>
      </c>
      <c r="AD1208" s="35"/>
      <c r="AE1208" s="35">
        <v>6</v>
      </c>
      <c r="AF1208" s="35">
        <v>18</v>
      </c>
    </row>
    <row r="1209" spans="27:32">
      <c r="AA1209" s="34">
        <v>6362</v>
      </c>
      <c r="AB1209" s="30" t="s">
        <v>927</v>
      </c>
      <c r="AC1209" s="35">
        <v>4</v>
      </c>
      <c r="AD1209" s="35">
        <v>3</v>
      </c>
      <c r="AE1209" s="35">
        <v>2</v>
      </c>
      <c r="AF1209" s="35">
        <v>9</v>
      </c>
    </row>
    <row r="1210" spans="27:32">
      <c r="AA1210" s="34">
        <v>6372</v>
      </c>
      <c r="AB1210" s="30" t="s">
        <v>1803</v>
      </c>
      <c r="AC1210" s="35"/>
      <c r="AD1210" s="35"/>
      <c r="AE1210" s="35">
        <v>1</v>
      </c>
      <c r="AF1210" s="35">
        <v>1</v>
      </c>
    </row>
    <row r="1211" spans="27:32">
      <c r="AA1211" s="34">
        <v>6373</v>
      </c>
      <c r="AB1211" s="30" t="s">
        <v>504</v>
      </c>
      <c r="AC1211" s="35">
        <v>42</v>
      </c>
      <c r="AD1211" s="35">
        <v>5</v>
      </c>
      <c r="AE1211" s="35">
        <v>9</v>
      </c>
      <c r="AF1211" s="35">
        <v>56</v>
      </c>
    </row>
    <row r="1212" spans="27:32">
      <c r="AA1212" s="34">
        <v>6374</v>
      </c>
      <c r="AB1212" s="30" t="s">
        <v>37</v>
      </c>
      <c r="AC1212" s="35">
        <v>47</v>
      </c>
      <c r="AD1212" s="35">
        <v>13</v>
      </c>
      <c r="AE1212" s="35">
        <v>13</v>
      </c>
      <c r="AF1212" s="35">
        <v>73</v>
      </c>
    </row>
    <row r="1213" spans="27:32">
      <c r="AA1213" s="34">
        <v>6375</v>
      </c>
      <c r="AB1213" s="30" t="s">
        <v>2279</v>
      </c>
      <c r="AC1213" s="35">
        <v>2</v>
      </c>
      <c r="AD1213" s="35"/>
      <c r="AE1213" s="35"/>
      <c r="AF1213" s="35">
        <v>2</v>
      </c>
    </row>
    <row r="1214" spans="27:32">
      <c r="AA1214" s="34">
        <v>6383</v>
      </c>
      <c r="AB1214" s="30" t="s">
        <v>1131</v>
      </c>
      <c r="AC1214" s="35">
        <v>19</v>
      </c>
      <c r="AD1214" s="35">
        <v>3</v>
      </c>
      <c r="AE1214" s="35">
        <v>2</v>
      </c>
      <c r="AF1214" s="35">
        <v>24</v>
      </c>
    </row>
    <row r="1215" spans="27:32">
      <c r="AA1215" s="34">
        <v>6384</v>
      </c>
      <c r="AB1215" s="30" t="s">
        <v>129</v>
      </c>
      <c r="AC1215" s="35">
        <v>7</v>
      </c>
      <c r="AD1215" s="35">
        <v>1</v>
      </c>
      <c r="AE1215" s="35">
        <v>1</v>
      </c>
      <c r="AF1215" s="35">
        <v>9</v>
      </c>
    </row>
    <row r="1216" spans="27:32">
      <c r="AA1216" s="34">
        <v>6385</v>
      </c>
      <c r="AB1216" s="30" t="s">
        <v>502</v>
      </c>
      <c r="AC1216" s="35">
        <v>11</v>
      </c>
      <c r="AD1216" s="35">
        <v>2</v>
      </c>
      <c r="AE1216" s="35">
        <v>2</v>
      </c>
      <c r="AF1216" s="35">
        <v>15</v>
      </c>
    </row>
    <row r="1217" spans="27:32">
      <c r="AA1217" s="34">
        <v>6387</v>
      </c>
      <c r="AB1217" s="30" t="s">
        <v>2280</v>
      </c>
      <c r="AC1217" s="35">
        <v>6</v>
      </c>
      <c r="AD1217" s="35"/>
      <c r="AE1217" s="35"/>
      <c r="AF1217" s="35">
        <v>6</v>
      </c>
    </row>
    <row r="1218" spans="27:32">
      <c r="AA1218" s="34">
        <v>6398</v>
      </c>
      <c r="AB1218" s="30" t="s">
        <v>1804</v>
      </c>
      <c r="AC1218" s="35">
        <v>6</v>
      </c>
      <c r="AD1218" s="35"/>
      <c r="AE1218" s="35">
        <v>3</v>
      </c>
      <c r="AF1218" s="35">
        <v>9</v>
      </c>
    </row>
    <row r="1219" spans="27:32">
      <c r="AA1219" s="34">
        <v>6399</v>
      </c>
      <c r="AB1219" s="30" t="s">
        <v>537</v>
      </c>
      <c r="AC1219" s="35">
        <v>6</v>
      </c>
      <c r="AD1219" s="35">
        <v>4</v>
      </c>
      <c r="AE1219" s="35">
        <v>1</v>
      </c>
      <c r="AF1219" s="35">
        <v>11</v>
      </c>
    </row>
    <row r="1220" spans="27:32">
      <c r="AA1220" s="34">
        <v>6400</v>
      </c>
      <c r="AB1220" s="30" t="s">
        <v>751</v>
      </c>
      <c r="AC1220" s="35">
        <v>25</v>
      </c>
      <c r="AD1220" s="35">
        <v>6</v>
      </c>
      <c r="AE1220" s="35">
        <v>17</v>
      </c>
      <c r="AF1220" s="35">
        <v>48</v>
      </c>
    </row>
    <row r="1221" spans="27:32">
      <c r="AA1221" s="34">
        <v>6401</v>
      </c>
      <c r="AB1221" s="30" t="s">
        <v>948</v>
      </c>
      <c r="AC1221" s="35">
        <v>10</v>
      </c>
      <c r="AD1221" s="35">
        <v>1</v>
      </c>
      <c r="AE1221" s="35"/>
      <c r="AF1221" s="35">
        <v>11</v>
      </c>
    </row>
    <row r="1222" spans="27:32">
      <c r="AA1222" s="34">
        <v>6404</v>
      </c>
      <c r="AB1222" s="30" t="s">
        <v>573</v>
      </c>
      <c r="AC1222" s="35">
        <v>3</v>
      </c>
      <c r="AD1222" s="35">
        <v>4</v>
      </c>
      <c r="AE1222" s="35">
        <v>6</v>
      </c>
      <c r="AF1222" s="35">
        <v>13</v>
      </c>
    </row>
    <row r="1223" spans="27:32">
      <c r="AA1223" s="34">
        <v>6405</v>
      </c>
      <c r="AB1223" s="30" t="s">
        <v>98</v>
      </c>
      <c r="AC1223" s="35">
        <v>68</v>
      </c>
      <c r="AD1223" s="35">
        <v>10</v>
      </c>
      <c r="AE1223" s="35">
        <v>20</v>
      </c>
      <c r="AF1223" s="35">
        <v>98</v>
      </c>
    </row>
    <row r="1224" spans="27:32">
      <c r="AA1224" s="34">
        <v>6415</v>
      </c>
      <c r="AB1224" s="30" t="s">
        <v>530</v>
      </c>
      <c r="AC1224" s="35">
        <v>7</v>
      </c>
      <c r="AD1224" s="35">
        <v>1</v>
      </c>
      <c r="AE1224" s="35"/>
      <c r="AF1224" s="35">
        <v>8</v>
      </c>
    </row>
    <row r="1225" spans="27:32">
      <c r="AA1225" s="34">
        <v>6416</v>
      </c>
      <c r="AB1225" s="30" t="s">
        <v>2281</v>
      </c>
      <c r="AC1225" s="35">
        <v>9</v>
      </c>
      <c r="AD1225" s="35"/>
      <c r="AE1225" s="35"/>
      <c r="AF1225" s="35">
        <v>9</v>
      </c>
    </row>
    <row r="1226" spans="27:32">
      <c r="AA1226" s="34">
        <v>6417</v>
      </c>
      <c r="AB1226" s="30" t="s">
        <v>424</v>
      </c>
      <c r="AC1226" s="35">
        <v>6</v>
      </c>
      <c r="AD1226" s="35">
        <v>1</v>
      </c>
      <c r="AE1226" s="35">
        <v>1</v>
      </c>
      <c r="AF1226" s="35">
        <v>8</v>
      </c>
    </row>
    <row r="1227" spans="27:32">
      <c r="AA1227" s="34">
        <v>6420</v>
      </c>
      <c r="AB1227" s="30" t="s">
        <v>2282</v>
      </c>
      <c r="AC1227" s="35">
        <v>50</v>
      </c>
      <c r="AD1227" s="35"/>
      <c r="AE1227" s="35"/>
      <c r="AF1227" s="35">
        <v>50</v>
      </c>
    </row>
    <row r="1228" spans="27:32">
      <c r="AA1228" s="34">
        <v>6440</v>
      </c>
      <c r="AB1228" s="30" t="s">
        <v>842</v>
      </c>
      <c r="AC1228" s="35">
        <v>17</v>
      </c>
      <c r="AD1228" s="35">
        <v>4</v>
      </c>
      <c r="AE1228" s="35">
        <v>13</v>
      </c>
      <c r="AF1228" s="35">
        <v>34</v>
      </c>
    </row>
    <row r="1229" spans="27:32">
      <c r="AA1229" s="34">
        <v>6441</v>
      </c>
      <c r="AB1229" s="30" t="s">
        <v>411</v>
      </c>
      <c r="AC1229" s="35">
        <v>52</v>
      </c>
      <c r="AD1229" s="35">
        <v>17</v>
      </c>
      <c r="AE1229" s="35">
        <v>57</v>
      </c>
      <c r="AF1229" s="35">
        <v>126</v>
      </c>
    </row>
    <row r="1230" spans="27:32">
      <c r="AA1230" s="34">
        <v>6442</v>
      </c>
      <c r="AB1230" s="30" t="s">
        <v>1207</v>
      </c>
      <c r="AC1230" s="35">
        <v>43</v>
      </c>
      <c r="AD1230" s="35">
        <v>9</v>
      </c>
      <c r="AE1230" s="35">
        <v>8</v>
      </c>
      <c r="AF1230" s="35">
        <v>60</v>
      </c>
    </row>
    <row r="1231" spans="27:32">
      <c r="AA1231" s="34">
        <v>6443</v>
      </c>
      <c r="AB1231" s="30" t="s">
        <v>1210</v>
      </c>
      <c r="AC1231" s="35">
        <v>40</v>
      </c>
      <c r="AD1231" s="35">
        <v>8</v>
      </c>
      <c r="AE1231" s="35">
        <v>7</v>
      </c>
      <c r="AF1231" s="35">
        <v>55</v>
      </c>
    </row>
    <row r="1232" spans="27:32">
      <c r="AA1232" s="34">
        <v>6444</v>
      </c>
      <c r="AB1232" s="30" t="s">
        <v>1805</v>
      </c>
      <c r="AC1232" s="35"/>
      <c r="AD1232" s="35"/>
      <c r="AE1232" s="35">
        <v>8</v>
      </c>
      <c r="AF1232" s="35">
        <v>8</v>
      </c>
    </row>
    <row r="1233" spans="27:32">
      <c r="AA1233" s="34">
        <v>6452</v>
      </c>
      <c r="AB1233" s="30" t="s">
        <v>300</v>
      </c>
      <c r="AC1233" s="35">
        <v>86</v>
      </c>
      <c r="AD1233" s="35">
        <v>12</v>
      </c>
      <c r="AE1233" s="35">
        <v>21</v>
      </c>
      <c r="AF1233" s="35">
        <v>119</v>
      </c>
    </row>
    <row r="1234" spans="27:32">
      <c r="AA1234" s="34">
        <v>6465</v>
      </c>
      <c r="AB1234" s="30" t="s">
        <v>2283</v>
      </c>
      <c r="AC1234" s="35">
        <v>1</v>
      </c>
      <c r="AD1234" s="35"/>
      <c r="AE1234" s="35"/>
      <c r="AF1234" s="35">
        <v>1</v>
      </c>
    </row>
    <row r="1235" spans="27:32">
      <c r="AA1235" s="34">
        <v>6482</v>
      </c>
      <c r="AB1235" s="30" t="s">
        <v>335</v>
      </c>
      <c r="AC1235" s="35">
        <v>2</v>
      </c>
      <c r="AD1235" s="35">
        <v>2</v>
      </c>
      <c r="AE1235" s="35"/>
      <c r="AF1235" s="35">
        <v>4</v>
      </c>
    </row>
    <row r="1236" spans="27:32">
      <c r="AA1236" s="34">
        <v>6486</v>
      </c>
      <c r="AB1236" s="30" t="s">
        <v>1806</v>
      </c>
      <c r="AC1236" s="35">
        <v>17</v>
      </c>
      <c r="AD1236" s="35"/>
      <c r="AE1236" s="35">
        <v>9</v>
      </c>
      <c r="AF1236" s="35">
        <v>26</v>
      </c>
    </row>
    <row r="1237" spans="27:32">
      <c r="AA1237" s="34">
        <v>6500</v>
      </c>
      <c r="AB1237" s="30" t="s">
        <v>2284</v>
      </c>
      <c r="AC1237" s="35">
        <v>1</v>
      </c>
      <c r="AD1237" s="35"/>
      <c r="AE1237" s="35"/>
      <c r="AF1237" s="35">
        <v>1</v>
      </c>
    </row>
    <row r="1238" spans="27:32">
      <c r="AA1238" s="34">
        <v>6501</v>
      </c>
      <c r="AB1238" s="30" t="s">
        <v>2285</v>
      </c>
      <c r="AC1238" s="35">
        <v>3</v>
      </c>
      <c r="AD1238" s="35"/>
      <c r="AE1238" s="35"/>
      <c r="AF1238" s="35">
        <v>3</v>
      </c>
    </row>
    <row r="1239" spans="27:32">
      <c r="AA1239" s="34">
        <v>6508</v>
      </c>
      <c r="AB1239" s="30" t="s">
        <v>2286</v>
      </c>
      <c r="AC1239" s="35">
        <v>6</v>
      </c>
      <c r="AD1239" s="35"/>
      <c r="AE1239" s="35"/>
      <c r="AF1239" s="35">
        <v>6</v>
      </c>
    </row>
    <row r="1240" spans="27:32">
      <c r="AA1240" s="34">
        <v>6522</v>
      </c>
      <c r="AB1240" s="30" t="s">
        <v>1807</v>
      </c>
      <c r="AC1240" s="35">
        <v>32</v>
      </c>
      <c r="AD1240" s="35"/>
      <c r="AE1240" s="35">
        <v>4</v>
      </c>
      <c r="AF1240" s="35">
        <v>36</v>
      </c>
    </row>
    <row r="1241" spans="27:32">
      <c r="AA1241" s="34">
        <v>6534</v>
      </c>
      <c r="AB1241" s="30" t="s">
        <v>354</v>
      </c>
      <c r="AC1241" s="35">
        <v>238</v>
      </c>
      <c r="AD1241" s="35">
        <v>71</v>
      </c>
      <c r="AE1241" s="35">
        <v>161</v>
      </c>
      <c r="AF1241" s="35">
        <v>470</v>
      </c>
    </row>
    <row r="1242" spans="27:32">
      <c r="AA1242" s="34">
        <v>6537</v>
      </c>
      <c r="AB1242" s="30" t="s">
        <v>721</v>
      </c>
      <c r="AC1242" s="35">
        <v>3</v>
      </c>
      <c r="AD1242" s="35">
        <v>3</v>
      </c>
      <c r="AE1242" s="35">
        <v>6</v>
      </c>
      <c r="AF1242" s="35">
        <v>12</v>
      </c>
    </row>
    <row r="1243" spans="27:32">
      <c r="AA1243" s="34">
        <v>6541</v>
      </c>
      <c r="AB1243" s="30" t="s">
        <v>2287</v>
      </c>
      <c r="AC1243" s="35">
        <v>4</v>
      </c>
      <c r="AD1243" s="35"/>
      <c r="AE1243" s="35"/>
      <c r="AF1243" s="35">
        <v>4</v>
      </c>
    </row>
    <row r="1244" spans="27:32">
      <c r="AA1244" s="34">
        <v>6548</v>
      </c>
      <c r="AB1244" s="30" t="s">
        <v>2288</v>
      </c>
      <c r="AC1244" s="35">
        <v>10</v>
      </c>
      <c r="AD1244" s="35"/>
      <c r="AE1244" s="35"/>
      <c r="AF1244" s="35">
        <v>10</v>
      </c>
    </row>
    <row r="1245" spans="27:32">
      <c r="AA1245" s="34">
        <v>6549</v>
      </c>
      <c r="AB1245" s="30" t="s">
        <v>208</v>
      </c>
      <c r="AC1245" s="35">
        <v>25</v>
      </c>
      <c r="AD1245" s="35">
        <v>5</v>
      </c>
      <c r="AE1245" s="35">
        <v>3</v>
      </c>
      <c r="AF1245" s="35">
        <v>33</v>
      </c>
    </row>
    <row r="1246" spans="27:32">
      <c r="AA1246" s="34">
        <v>6550</v>
      </c>
      <c r="AB1246" s="30" t="s">
        <v>1177</v>
      </c>
      <c r="AC1246" s="35">
        <v>19</v>
      </c>
      <c r="AD1246" s="35">
        <v>1</v>
      </c>
      <c r="AE1246" s="35"/>
      <c r="AF1246" s="35">
        <v>20</v>
      </c>
    </row>
    <row r="1247" spans="27:32">
      <c r="AA1247" s="34">
        <v>6552</v>
      </c>
      <c r="AB1247" s="30" t="s">
        <v>920</v>
      </c>
      <c r="AC1247" s="35">
        <v>9</v>
      </c>
      <c r="AD1247" s="35">
        <v>1</v>
      </c>
      <c r="AE1247" s="35">
        <v>1</v>
      </c>
      <c r="AF1247" s="35">
        <v>11</v>
      </c>
    </row>
    <row r="1248" spans="27:32">
      <c r="AA1248" s="34">
        <v>6553</v>
      </c>
      <c r="AB1248" s="30" t="s">
        <v>590</v>
      </c>
      <c r="AC1248" s="35"/>
      <c r="AD1248" s="35">
        <v>2</v>
      </c>
      <c r="AE1248" s="35"/>
      <c r="AF1248" s="35">
        <v>2</v>
      </c>
    </row>
    <row r="1249" spans="27:32">
      <c r="AA1249" s="34">
        <v>6563</v>
      </c>
      <c r="AB1249" s="30" t="s">
        <v>437</v>
      </c>
      <c r="AC1249" s="35">
        <v>3</v>
      </c>
      <c r="AD1249" s="35">
        <v>1</v>
      </c>
      <c r="AE1249" s="35">
        <v>6</v>
      </c>
      <c r="AF1249" s="35">
        <v>10</v>
      </c>
    </row>
    <row r="1250" spans="27:32">
      <c r="AA1250" s="34">
        <v>6566</v>
      </c>
      <c r="AB1250" s="30" t="s">
        <v>543</v>
      </c>
      <c r="AC1250" s="35">
        <v>10</v>
      </c>
      <c r="AD1250" s="35">
        <v>8</v>
      </c>
      <c r="AE1250" s="35">
        <v>16</v>
      </c>
      <c r="AF1250" s="35">
        <v>34</v>
      </c>
    </row>
    <row r="1251" spans="27:32">
      <c r="AA1251" s="34">
        <v>6567</v>
      </c>
      <c r="AB1251" s="30" t="s">
        <v>1808</v>
      </c>
      <c r="AC1251" s="35">
        <v>76</v>
      </c>
      <c r="AD1251" s="35"/>
      <c r="AE1251" s="35">
        <v>74</v>
      </c>
      <c r="AF1251" s="35">
        <v>150</v>
      </c>
    </row>
    <row r="1252" spans="27:32">
      <c r="AA1252" s="34">
        <v>6569</v>
      </c>
      <c r="AB1252" s="30" t="s">
        <v>219</v>
      </c>
      <c r="AC1252" s="35">
        <v>32</v>
      </c>
      <c r="AD1252" s="35">
        <v>4</v>
      </c>
      <c r="AE1252" s="35">
        <v>17</v>
      </c>
      <c r="AF1252" s="35">
        <v>53</v>
      </c>
    </row>
    <row r="1253" spans="27:32">
      <c r="AA1253" s="34">
        <v>6583</v>
      </c>
      <c r="AB1253" s="30" t="s">
        <v>2289</v>
      </c>
      <c r="AC1253" s="35">
        <v>4</v>
      </c>
      <c r="AD1253" s="35"/>
      <c r="AE1253" s="35"/>
      <c r="AF1253" s="35">
        <v>4</v>
      </c>
    </row>
    <row r="1254" spans="27:32">
      <c r="AA1254" s="34">
        <v>6586</v>
      </c>
      <c r="AB1254" s="30" t="s">
        <v>130</v>
      </c>
      <c r="AC1254" s="35">
        <v>569</v>
      </c>
      <c r="AD1254" s="35">
        <v>128</v>
      </c>
      <c r="AE1254" s="35">
        <v>178</v>
      </c>
      <c r="AF1254" s="35">
        <v>875</v>
      </c>
    </row>
    <row r="1255" spans="27:32">
      <c r="AA1255" s="34">
        <v>6587</v>
      </c>
      <c r="AB1255" s="30" t="s">
        <v>1079</v>
      </c>
      <c r="AC1255" s="35">
        <v>13</v>
      </c>
      <c r="AD1255" s="35">
        <v>3</v>
      </c>
      <c r="AE1255" s="35">
        <v>11</v>
      </c>
      <c r="AF1255" s="35">
        <v>27</v>
      </c>
    </row>
    <row r="1256" spans="27:32">
      <c r="AA1256" s="34">
        <v>6588</v>
      </c>
      <c r="AB1256" s="30" t="s">
        <v>1253</v>
      </c>
      <c r="AC1256" s="35">
        <v>12</v>
      </c>
      <c r="AD1256" s="35">
        <v>1</v>
      </c>
      <c r="AE1256" s="35"/>
      <c r="AF1256" s="35">
        <v>13</v>
      </c>
    </row>
    <row r="1257" spans="27:32">
      <c r="AA1257" s="34">
        <v>6593</v>
      </c>
      <c r="AB1257" s="30" t="s">
        <v>648</v>
      </c>
      <c r="AC1257" s="35">
        <v>16</v>
      </c>
      <c r="AD1257" s="35">
        <v>10</v>
      </c>
      <c r="AE1257" s="35"/>
      <c r="AF1257" s="35">
        <v>26</v>
      </c>
    </row>
    <row r="1258" spans="27:32">
      <c r="AA1258" s="34">
        <v>6594</v>
      </c>
      <c r="AB1258" s="30" t="s">
        <v>201</v>
      </c>
      <c r="AC1258" s="35">
        <v>8</v>
      </c>
      <c r="AD1258" s="35">
        <v>2</v>
      </c>
      <c r="AE1258" s="35"/>
      <c r="AF1258" s="35">
        <v>10</v>
      </c>
    </row>
    <row r="1259" spans="27:32">
      <c r="AA1259" s="34">
        <v>6597</v>
      </c>
      <c r="AB1259" s="30" t="s">
        <v>2290</v>
      </c>
      <c r="AC1259" s="35">
        <v>3</v>
      </c>
      <c r="AD1259" s="35"/>
      <c r="AE1259" s="35"/>
      <c r="AF1259" s="35">
        <v>3</v>
      </c>
    </row>
    <row r="1260" spans="27:32">
      <c r="AA1260" s="34">
        <v>6598</v>
      </c>
      <c r="AB1260" s="30" t="s">
        <v>849</v>
      </c>
      <c r="AC1260" s="35">
        <v>14</v>
      </c>
      <c r="AD1260" s="35">
        <v>4</v>
      </c>
      <c r="AE1260" s="35">
        <v>2</v>
      </c>
      <c r="AF1260" s="35">
        <v>20</v>
      </c>
    </row>
    <row r="1261" spans="27:32">
      <c r="AA1261" s="34">
        <v>6599</v>
      </c>
      <c r="AB1261" s="30" t="s">
        <v>1809</v>
      </c>
      <c r="AC1261" s="35">
        <v>21</v>
      </c>
      <c r="AD1261" s="35"/>
      <c r="AE1261" s="35">
        <v>9</v>
      </c>
      <c r="AF1261" s="35">
        <v>30</v>
      </c>
    </row>
    <row r="1262" spans="27:32">
      <c r="AA1262" s="34">
        <v>6600</v>
      </c>
      <c r="AB1262" s="30" t="s">
        <v>1810</v>
      </c>
      <c r="AC1262" s="35"/>
      <c r="AD1262" s="35"/>
      <c r="AE1262" s="35">
        <v>11</v>
      </c>
      <c r="AF1262" s="35">
        <v>11</v>
      </c>
    </row>
    <row r="1263" spans="27:32">
      <c r="AA1263" s="34">
        <v>6601</v>
      </c>
      <c r="AB1263" s="30" t="s">
        <v>1233</v>
      </c>
      <c r="AC1263" s="35">
        <v>2</v>
      </c>
      <c r="AD1263" s="35">
        <v>4</v>
      </c>
      <c r="AE1263" s="35">
        <v>9</v>
      </c>
      <c r="AF1263" s="35">
        <v>15</v>
      </c>
    </row>
    <row r="1264" spans="27:32">
      <c r="AA1264" s="34">
        <v>6602</v>
      </c>
      <c r="AB1264" s="30" t="s">
        <v>785</v>
      </c>
      <c r="AC1264" s="35">
        <v>36</v>
      </c>
      <c r="AD1264" s="35">
        <v>11</v>
      </c>
      <c r="AE1264" s="35">
        <v>12</v>
      </c>
      <c r="AF1264" s="35">
        <v>59</v>
      </c>
    </row>
    <row r="1265" spans="27:32">
      <c r="AA1265" s="34">
        <v>6603</v>
      </c>
      <c r="AB1265" s="30" t="s">
        <v>1811</v>
      </c>
      <c r="AC1265" s="35">
        <v>3</v>
      </c>
      <c r="AD1265" s="35"/>
      <c r="AE1265" s="35">
        <v>9</v>
      </c>
      <c r="AF1265" s="35">
        <v>12</v>
      </c>
    </row>
    <row r="1266" spans="27:32">
      <c r="AA1266" s="34">
        <v>6605</v>
      </c>
      <c r="AB1266" s="30" t="s">
        <v>783</v>
      </c>
      <c r="AC1266" s="35">
        <v>24</v>
      </c>
      <c r="AD1266" s="35">
        <v>2</v>
      </c>
      <c r="AE1266" s="35">
        <v>8</v>
      </c>
      <c r="AF1266" s="35">
        <v>34</v>
      </c>
    </row>
    <row r="1267" spans="27:32">
      <c r="AA1267" s="34">
        <v>6606</v>
      </c>
      <c r="AB1267" s="30" t="s">
        <v>852</v>
      </c>
      <c r="AC1267" s="35">
        <v>22</v>
      </c>
      <c r="AD1267" s="35">
        <v>1</v>
      </c>
      <c r="AE1267" s="35">
        <v>12</v>
      </c>
      <c r="AF1267" s="35">
        <v>35</v>
      </c>
    </row>
    <row r="1268" spans="27:32">
      <c r="AA1268" s="34">
        <v>6613</v>
      </c>
      <c r="AB1268" s="30" t="s">
        <v>625</v>
      </c>
      <c r="AC1268" s="35"/>
      <c r="AD1268" s="35">
        <v>2</v>
      </c>
      <c r="AE1268" s="35"/>
      <c r="AF1268" s="35">
        <v>2</v>
      </c>
    </row>
    <row r="1269" spans="27:32">
      <c r="AA1269" s="34">
        <v>6618</v>
      </c>
      <c r="AB1269" s="30" t="s">
        <v>2291</v>
      </c>
      <c r="AC1269" s="35">
        <v>4</v>
      </c>
      <c r="AD1269" s="35"/>
      <c r="AE1269" s="35"/>
      <c r="AF1269" s="35">
        <v>4</v>
      </c>
    </row>
    <row r="1270" spans="27:32">
      <c r="AA1270" s="34">
        <v>6624</v>
      </c>
      <c r="AB1270" s="30" t="s">
        <v>1812</v>
      </c>
      <c r="AC1270" s="35"/>
      <c r="AD1270" s="35"/>
      <c r="AE1270" s="35">
        <v>63</v>
      </c>
      <c r="AF1270" s="35">
        <v>63</v>
      </c>
    </row>
    <row r="1271" spans="27:32">
      <c r="AA1271" s="34">
        <v>6625</v>
      </c>
      <c r="AB1271" s="30" t="s">
        <v>2292</v>
      </c>
      <c r="AC1271" s="35">
        <v>80</v>
      </c>
      <c r="AD1271" s="35"/>
      <c r="AE1271" s="35"/>
      <c r="AF1271" s="35">
        <v>80</v>
      </c>
    </row>
    <row r="1272" spans="27:32">
      <c r="AA1272" s="34">
        <v>6626</v>
      </c>
      <c r="AB1272" s="30" t="s">
        <v>488</v>
      </c>
      <c r="AC1272" s="35"/>
      <c r="AD1272" s="35">
        <v>16</v>
      </c>
      <c r="AE1272" s="35"/>
      <c r="AF1272" s="35">
        <v>16</v>
      </c>
    </row>
    <row r="1273" spans="27:32">
      <c r="AA1273" s="34">
        <v>6627</v>
      </c>
      <c r="AB1273" s="30" t="s">
        <v>707</v>
      </c>
      <c r="AC1273" s="35"/>
      <c r="AD1273" s="35">
        <v>9</v>
      </c>
      <c r="AE1273" s="35"/>
      <c r="AF1273" s="35">
        <v>9</v>
      </c>
    </row>
    <row r="1274" spans="27:32">
      <c r="AA1274" s="34">
        <v>6629</v>
      </c>
      <c r="AB1274" s="30" t="s">
        <v>116</v>
      </c>
      <c r="AC1274" s="35">
        <v>332</v>
      </c>
      <c r="AD1274" s="35">
        <v>86</v>
      </c>
      <c r="AE1274" s="35">
        <v>176</v>
      </c>
      <c r="AF1274" s="35">
        <v>594</v>
      </c>
    </row>
    <row r="1275" spans="27:32">
      <c r="AA1275" s="34">
        <v>6645</v>
      </c>
      <c r="AB1275" s="30" t="s">
        <v>522</v>
      </c>
      <c r="AC1275" s="35">
        <v>6</v>
      </c>
      <c r="AD1275" s="35">
        <v>4</v>
      </c>
      <c r="AE1275" s="35">
        <v>1</v>
      </c>
      <c r="AF1275" s="35">
        <v>11</v>
      </c>
    </row>
    <row r="1276" spans="27:32">
      <c r="AA1276" s="34">
        <v>6653</v>
      </c>
      <c r="AB1276" s="30" t="s">
        <v>1813</v>
      </c>
      <c r="AC1276" s="35">
        <v>6</v>
      </c>
      <c r="AD1276" s="35"/>
      <c r="AE1276" s="35">
        <v>1</v>
      </c>
      <c r="AF1276" s="35">
        <v>7</v>
      </c>
    </row>
    <row r="1277" spans="27:32">
      <c r="AA1277" s="34">
        <v>6654</v>
      </c>
      <c r="AB1277" s="30" t="s">
        <v>31</v>
      </c>
      <c r="AC1277" s="35">
        <v>18</v>
      </c>
      <c r="AD1277" s="35">
        <v>8</v>
      </c>
      <c r="AE1277" s="35">
        <v>5</v>
      </c>
      <c r="AF1277" s="35">
        <v>31</v>
      </c>
    </row>
    <row r="1278" spans="27:32">
      <c r="AA1278" s="34">
        <v>6655</v>
      </c>
      <c r="AB1278" s="30" t="s">
        <v>1256</v>
      </c>
      <c r="AC1278" s="35">
        <v>4</v>
      </c>
      <c r="AD1278" s="35">
        <v>1</v>
      </c>
      <c r="AE1278" s="35">
        <v>29</v>
      </c>
      <c r="AF1278" s="35">
        <v>34</v>
      </c>
    </row>
    <row r="1279" spans="27:32">
      <c r="AA1279" s="34">
        <v>6656</v>
      </c>
      <c r="AB1279" s="30" t="s">
        <v>671</v>
      </c>
      <c r="AC1279" s="35">
        <v>42</v>
      </c>
      <c r="AD1279" s="35">
        <v>3</v>
      </c>
      <c r="AE1279" s="35">
        <v>5</v>
      </c>
      <c r="AF1279" s="35">
        <v>50</v>
      </c>
    </row>
    <row r="1280" spans="27:32">
      <c r="AA1280" s="34">
        <v>6659</v>
      </c>
      <c r="AB1280" s="30" t="s">
        <v>2293</v>
      </c>
      <c r="AC1280" s="35">
        <v>15</v>
      </c>
      <c r="AD1280" s="35"/>
      <c r="AE1280" s="35"/>
      <c r="AF1280" s="35">
        <v>15</v>
      </c>
    </row>
    <row r="1281" spans="27:32">
      <c r="AA1281" s="34">
        <v>6676</v>
      </c>
      <c r="AB1281" s="30" t="s">
        <v>1814</v>
      </c>
      <c r="AC1281" s="35">
        <v>3</v>
      </c>
      <c r="AD1281" s="35"/>
      <c r="AE1281" s="35">
        <v>8</v>
      </c>
      <c r="AF1281" s="35">
        <v>11</v>
      </c>
    </row>
    <row r="1282" spans="27:32">
      <c r="AA1282" s="34">
        <v>6693</v>
      </c>
      <c r="AB1282" s="30" t="s">
        <v>157</v>
      </c>
      <c r="AC1282" s="35"/>
      <c r="AD1282" s="35">
        <v>3</v>
      </c>
      <c r="AE1282" s="35"/>
      <c r="AF1282" s="35">
        <v>3</v>
      </c>
    </row>
    <row r="1283" spans="27:32">
      <c r="AA1283" s="34">
        <v>6701</v>
      </c>
      <c r="AB1283" s="30" t="s">
        <v>142</v>
      </c>
      <c r="AC1283" s="35">
        <v>394</v>
      </c>
      <c r="AD1283" s="35">
        <v>112</v>
      </c>
      <c r="AE1283" s="35">
        <v>199</v>
      </c>
      <c r="AF1283" s="35">
        <v>705</v>
      </c>
    </row>
    <row r="1284" spans="27:32">
      <c r="AA1284" s="34">
        <v>6702</v>
      </c>
      <c r="AB1284" s="30" t="s">
        <v>136</v>
      </c>
      <c r="AC1284" s="35">
        <v>34</v>
      </c>
      <c r="AD1284" s="35">
        <v>7</v>
      </c>
      <c r="AE1284" s="35"/>
      <c r="AF1284" s="35">
        <v>41</v>
      </c>
    </row>
    <row r="1285" spans="27:32">
      <c r="AA1285" s="34">
        <v>6705</v>
      </c>
      <c r="AB1285" s="30" t="s">
        <v>25</v>
      </c>
      <c r="AC1285" s="35">
        <v>79</v>
      </c>
      <c r="AD1285" s="35">
        <v>4</v>
      </c>
      <c r="AE1285" s="35">
        <v>8</v>
      </c>
      <c r="AF1285" s="35">
        <v>91</v>
      </c>
    </row>
    <row r="1286" spans="27:32">
      <c r="AA1286" s="34">
        <v>6706</v>
      </c>
      <c r="AB1286" s="30" t="s">
        <v>55</v>
      </c>
      <c r="AC1286" s="35">
        <v>166</v>
      </c>
      <c r="AD1286" s="35">
        <v>52</v>
      </c>
      <c r="AE1286" s="35">
        <v>51</v>
      </c>
      <c r="AF1286" s="35">
        <v>269</v>
      </c>
    </row>
    <row r="1287" spans="27:32">
      <c r="AA1287" s="34">
        <v>6710</v>
      </c>
      <c r="AB1287" s="30" t="s">
        <v>1021</v>
      </c>
      <c r="AC1287" s="35">
        <v>5</v>
      </c>
      <c r="AD1287" s="35">
        <v>1</v>
      </c>
      <c r="AE1287" s="35">
        <v>3</v>
      </c>
      <c r="AF1287" s="35">
        <v>9</v>
      </c>
    </row>
    <row r="1288" spans="27:32">
      <c r="AA1288" s="34">
        <v>6716</v>
      </c>
      <c r="AB1288" s="30" t="s">
        <v>2294</v>
      </c>
      <c r="AC1288" s="35">
        <v>1</v>
      </c>
      <c r="AD1288" s="35"/>
      <c r="AE1288" s="35"/>
      <c r="AF1288" s="35">
        <v>1</v>
      </c>
    </row>
    <row r="1289" spans="27:32">
      <c r="AA1289" s="34">
        <v>6721</v>
      </c>
      <c r="AB1289" s="30" t="s">
        <v>558</v>
      </c>
      <c r="AC1289" s="35">
        <v>77</v>
      </c>
      <c r="AD1289" s="35">
        <v>10</v>
      </c>
      <c r="AE1289" s="35">
        <v>15</v>
      </c>
      <c r="AF1289" s="35">
        <v>102</v>
      </c>
    </row>
    <row r="1290" spans="27:32">
      <c r="AA1290" s="34">
        <v>6722</v>
      </c>
      <c r="AB1290" s="30" t="s">
        <v>238</v>
      </c>
      <c r="AC1290" s="35"/>
      <c r="AD1290" s="35">
        <v>12</v>
      </c>
      <c r="AE1290" s="35">
        <v>11</v>
      </c>
      <c r="AF1290" s="35">
        <v>23</v>
      </c>
    </row>
    <row r="1291" spans="27:32">
      <c r="AA1291" s="34">
        <v>6745</v>
      </c>
      <c r="AB1291" s="30" t="s">
        <v>382</v>
      </c>
      <c r="AC1291" s="35">
        <v>207</v>
      </c>
      <c r="AD1291" s="35">
        <v>17</v>
      </c>
      <c r="AE1291" s="35">
        <v>21</v>
      </c>
      <c r="AF1291" s="35">
        <v>245</v>
      </c>
    </row>
    <row r="1292" spans="27:32">
      <c r="AA1292" s="34">
        <v>6748</v>
      </c>
      <c r="AB1292" s="30" t="s">
        <v>551</v>
      </c>
      <c r="AC1292" s="35">
        <v>41</v>
      </c>
      <c r="AD1292" s="35">
        <v>13</v>
      </c>
      <c r="AE1292" s="35">
        <v>34</v>
      </c>
      <c r="AF1292" s="35">
        <v>88</v>
      </c>
    </row>
    <row r="1293" spans="27:32">
      <c r="AA1293" s="34">
        <v>6750</v>
      </c>
      <c r="AB1293" s="30" t="s">
        <v>1378</v>
      </c>
      <c r="AC1293" s="35">
        <v>13</v>
      </c>
      <c r="AD1293" s="35"/>
      <c r="AE1293" s="35">
        <v>10</v>
      </c>
      <c r="AF1293" s="35">
        <v>23</v>
      </c>
    </row>
    <row r="1294" spans="27:32">
      <c r="AA1294" s="34">
        <v>6772</v>
      </c>
      <c r="AB1294" s="30" t="s">
        <v>1086</v>
      </c>
      <c r="AC1294" s="35">
        <v>5</v>
      </c>
      <c r="AD1294" s="35">
        <v>2</v>
      </c>
      <c r="AE1294" s="35"/>
      <c r="AF1294" s="35">
        <v>7</v>
      </c>
    </row>
    <row r="1295" spans="27:32">
      <c r="AA1295" s="34">
        <v>6773</v>
      </c>
      <c r="AB1295" s="30" t="s">
        <v>2295</v>
      </c>
      <c r="AC1295" s="35">
        <v>4</v>
      </c>
      <c r="AD1295" s="35"/>
      <c r="AE1295" s="35"/>
      <c r="AF1295" s="35">
        <v>4</v>
      </c>
    </row>
    <row r="1296" spans="27:32">
      <c r="AA1296" s="34">
        <v>6774</v>
      </c>
      <c r="AB1296" s="30" t="s">
        <v>1234</v>
      </c>
      <c r="AC1296" s="35">
        <v>5</v>
      </c>
      <c r="AD1296" s="35">
        <v>2</v>
      </c>
      <c r="AE1296" s="35">
        <v>1</v>
      </c>
      <c r="AF1296" s="35">
        <v>8</v>
      </c>
    </row>
    <row r="1297" spans="27:32">
      <c r="AA1297" s="34">
        <v>6776</v>
      </c>
      <c r="AB1297" s="30" t="s">
        <v>2296</v>
      </c>
      <c r="AC1297" s="35">
        <v>6</v>
      </c>
      <c r="AD1297" s="35"/>
      <c r="AE1297" s="35"/>
      <c r="AF1297" s="35">
        <v>6</v>
      </c>
    </row>
    <row r="1298" spans="27:32">
      <c r="AA1298" s="34">
        <v>6777</v>
      </c>
      <c r="AB1298" s="30" t="s">
        <v>1815</v>
      </c>
      <c r="AC1298" s="35">
        <v>18</v>
      </c>
      <c r="AD1298" s="35"/>
      <c r="AE1298" s="35">
        <v>3</v>
      </c>
      <c r="AF1298" s="35">
        <v>21</v>
      </c>
    </row>
    <row r="1299" spans="27:32">
      <c r="AA1299" s="34">
        <v>6778</v>
      </c>
      <c r="AB1299" s="30" t="s">
        <v>2297</v>
      </c>
      <c r="AC1299" s="35">
        <v>7</v>
      </c>
      <c r="AD1299" s="35"/>
      <c r="AE1299" s="35"/>
      <c r="AF1299" s="35">
        <v>7</v>
      </c>
    </row>
    <row r="1300" spans="27:32">
      <c r="AA1300" s="34">
        <v>6779</v>
      </c>
      <c r="AB1300" s="30" t="s">
        <v>2298</v>
      </c>
      <c r="AC1300" s="35">
        <v>8</v>
      </c>
      <c r="AD1300" s="35"/>
      <c r="AE1300" s="35"/>
      <c r="AF1300" s="35">
        <v>8</v>
      </c>
    </row>
    <row r="1301" spans="27:32">
      <c r="AA1301" s="34">
        <v>6780</v>
      </c>
      <c r="AB1301" s="30" t="s">
        <v>1123</v>
      </c>
      <c r="AC1301" s="35">
        <v>4</v>
      </c>
      <c r="AD1301" s="35">
        <v>1</v>
      </c>
      <c r="AE1301" s="35"/>
      <c r="AF1301" s="35">
        <v>5</v>
      </c>
    </row>
    <row r="1302" spans="27:32">
      <c r="AA1302" s="34">
        <v>6781</v>
      </c>
      <c r="AB1302" s="30" t="s">
        <v>1184</v>
      </c>
      <c r="AC1302" s="35">
        <v>9</v>
      </c>
      <c r="AD1302" s="35">
        <v>1</v>
      </c>
      <c r="AE1302" s="35">
        <v>1</v>
      </c>
      <c r="AF1302" s="35">
        <v>11</v>
      </c>
    </row>
    <row r="1303" spans="27:32">
      <c r="AA1303" s="34">
        <v>6782</v>
      </c>
      <c r="AB1303" s="30" t="s">
        <v>2299</v>
      </c>
      <c r="AC1303" s="35">
        <v>4</v>
      </c>
      <c r="AD1303" s="35"/>
      <c r="AE1303" s="35"/>
      <c r="AF1303" s="35">
        <v>4</v>
      </c>
    </row>
    <row r="1304" spans="27:32">
      <c r="AA1304" s="34">
        <v>6784</v>
      </c>
      <c r="AB1304" s="30" t="s">
        <v>1002</v>
      </c>
      <c r="AC1304" s="35">
        <v>8</v>
      </c>
      <c r="AD1304" s="35">
        <v>1</v>
      </c>
      <c r="AE1304" s="35"/>
      <c r="AF1304" s="35">
        <v>9</v>
      </c>
    </row>
    <row r="1305" spans="27:32">
      <c r="AA1305" s="34">
        <v>6785</v>
      </c>
      <c r="AB1305" s="30" t="s">
        <v>1277</v>
      </c>
      <c r="AC1305" s="35">
        <v>11</v>
      </c>
      <c r="AD1305" s="35">
        <v>1</v>
      </c>
      <c r="AE1305" s="35">
        <v>3</v>
      </c>
      <c r="AF1305" s="35">
        <v>15</v>
      </c>
    </row>
    <row r="1306" spans="27:32">
      <c r="AA1306" s="34">
        <v>6786</v>
      </c>
      <c r="AB1306" s="30" t="s">
        <v>960</v>
      </c>
      <c r="AC1306" s="35">
        <v>15</v>
      </c>
      <c r="AD1306" s="35">
        <v>2</v>
      </c>
      <c r="AE1306" s="35">
        <v>3</v>
      </c>
      <c r="AF1306" s="35">
        <v>20</v>
      </c>
    </row>
    <row r="1307" spans="27:32">
      <c r="AA1307" s="34">
        <v>6787</v>
      </c>
      <c r="AB1307" s="30" t="s">
        <v>956</v>
      </c>
      <c r="AC1307" s="35">
        <v>15</v>
      </c>
      <c r="AD1307" s="35">
        <v>1</v>
      </c>
      <c r="AE1307" s="35"/>
      <c r="AF1307" s="35">
        <v>16</v>
      </c>
    </row>
    <row r="1308" spans="27:32">
      <c r="AA1308" s="34">
        <v>6788</v>
      </c>
      <c r="AB1308" s="30" t="s">
        <v>1816</v>
      </c>
      <c r="AC1308" s="35">
        <v>11</v>
      </c>
      <c r="AD1308" s="35"/>
      <c r="AE1308" s="35">
        <v>2</v>
      </c>
      <c r="AF1308" s="35">
        <v>13</v>
      </c>
    </row>
    <row r="1309" spans="27:32">
      <c r="AA1309" s="34">
        <v>6789</v>
      </c>
      <c r="AB1309" s="30" t="s">
        <v>804</v>
      </c>
      <c r="AC1309" s="35"/>
      <c r="AD1309" s="35">
        <v>1</v>
      </c>
      <c r="AE1309" s="35"/>
      <c r="AF1309" s="35">
        <v>1</v>
      </c>
    </row>
    <row r="1310" spans="27:32">
      <c r="AA1310" s="34">
        <v>6791</v>
      </c>
      <c r="AB1310" s="30" t="s">
        <v>1250</v>
      </c>
      <c r="AC1310" s="35">
        <v>34</v>
      </c>
      <c r="AD1310" s="35">
        <v>2</v>
      </c>
      <c r="AE1310" s="35"/>
      <c r="AF1310" s="35">
        <v>36</v>
      </c>
    </row>
    <row r="1311" spans="27:32">
      <c r="AA1311" s="34">
        <v>6792</v>
      </c>
      <c r="AB1311" s="30" t="s">
        <v>895</v>
      </c>
      <c r="AC1311" s="35">
        <v>5</v>
      </c>
      <c r="AD1311" s="35">
        <v>1</v>
      </c>
      <c r="AE1311" s="35">
        <v>1</v>
      </c>
      <c r="AF1311" s="35">
        <v>7</v>
      </c>
    </row>
    <row r="1312" spans="27:32">
      <c r="AA1312" s="34">
        <v>6793</v>
      </c>
      <c r="AB1312" s="30" t="s">
        <v>304</v>
      </c>
      <c r="AC1312" s="35">
        <v>3</v>
      </c>
      <c r="AD1312" s="35">
        <v>2</v>
      </c>
      <c r="AE1312" s="35"/>
      <c r="AF1312" s="35">
        <v>5</v>
      </c>
    </row>
    <row r="1313" spans="27:32">
      <c r="AA1313" s="34">
        <v>6796</v>
      </c>
      <c r="AB1313" s="30" t="s">
        <v>1817</v>
      </c>
      <c r="AC1313" s="35"/>
      <c r="AD1313" s="35"/>
      <c r="AE1313" s="35">
        <v>3</v>
      </c>
      <c r="AF1313" s="35">
        <v>3</v>
      </c>
    </row>
    <row r="1314" spans="27:32">
      <c r="AA1314" s="34">
        <v>6797</v>
      </c>
      <c r="AB1314" s="30" t="s">
        <v>1818</v>
      </c>
      <c r="AC1314" s="35"/>
      <c r="AD1314" s="35"/>
      <c r="AE1314" s="35">
        <v>9</v>
      </c>
      <c r="AF1314" s="35">
        <v>9</v>
      </c>
    </row>
    <row r="1315" spans="27:32">
      <c r="AA1315" s="34">
        <v>6798</v>
      </c>
      <c r="AB1315" s="30" t="s">
        <v>1819</v>
      </c>
      <c r="AC1315" s="35"/>
      <c r="AD1315" s="35"/>
      <c r="AE1315" s="35">
        <v>2</v>
      </c>
      <c r="AF1315" s="35">
        <v>2</v>
      </c>
    </row>
    <row r="1316" spans="27:32">
      <c r="AA1316" s="34">
        <v>6799</v>
      </c>
      <c r="AB1316" s="30" t="s">
        <v>1820</v>
      </c>
      <c r="AC1316" s="35"/>
      <c r="AD1316" s="35"/>
      <c r="AE1316" s="35">
        <v>12</v>
      </c>
      <c r="AF1316" s="35">
        <v>12</v>
      </c>
    </row>
    <row r="1317" spans="27:32">
      <c r="AA1317" s="34">
        <v>6815</v>
      </c>
      <c r="AB1317" s="30" t="s">
        <v>2300</v>
      </c>
      <c r="AC1317" s="35">
        <v>1</v>
      </c>
      <c r="AD1317" s="35"/>
      <c r="AE1317" s="35"/>
      <c r="AF1317" s="35">
        <v>1</v>
      </c>
    </row>
    <row r="1318" spans="27:32">
      <c r="AA1318" s="34">
        <v>6816</v>
      </c>
      <c r="AB1318" s="30" t="s">
        <v>1241</v>
      </c>
      <c r="AC1318" s="35"/>
      <c r="AD1318" s="35">
        <v>1</v>
      </c>
      <c r="AE1318" s="35"/>
      <c r="AF1318" s="35">
        <v>1</v>
      </c>
    </row>
    <row r="1319" spans="27:32">
      <c r="AA1319" s="34">
        <v>6817</v>
      </c>
      <c r="AB1319" s="30" t="s">
        <v>1821</v>
      </c>
      <c r="AC1319" s="35"/>
      <c r="AD1319" s="35"/>
      <c r="AE1319" s="35">
        <v>2</v>
      </c>
      <c r="AF1319" s="35">
        <v>2</v>
      </c>
    </row>
    <row r="1320" spans="27:32">
      <c r="AA1320" s="34">
        <v>6818</v>
      </c>
      <c r="AB1320" s="30" t="s">
        <v>1822</v>
      </c>
      <c r="AC1320" s="35"/>
      <c r="AD1320" s="35"/>
      <c r="AE1320" s="35">
        <v>3</v>
      </c>
      <c r="AF1320" s="35">
        <v>3</v>
      </c>
    </row>
    <row r="1321" spans="27:32">
      <c r="AA1321" s="34">
        <v>6830</v>
      </c>
      <c r="AB1321" s="30" t="s">
        <v>415</v>
      </c>
      <c r="AC1321" s="35">
        <v>37</v>
      </c>
      <c r="AD1321" s="35">
        <v>5</v>
      </c>
      <c r="AE1321" s="35"/>
      <c r="AF1321" s="35">
        <v>42</v>
      </c>
    </row>
    <row r="1322" spans="27:32">
      <c r="AA1322" s="34">
        <v>6833</v>
      </c>
      <c r="AB1322" s="30" t="s">
        <v>164</v>
      </c>
      <c r="AC1322" s="35"/>
      <c r="AD1322" s="35">
        <v>1</v>
      </c>
      <c r="AE1322" s="35"/>
      <c r="AF1322" s="35">
        <v>1</v>
      </c>
    </row>
    <row r="1323" spans="27:32">
      <c r="AA1323" s="34">
        <v>6838</v>
      </c>
      <c r="AB1323" s="30" t="s">
        <v>2301</v>
      </c>
      <c r="AC1323" s="35">
        <v>8</v>
      </c>
      <c r="AD1323" s="35"/>
      <c r="AE1323" s="35"/>
      <c r="AF1323" s="35">
        <v>8</v>
      </c>
    </row>
    <row r="1324" spans="27:32">
      <c r="AA1324" s="34">
        <v>6842</v>
      </c>
      <c r="AB1324" s="30" t="s">
        <v>2302</v>
      </c>
      <c r="AC1324" s="35">
        <v>3</v>
      </c>
      <c r="AD1324" s="35"/>
      <c r="AE1324" s="35"/>
      <c r="AF1324" s="35">
        <v>3</v>
      </c>
    </row>
    <row r="1325" spans="27:32">
      <c r="AA1325" s="34">
        <v>6844</v>
      </c>
      <c r="AB1325" s="30" t="s">
        <v>742</v>
      </c>
      <c r="AC1325" s="35">
        <v>7</v>
      </c>
      <c r="AD1325" s="35">
        <v>1</v>
      </c>
      <c r="AE1325" s="35"/>
      <c r="AF1325" s="35">
        <v>8</v>
      </c>
    </row>
    <row r="1326" spans="27:32">
      <c r="AA1326" s="34">
        <v>6845</v>
      </c>
      <c r="AB1326" s="30" t="s">
        <v>2303</v>
      </c>
      <c r="AC1326" s="35">
        <v>35</v>
      </c>
      <c r="AD1326" s="35"/>
      <c r="AE1326" s="35"/>
      <c r="AF1326" s="35">
        <v>35</v>
      </c>
    </row>
    <row r="1327" spans="27:32">
      <c r="AA1327" s="34">
        <v>6846</v>
      </c>
      <c r="AB1327" s="30" t="s">
        <v>70</v>
      </c>
      <c r="AC1327" s="35">
        <v>974</v>
      </c>
      <c r="AD1327" s="35">
        <v>263</v>
      </c>
      <c r="AE1327" s="35">
        <v>398</v>
      </c>
      <c r="AF1327" s="35">
        <v>1635</v>
      </c>
    </row>
    <row r="1328" spans="27:32">
      <c r="AA1328" s="34">
        <v>6849</v>
      </c>
      <c r="AB1328" s="30" t="s">
        <v>1823</v>
      </c>
      <c r="AC1328" s="35"/>
      <c r="AD1328" s="35"/>
      <c r="AE1328" s="35">
        <v>1</v>
      </c>
      <c r="AF1328" s="35">
        <v>1</v>
      </c>
    </row>
    <row r="1329" spans="27:32">
      <c r="AA1329" s="34">
        <v>6877</v>
      </c>
      <c r="AB1329" s="30" t="s">
        <v>1824</v>
      </c>
      <c r="AC1329" s="35">
        <v>1</v>
      </c>
      <c r="AD1329" s="35"/>
      <c r="AE1329" s="35">
        <v>1</v>
      </c>
      <c r="AF1329" s="35">
        <v>2</v>
      </c>
    </row>
    <row r="1330" spans="27:32">
      <c r="AA1330" s="34">
        <v>6878</v>
      </c>
      <c r="AB1330" s="30" t="s">
        <v>683</v>
      </c>
      <c r="AC1330" s="35"/>
      <c r="AD1330" s="35">
        <v>2</v>
      </c>
      <c r="AE1330" s="35"/>
      <c r="AF1330" s="35">
        <v>2</v>
      </c>
    </row>
    <row r="1331" spans="27:32">
      <c r="AA1331" s="34">
        <v>6879</v>
      </c>
      <c r="AB1331" s="30" t="s">
        <v>1825</v>
      </c>
      <c r="AC1331" s="35">
        <v>33</v>
      </c>
      <c r="AD1331" s="35"/>
      <c r="AE1331" s="35">
        <v>1</v>
      </c>
      <c r="AF1331" s="35">
        <v>34</v>
      </c>
    </row>
    <row r="1332" spans="27:32">
      <c r="AA1332" s="34">
        <v>6880</v>
      </c>
      <c r="AB1332" s="30" t="s">
        <v>705</v>
      </c>
      <c r="AC1332" s="35"/>
      <c r="AD1332" s="35">
        <v>6</v>
      </c>
      <c r="AE1332" s="35"/>
      <c r="AF1332" s="35">
        <v>6</v>
      </c>
    </row>
    <row r="1333" spans="27:32">
      <c r="AA1333" s="34">
        <v>6884</v>
      </c>
      <c r="AB1333" s="30" t="s">
        <v>672</v>
      </c>
      <c r="AC1333" s="35">
        <v>60</v>
      </c>
      <c r="AD1333" s="35">
        <v>5</v>
      </c>
      <c r="AE1333" s="35">
        <v>1</v>
      </c>
      <c r="AF1333" s="35">
        <v>66</v>
      </c>
    </row>
    <row r="1334" spans="27:32">
      <c r="AA1334" s="34">
        <v>6886</v>
      </c>
      <c r="AB1334" s="30" t="s">
        <v>497</v>
      </c>
      <c r="AC1334" s="35">
        <v>28</v>
      </c>
      <c r="AD1334" s="35">
        <v>2</v>
      </c>
      <c r="AE1334" s="35"/>
      <c r="AF1334" s="35">
        <v>30</v>
      </c>
    </row>
    <row r="1335" spans="27:32">
      <c r="AA1335" s="34">
        <v>6890</v>
      </c>
      <c r="AB1335" s="30" t="s">
        <v>2304</v>
      </c>
      <c r="AC1335" s="35">
        <v>1</v>
      </c>
      <c r="AD1335" s="35"/>
      <c r="AE1335" s="35"/>
      <c r="AF1335" s="35">
        <v>1</v>
      </c>
    </row>
    <row r="1336" spans="27:32">
      <c r="AA1336" s="34">
        <v>6894</v>
      </c>
      <c r="AB1336" s="30" t="s">
        <v>825</v>
      </c>
      <c r="AC1336" s="35">
        <v>28</v>
      </c>
      <c r="AD1336" s="35">
        <v>4</v>
      </c>
      <c r="AE1336" s="35">
        <v>6</v>
      </c>
      <c r="AF1336" s="35">
        <v>38</v>
      </c>
    </row>
    <row r="1337" spans="27:32">
      <c r="AA1337" s="34">
        <v>6896</v>
      </c>
      <c r="AB1337" s="30" t="s">
        <v>2305</v>
      </c>
      <c r="AC1337" s="35">
        <v>2</v>
      </c>
      <c r="AD1337" s="35"/>
      <c r="AE1337" s="35"/>
      <c r="AF1337" s="35">
        <v>2</v>
      </c>
    </row>
    <row r="1338" spans="27:32">
      <c r="AA1338" s="34">
        <v>6901</v>
      </c>
      <c r="AB1338" s="30" t="s">
        <v>92</v>
      </c>
      <c r="AC1338" s="35">
        <v>373</v>
      </c>
      <c r="AD1338" s="35">
        <v>67</v>
      </c>
      <c r="AE1338" s="35">
        <v>157</v>
      </c>
      <c r="AF1338" s="35">
        <v>597</v>
      </c>
    </row>
    <row r="1339" spans="27:32">
      <c r="AA1339" s="34">
        <v>6904</v>
      </c>
      <c r="AB1339" s="30" t="s">
        <v>1826</v>
      </c>
      <c r="AC1339" s="35">
        <v>6</v>
      </c>
      <c r="AD1339" s="35"/>
      <c r="AE1339" s="35">
        <v>11</v>
      </c>
      <c r="AF1339" s="35">
        <v>17</v>
      </c>
    </row>
    <row r="1340" spans="27:32">
      <c r="AA1340" s="34">
        <v>6916</v>
      </c>
      <c r="AB1340" s="30" t="s">
        <v>151</v>
      </c>
      <c r="AC1340" s="35">
        <v>7</v>
      </c>
      <c r="AD1340" s="35">
        <v>5</v>
      </c>
      <c r="AE1340" s="35"/>
      <c r="AF1340" s="35">
        <v>12</v>
      </c>
    </row>
    <row r="1341" spans="27:32">
      <c r="AA1341" s="34">
        <v>6920</v>
      </c>
      <c r="AB1341" s="30" t="s">
        <v>453</v>
      </c>
      <c r="AC1341" s="35">
        <v>28</v>
      </c>
      <c r="AD1341" s="35">
        <v>4</v>
      </c>
      <c r="AE1341" s="35">
        <v>11</v>
      </c>
      <c r="AF1341" s="35">
        <v>43</v>
      </c>
    </row>
    <row r="1342" spans="27:32">
      <c r="AA1342" s="34">
        <v>6926</v>
      </c>
      <c r="AB1342" s="30" t="s">
        <v>1827</v>
      </c>
      <c r="AC1342" s="35"/>
      <c r="AD1342" s="35"/>
      <c r="AE1342" s="35">
        <v>1</v>
      </c>
      <c r="AF1342" s="35">
        <v>1</v>
      </c>
    </row>
    <row r="1343" spans="27:32">
      <c r="AA1343" s="34">
        <v>6928</v>
      </c>
      <c r="AB1343" s="30" t="s">
        <v>1828</v>
      </c>
      <c r="AC1343" s="35"/>
      <c r="AD1343" s="35"/>
      <c r="AE1343" s="35">
        <v>2</v>
      </c>
      <c r="AF1343" s="35">
        <v>2</v>
      </c>
    </row>
    <row r="1344" spans="27:32">
      <c r="AA1344" s="34">
        <v>6930</v>
      </c>
      <c r="AB1344" s="30" t="s">
        <v>1193</v>
      </c>
      <c r="AC1344" s="35">
        <v>11</v>
      </c>
      <c r="AD1344" s="35">
        <v>4</v>
      </c>
      <c r="AE1344" s="35">
        <v>5</v>
      </c>
      <c r="AF1344" s="35">
        <v>20</v>
      </c>
    </row>
    <row r="1345" spans="27:32">
      <c r="AA1345" s="34">
        <v>6932</v>
      </c>
      <c r="AB1345" s="30" t="s">
        <v>951</v>
      </c>
      <c r="AC1345" s="35">
        <v>17</v>
      </c>
      <c r="AD1345" s="35">
        <v>1</v>
      </c>
      <c r="AE1345" s="35">
        <v>2</v>
      </c>
      <c r="AF1345" s="35">
        <v>20</v>
      </c>
    </row>
    <row r="1346" spans="27:32">
      <c r="AA1346" s="34">
        <v>6937</v>
      </c>
      <c r="AB1346" s="30" t="s">
        <v>931</v>
      </c>
      <c r="AC1346" s="35">
        <v>33</v>
      </c>
      <c r="AD1346" s="35">
        <v>10</v>
      </c>
      <c r="AE1346" s="35">
        <v>4</v>
      </c>
      <c r="AF1346" s="35">
        <v>47</v>
      </c>
    </row>
    <row r="1347" spans="27:32">
      <c r="AA1347" s="34">
        <v>6941</v>
      </c>
      <c r="AB1347" s="30" t="s">
        <v>1829</v>
      </c>
      <c r="AC1347" s="35">
        <v>10</v>
      </c>
      <c r="AD1347" s="35"/>
      <c r="AE1347" s="35">
        <v>2</v>
      </c>
      <c r="AF1347" s="35">
        <v>12</v>
      </c>
    </row>
    <row r="1348" spans="27:32">
      <c r="AA1348" s="34">
        <v>6943</v>
      </c>
      <c r="AB1348" s="30" t="s">
        <v>607</v>
      </c>
      <c r="AC1348" s="35">
        <v>7</v>
      </c>
      <c r="AD1348" s="35">
        <v>2</v>
      </c>
      <c r="AE1348" s="35"/>
      <c r="AF1348" s="35">
        <v>9</v>
      </c>
    </row>
    <row r="1349" spans="27:32">
      <c r="AA1349" s="34">
        <v>6944</v>
      </c>
      <c r="AB1349" s="30" t="s">
        <v>777</v>
      </c>
      <c r="AC1349" s="35"/>
      <c r="AD1349" s="35">
        <v>2</v>
      </c>
      <c r="AE1349" s="35"/>
      <c r="AF1349" s="35">
        <v>2</v>
      </c>
    </row>
    <row r="1350" spans="27:32">
      <c r="AA1350" s="34">
        <v>6948</v>
      </c>
      <c r="AB1350" s="30" t="s">
        <v>1092</v>
      </c>
      <c r="AC1350" s="35">
        <v>20</v>
      </c>
      <c r="AD1350" s="35">
        <v>12</v>
      </c>
      <c r="AE1350" s="35"/>
      <c r="AF1350" s="35">
        <v>32</v>
      </c>
    </row>
    <row r="1351" spans="27:32">
      <c r="AA1351" s="34">
        <v>6950</v>
      </c>
      <c r="AB1351" s="30" t="s">
        <v>1830</v>
      </c>
      <c r="AC1351" s="35">
        <v>4</v>
      </c>
      <c r="AD1351" s="35"/>
      <c r="AE1351" s="35">
        <v>3</v>
      </c>
      <c r="AF1351" s="35">
        <v>7</v>
      </c>
    </row>
    <row r="1352" spans="27:32">
      <c r="AA1352" s="34">
        <v>6951</v>
      </c>
      <c r="AB1352" s="30" t="s">
        <v>636</v>
      </c>
      <c r="AC1352" s="35">
        <v>28</v>
      </c>
      <c r="AD1352" s="35">
        <v>2</v>
      </c>
      <c r="AE1352" s="35">
        <v>3</v>
      </c>
      <c r="AF1352" s="35">
        <v>33</v>
      </c>
    </row>
    <row r="1353" spans="27:32">
      <c r="AA1353" s="34">
        <v>6964</v>
      </c>
      <c r="AB1353" s="30" t="s">
        <v>1061</v>
      </c>
      <c r="AC1353" s="35"/>
      <c r="AD1353" s="35">
        <v>2</v>
      </c>
      <c r="AE1353" s="35"/>
      <c r="AF1353" s="35">
        <v>2</v>
      </c>
    </row>
    <row r="1354" spans="27:32">
      <c r="AA1354" s="34">
        <v>6982</v>
      </c>
      <c r="AB1354" s="30" t="s">
        <v>2306</v>
      </c>
      <c r="AC1354" s="35">
        <v>1</v>
      </c>
      <c r="AD1354" s="35"/>
      <c r="AE1354" s="35"/>
      <c r="AF1354" s="35">
        <v>1</v>
      </c>
    </row>
    <row r="1355" spans="27:32">
      <c r="AA1355" s="34">
        <v>6983</v>
      </c>
      <c r="AB1355" s="30" t="s">
        <v>2307</v>
      </c>
      <c r="AC1355" s="35">
        <v>4</v>
      </c>
      <c r="AD1355" s="35"/>
      <c r="AE1355" s="35"/>
      <c r="AF1355" s="35">
        <v>4</v>
      </c>
    </row>
    <row r="1356" spans="27:32">
      <c r="AA1356" s="34">
        <v>6984</v>
      </c>
      <c r="AB1356" s="30" t="s">
        <v>12</v>
      </c>
      <c r="AC1356" s="35"/>
      <c r="AD1356" s="35">
        <v>1</v>
      </c>
      <c r="AE1356" s="35"/>
      <c r="AF1356" s="35">
        <v>1</v>
      </c>
    </row>
    <row r="1357" spans="27:32">
      <c r="AA1357" s="34">
        <v>6985</v>
      </c>
      <c r="AB1357" s="30" t="s">
        <v>1145</v>
      </c>
      <c r="AC1357" s="35">
        <v>1</v>
      </c>
      <c r="AD1357" s="35">
        <v>1</v>
      </c>
      <c r="AE1357" s="35"/>
      <c r="AF1357" s="35">
        <v>2</v>
      </c>
    </row>
    <row r="1358" spans="27:32">
      <c r="AA1358" s="34">
        <v>6987</v>
      </c>
      <c r="AB1358" s="30" t="s">
        <v>1831</v>
      </c>
      <c r="AC1358" s="35">
        <v>15</v>
      </c>
      <c r="AD1358" s="35"/>
      <c r="AE1358" s="35">
        <v>2</v>
      </c>
      <c r="AF1358" s="35">
        <v>17</v>
      </c>
    </row>
    <row r="1359" spans="27:32">
      <c r="AA1359" s="34">
        <v>6988</v>
      </c>
      <c r="AB1359" s="30" t="s">
        <v>1281</v>
      </c>
      <c r="AC1359" s="35">
        <v>9</v>
      </c>
      <c r="AD1359" s="35">
        <v>1</v>
      </c>
      <c r="AE1359" s="35"/>
      <c r="AF1359" s="35">
        <v>10</v>
      </c>
    </row>
    <row r="1360" spans="27:32">
      <c r="AA1360" s="34">
        <v>6989</v>
      </c>
      <c r="AB1360" s="30" t="s">
        <v>2308</v>
      </c>
      <c r="AC1360" s="35">
        <v>9</v>
      </c>
      <c r="AD1360" s="35"/>
      <c r="AE1360" s="35"/>
      <c r="AF1360" s="35">
        <v>9</v>
      </c>
    </row>
    <row r="1361" spans="27:32">
      <c r="AA1361" s="34">
        <v>6990</v>
      </c>
      <c r="AB1361" s="30" t="s">
        <v>1832</v>
      </c>
      <c r="AC1361" s="35">
        <v>12</v>
      </c>
      <c r="AD1361" s="35"/>
      <c r="AE1361" s="35">
        <v>2</v>
      </c>
      <c r="AF1361" s="35">
        <v>14</v>
      </c>
    </row>
    <row r="1362" spans="27:32">
      <c r="AA1362" s="34">
        <v>6991</v>
      </c>
      <c r="AB1362" s="30" t="s">
        <v>1833</v>
      </c>
      <c r="AC1362" s="35">
        <v>1</v>
      </c>
      <c r="AD1362" s="35"/>
      <c r="AE1362" s="35">
        <v>1</v>
      </c>
      <c r="AF1362" s="35">
        <v>2</v>
      </c>
    </row>
    <row r="1363" spans="27:32">
      <c r="AA1363" s="34">
        <v>6998</v>
      </c>
      <c r="AB1363" s="30" t="s">
        <v>2309</v>
      </c>
      <c r="AC1363" s="35">
        <v>10</v>
      </c>
      <c r="AD1363" s="35"/>
      <c r="AE1363" s="35"/>
      <c r="AF1363" s="35">
        <v>10</v>
      </c>
    </row>
    <row r="1364" spans="27:32">
      <c r="AA1364" s="34">
        <v>6999</v>
      </c>
      <c r="AB1364" s="30" t="s">
        <v>597</v>
      </c>
      <c r="AC1364" s="35"/>
      <c r="AD1364" s="35">
        <v>2</v>
      </c>
      <c r="AE1364" s="35"/>
      <c r="AF1364" s="35">
        <v>2</v>
      </c>
    </row>
    <row r="1365" spans="27:32">
      <c r="AA1365" s="34">
        <v>7000</v>
      </c>
      <c r="AB1365" s="30" t="s">
        <v>2310</v>
      </c>
      <c r="AC1365" s="35">
        <v>1</v>
      </c>
      <c r="AD1365" s="35"/>
      <c r="AE1365" s="35"/>
      <c r="AF1365" s="35">
        <v>1</v>
      </c>
    </row>
    <row r="1366" spans="27:32">
      <c r="AA1366" s="34">
        <v>7002</v>
      </c>
      <c r="AB1366" s="30" t="s">
        <v>2311</v>
      </c>
      <c r="AC1366" s="35">
        <v>3</v>
      </c>
      <c r="AD1366" s="35"/>
      <c r="AE1366" s="35"/>
      <c r="AF1366" s="35">
        <v>3</v>
      </c>
    </row>
    <row r="1367" spans="27:32">
      <c r="AA1367" s="34">
        <v>7004</v>
      </c>
      <c r="AB1367" s="30" t="s">
        <v>226</v>
      </c>
      <c r="AC1367" s="35">
        <v>19</v>
      </c>
      <c r="AD1367" s="35">
        <v>4</v>
      </c>
      <c r="AE1367" s="35">
        <v>6</v>
      </c>
      <c r="AF1367" s="35">
        <v>29</v>
      </c>
    </row>
    <row r="1368" spans="27:32">
      <c r="AA1368" s="34">
        <v>7017</v>
      </c>
      <c r="AB1368" s="30" t="s">
        <v>1834</v>
      </c>
      <c r="AC1368" s="35"/>
      <c r="AD1368" s="35"/>
      <c r="AE1368" s="35">
        <v>7</v>
      </c>
      <c r="AF1368" s="35">
        <v>7</v>
      </c>
    </row>
    <row r="1369" spans="27:32">
      <c r="AA1369" s="34">
        <v>7027</v>
      </c>
      <c r="AB1369" s="30" t="s">
        <v>1835</v>
      </c>
      <c r="AC1369" s="35"/>
      <c r="AD1369" s="35"/>
      <c r="AE1369" s="35">
        <v>1</v>
      </c>
      <c r="AF1369" s="35">
        <v>1</v>
      </c>
    </row>
    <row r="1370" spans="27:32">
      <c r="AA1370" s="34">
        <v>7028</v>
      </c>
      <c r="AB1370" s="30" t="s">
        <v>1403</v>
      </c>
      <c r="AC1370" s="35">
        <v>5</v>
      </c>
      <c r="AD1370" s="35"/>
      <c r="AE1370" s="35"/>
      <c r="AF1370" s="35">
        <v>5</v>
      </c>
    </row>
    <row r="1371" spans="27:32">
      <c r="AA1371" s="34">
        <v>7029</v>
      </c>
      <c r="AB1371" s="30" t="s">
        <v>65</v>
      </c>
      <c r="AC1371" s="35"/>
      <c r="AD1371" s="35">
        <v>1</v>
      </c>
      <c r="AE1371" s="35"/>
      <c r="AF1371" s="35">
        <v>1</v>
      </c>
    </row>
    <row r="1372" spans="27:32">
      <c r="AA1372" s="34">
        <v>7030</v>
      </c>
      <c r="AB1372" s="30" t="s">
        <v>725</v>
      </c>
      <c r="AC1372" s="35">
        <v>9</v>
      </c>
      <c r="AD1372" s="35">
        <v>3</v>
      </c>
      <c r="AE1372" s="35"/>
      <c r="AF1372" s="35">
        <v>12</v>
      </c>
    </row>
    <row r="1373" spans="27:32">
      <c r="AA1373" s="34">
        <v>7037</v>
      </c>
      <c r="AB1373" s="30" t="s">
        <v>1185</v>
      </c>
      <c r="AC1373" s="35">
        <v>6</v>
      </c>
      <c r="AD1373" s="35">
        <v>1</v>
      </c>
      <c r="AE1373" s="35"/>
      <c r="AF1373" s="35">
        <v>7</v>
      </c>
    </row>
    <row r="1374" spans="27:32">
      <c r="AA1374" s="34">
        <v>7044</v>
      </c>
      <c r="AB1374" s="30" t="s">
        <v>2312</v>
      </c>
      <c r="AC1374" s="35">
        <v>3</v>
      </c>
      <c r="AD1374" s="35"/>
      <c r="AE1374" s="35"/>
      <c r="AF1374" s="35">
        <v>3</v>
      </c>
    </row>
    <row r="1375" spans="27:32">
      <c r="AA1375" s="34">
        <v>7047</v>
      </c>
      <c r="AB1375" s="30" t="s">
        <v>2313</v>
      </c>
      <c r="AC1375" s="35">
        <v>1</v>
      </c>
      <c r="AD1375" s="35"/>
      <c r="AE1375" s="35"/>
      <c r="AF1375" s="35">
        <v>1</v>
      </c>
    </row>
    <row r="1376" spans="27:32">
      <c r="AA1376" s="34">
        <v>7060</v>
      </c>
      <c r="AB1376" s="30" t="s">
        <v>596</v>
      </c>
      <c r="AC1376" s="35"/>
      <c r="AD1376" s="35">
        <v>1</v>
      </c>
      <c r="AE1376" s="35"/>
      <c r="AF1376" s="35">
        <v>1</v>
      </c>
    </row>
    <row r="1377" spans="27:32">
      <c r="AA1377" s="34">
        <v>7073</v>
      </c>
      <c r="AB1377" s="30" t="s">
        <v>2314</v>
      </c>
      <c r="AC1377" s="35">
        <v>7</v>
      </c>
      <c r="AD1377" s="35"/>
      <c r="AE1377" s="35"/>
      <c r="AF1377" s="35">
        <v>7</v>
      </c>
    </row>
    <row r="1378" spans="27:32">
      <c r="AA1378" s="34">
        <v>7074</v>
      </c>
      <c r="AB1378" s="30" t="s">
        <v>1128</v>
      </c>
      <c r="AC1378" s="35">
        <v>1</v>
      </c>
      <c r="AD1378" s="35">
        <v>1</v>
      </c>
      <c r="AE1378" s="35"/>
      <c r="AF1378" s="35">
        <v>2</v>
      </c>
    </row>
    <row r="1379" spans="27:32">
      <c r="AA1379" s="34">
        <v>7094</v>
      </c>
      <c r="AB1379" s="30" t="s">
        <v>1137</v>
      </c>
      <c r="AC1379" s="35">
        <v>21</v>
      </c>
      <c r="AD1379" s="35">
        <v>1</v>
      </c>
      <c r="AE1379" s="35">
        <v>12</v>
      </c>
      <c r="AF1379" s="35">
        <v>34</v>
      </c>
    </row>
    <row r="1380" spans="27:32">
      <c r="AA1380" s="34">
        <v>7095</v>
      </c>
      <c r="AB1380" s="30" t="s">
        <v>85</v>
      </c>
      <c r="AC1380" s="35">
        <v>126</v>
      </c>
      <c r="AD1380" s="35">
        <v>15</v>
      </c>
      <c r="AE1380" s="35">
        <v>2</v>
      </c>
      <c r="AF1380" s="35">
        <v>143</v>
      </c>
    </row>
    <row r="1381" spans="27:32">
      <c r="AA1381" s="34">
        <v>7104</v>
      </c>
      <c r="AB1381" s="30" t="s">
        <v>2315</v>
      </c>
      <c r="AC1381" s="35">
        <v>8</v>
      </c>
      <c r="AD1381" s="35"/>
      <c r="AE1381" s="35"/>
      <c r="AF1381" s="35">
        <v>8</v>
      </c>
    </row>
    <row r="1382" spans="27:32">
      <c r="AA1382" s="34">
        <v>7111</v>
      </c>
      <c r="AB1382" s="30" t="s">
        <v>340</v>
      </c>
      <c r="AC1382" s="35">
        <v>29</v>
      </c>
      <c r="AD1382" s="35">
        <v>15</v>
      </c>
      <c r="AE1382" s="35"/>
      <c r="AF1382" s="35">
        <v>44</v>
      </c>
    </row>
    <row r="1383" spans="27:32">
      <c r="AA1383" s="34">
        <v>7118</v>
      </c>
      <c r="AB1383" s="30" t="s">
        <v>1228</v>
      </c>
      <c r="AC1383" s="35">
        <v>3</v>
      </c>
      <c r="AD1383" s="35">
        <v>2</v>
      </c>
      <c r="AE1383" s="35">
        <v>1</v>
      </c>
      <c r="AF1383" s="35">
        <v>6</v>
      </c>
    </row>
    <row r="1384" spans="27:32">
      <c r="AA1384" s="34">
        <v>7119</v>
      </c>
      <c r="AB1384" s="30" t="s">
        <v>1836</v>
      </c>
      <c r="AC1384" s="35">
        <v>13</v>
      </c>
      <c r="AD1384" s="35"/>
      <c r="AE1384" s="35">
        <v>21</v>
      </c>
      <c r="AF1384" s="35">
        <v>34</v>
      </c>
    </row>
    <row r="1385" spans="27:32">
      <c r="AA1385" s="34">
        <v>7134</v>
      </c>
      <c r="AB1385" s="30" t="s">
        <v>2316</v>
      </c>
      <c r="AC1385" s="35">
        <v>60</v>
      </c>
      <c r="AD1385" s="35"/>
      <c r="AE1385" s="35"/>
      <c r="AF1385" s="35">
        <v>60</v>
      </c>
    </row>
    <row r="1386" spans="27:32">
      <c r="AA1386" s="34">
        <v>7156</v>
      </c>
      <c r="AB1386" s="30" t="s">
        <v>1837</v>
      </c>
      <c r="AC1386" s="35"/>
      <c r="AD1386" s="35"/>
      <c r="AE1386" s="35">
        <v>9</v>
      </c>
      <c r="AF1386" s="35">
        <v>9</v>
      </c>
    </row>
    <row r="1387" spans="27:32">
      <c r="AA1387" s="34">
        <v>7159</v>
      </c>
      <c r="AB1387" s="30" t="s">
        <v>2317</v>
      </c>
      <c r="AC1387" s="35">
        <v>2</v>
      </c>
      <c r="AD1387" s="35"/>
      <c r="AE1387" s="35"/>
      <c r="AF1387" s="35">
        <v>2</v>
      </c>
    </row>
    <row r="1388" spans="27:32">
      <c r="AA1388" s="34">
        <v>7161</v>
      </c>
      <c r="AB1388" s="30" t="s">
        <v>2318</v>
      </c>
      <c r="AC1388" s="35">
        <v>6</v>
      </c>
      <c r="AD1388" s="35"/>
      <c r="AE1388" s="35"/>
      <c r="AF1388" s="35">
        <v>6</v>
      </c>
    </row>
    <row r="1389" spans="27:32">
      <c r="AA1389" s="34">
        <v>7170</v>
      </c>
      <c r="AB1389" s="30" t="s">
        <v>1203</v>
      </c>
      <c r="AC1389" s="35">
        <v>2</v>
      </c>
      <c r="AD1389" s="35">
        <v>1</v>
      </c>
      <c r="AE1389" s="35"/>
      <c r="AF1389" s="35">
        <v>3</v>
      </c>
    </row>
    <row r="1390" spans="27:32">
      <c r="AA1390" s="34">
        <v>7182</v>
      </c>
      <c r="AB1390" s="30" t="s">
        <v>2319</v>
      </c>
      <c r="AC1390" s="35">
        <v>9</v>
      </c>
      <c r="AD1390" s="35"/>
      <c r="AE1390" s="35"/>
      <c r="AF1390" s="35">
        <v>9</v>
      </c>
    </row>
    <row r="1391" spans="27:32">
      <c r="AA1391" s="34">
        <v>7184</v>
      </c>
      <c r="AB1391" s="30" t="s">
        <v>1340</v>
      </c>
      <c r="AC1391" s="35">
        <v>6</v>
      </c>
      <c r="AD1391" s="35"/>
      <c r="AE1391" s="35">
        <v>1</v>
      </c>
      <c r="AF1391" s="35">
        <v>7</v>
      </c>
    </row>
    <row r="1392" spans="27:32">
      <c r="AA1392" s="34">
        <v>7188</v>
      </c>
      <c r="AB1392" s="30" t="s">
        <v>2320</v>
      </c>
      <c r="AC1392" s="35">
        <v>2</v>
      </c>
      <c r="AD1392" s="35"/>
      <c r="AE1392" s="35"/>
      <c r="AF1392" s="35">
        <v>2</v>
      </c>
    </row>
    <row r="1393" spans="27:32">
      <c r="AA1393" s="34">
        <v>7189</v>
      </c>
      <c r="AB1393" s="30" t="s">
        <v>1084</v>
      </c>
      <c r="AC1393" s="35"/>
      <c r="AD1393" s="35">
        <v>1</v>
      </c>
      <c r="AE1393" s="35"/>
      <c r="AF1393" s="35">
        <v>1</v>
      </c>
    </row>
    <row r="1394" spans="27:32">
      <c r="AA1394" s="34">
        <v>7190</v>
      </c>
      <c r="AB1394" s="30" t="s">
        <v>1085</v>
      </c>
      <c r="AC1394" s="35"/>
      <c r="AD1394" s="35">
        <v>1</v>
      </c>
      <c r="AE1394" s="35"/>
      <c r="AF1394" s="35">
        <v>1</v>
      </c>
    </row>
    <row r="1395" spans="27:32">
      <c r="AA1395" s="34">
        <v>7196</v>
      </c>
      <c r="AB1395" s="30" t="s">
        <v>868</v>
      </c>
      <c r="AC1395" s="35">
        <v>14</v>
      </c>
      <c r="AD1395" s="35">
        <v>6</v>
      </c>
      <c r="AE1395" s="35"/>
      <c r="AF1395" s="35">
        <v>20</v>
      </c>
    </row>
    <row r="1396" spans="27:32">
      <c r="AA1396" s="34">
        <v>7198</v>
      </c>
      <c r="AB1396" s="30" t="s">
        <v>726</v>
      </c>
      <c r="AC1396" s="35">
        <v>9</v>
      </c>
      <c r="AD1396" s="35">
        <v>3</v>
      </c>
      <c r="AE1396" s="35"/>
      <c r="AF1396" s="35">
        <v>12</v>
      </c>
    </row>
    <row r="1397" spans="27:32">
      <c r="AA1397" s="34">
        <v>7205</v>
      </c>
      <c r="AB1397" s="30" t="s">
        <v>2321</v>
      </c>
      <c r="AC1397" s="35">
        <v>1</v>
      </c>
      <c r="AD1397" s="35"/>
      <c r="AE1397" s="35"/>
      <c r="AF1397" s="35">
        <v>1</v>
      </c>
    </row>
    <row r="1398" spans="27:32">
      <c r="AA1398" s="34">
        <v>7209</v>
      </c>
      <c r="AB1398" s="30" t="s">
        <v>2322</v>
      </c>
      <c r="AC1398" s="35">
        <v>1</v>
      </c>
      <c r="AD1398" s="35"/>
      <c r="AE1398" s="35"/>
      <c r="AF1398" s="35">
        <v>1</v>
      </c>
    </row>
    <row r="1399" spans="27:32">
      <c r="AA1399" s="34">
        <v>7212</v>
      </c>
      <c r="AB1399" s="30" t="s">
        <v>2323</v>
      </c>
      <c r="AC1399" s="35">
        <v>2</v>
      </c>
      <c r="AD1399" s="35"/>
      <c r="AE1399" s="35"/>
      <c r="AF1399" s="35">
        <v>2</v>
      </c>
    </row>
    <row r="1400" spans="27:32">
      <c r="AA1400" s="34">
        <v>7215</v>
      </c>
      <c r="AB1400" s="30" t="s">
        <v>612</v>
      </c>
      <c r="AC1400" s="35">
        <v>1</v>
      </c>
      <c r="AD1400" s="35">
        <v>1</v>
      </c>
      <c r="AE1400" s="35">
        <v>1</v>
      </c>
      <c r="AF1400" s="35">
        <v>3</v>
      </c>
    </row>
    <row r="1401" spans="27:32">
      <c r="AA1401" s="34">
        <v>7217</v>
      </c>
      <c r="AB1401" s="30" t="s">
        <v>1838</v>
      </c>
      <c r="AC1401" s="35">
        <v>1</v>
      </c>
      <c r="AD1401" s="35"/>
      <c r="AE1401" s="35">
        <v>18</v>
      </c>
      <c r="AF1401" s="35">
        <v>19</v>
      </c>
    </row>
    <row r="1402" spans="27:32">
      <c r="AA1402" s="34">
        <v>7225</v>
      </c>
      <c r="AB1402" s="30" t="s">
        <v>2324</v>
      </c>
      <c r="AC1402" s="35">
        <v>3</v>
      </c>
      <c r="AD1402" s="35"/>
      <c r="AE1402" s="35"/>
      <c r="AF1402" s="35">
        <v>3</v>
      </c>
    </row>
    <row r="1403" spans="27:32">
      <c r="AA1403" s="34">
        <v>7241</v>
      </c>
      <c r="AB1403" s="30" t="s">
        <v>2325</v>
      </c>
      <c r="AC1403" s="35">
        <v>9</v>
      </c>
      <c r="AD1403" s="35"/>
      <c r="AE1403" s="35"/>
      <c r="AF1403" s="35">
        <v>9</v>
      </c>
    </row>
    <row r="1404" spans="27:32">
      <c r="AA1404" s="34">
        <v>7244</v>
      </c>
      <c r="AB1404" s="30" t="s">
        <v>2326</v>
      </c>
      <c r="AC1404" s="35">
        <v>5</v>
      </c>
      <c r="AD1404" s="35"/>
      <c r="AE1404" s="35"/>
      <c r="AF1404" s="35">
        <v>5</v>
      </c>
    </row>
    <row r="1405" spans="27:32">
      <c r="AA1405" s="34">
        <v>7254</v>
      </c>
      <c r="AB1405" s="30" t="s">
        <v>663</v>
      </c>
      <c r="AC1405" s="35">
        <v>89</v>
      </c>
      <c r="AD1405" s="35">
        <v>5</v>
      </c>
      <c r="AE1405" s="35">
        <v>13</v>
      </c>
      <c r="AF1405" s="35">
        <v>107</v>
      </c>
    </row>
    <row r="1406" spans="27:32">
      <c r="AA1406" s="34">
        <v>7260</v>
      </c>
      <c r="AB1406" s="30" t="s">
        <v>736</v>
      </c>
      <c r="AC1406" s="35">
        <v>2</v>
      </c>
      <c r="AD1406" s="35">
        <v>1</v>
      </c>
      <c r="AE1406" s="35"/>
      <c r="AF1406" s="35">
        <v>3</v>
      </c>
    </row>
    <row r="1407" spans="27:32">
      <c r="AA1407" s="34">
        <v>7270</v>
      </c>
      <c r="AB1407" s="30" t="s">
        <v>711</v>
      </c>
      <c r="AC1407" s="35">
        <v>11</v>
      </c>
      <c r="AD1407" s="35">
        <v>3</v>
      </c>
      <c r="AE1407" s="35">
        <v>1</v>
      </c>
      <c r="AF1407" s="35">
        <v>15</v>
      </c>
    </row>
    <row r="1408" spans="27:32">
      <c r="AA1408" s="34">
        <v>7272</v>
      </c>
      <c r="AB1408" s="30" t="s">
        <v>2327</v>
      </c>
      <c r="AC1408" s="35">
        <v>5</v>
      </c>
      <c r="AD1408" s="35"/>
      <c r="AE1408" s="35"/>
      <c r="AF1408" s="35">
        <v>5</v>
      </c>
    </row>
    <row r="1409" spans="27:32">
      <c r="AA1409" s="34">
        <v>7273</v>
      </c>
      <c r="AB1409" s="30" t="s">
        <v>1139</v>
      </c>
      <c r="AC1409" s="35">
        <v>3</v>
      </c>
      <c r="AD1409" s="35">
        <v>1</v>
      </c>
      <c r="AE1409" s="35"/>
      <c r="AF1409" s="35">
        <v>4</v>
      </c>
    </row>
    <row r="1410" spans="27:32">
      <c r="AA1410" s="34">
        <v>7276</v>
      </c>
      <c r="AB1410" s="30" t="s">
        <v>926</v>
      </c>
      <c r="AC1410" s="35">
        <v>2</v>
      </c>
      <c r="AD1410" s="35">
        <v>2</v>
      </c>
      <c r="AE1410" s="35"/>
      <c r="AF1410" s="35">
        <v>4</v>
      </c>
    </row>
    <row r="1411" spans="27:32">
      <c r="AA1411" s="34">
        <v>7277</v>
      </c>
      <c r="AB1411" s="30" t="s">
        <v>642</v>
      </c>
      <c r="AC1411" s="35">
        <v>1</v>
      </c>
      <c r="AD1411" s="35">
        <v>1</v>
      </c>
      <c r="AE1411" s="35">
        <v>1</v>
      </c>
      <c r="AF1411" s="35">
        <v>3</v>
      </c>
    </row>
    <row r="1412" spans="27:32">
      <c r="AA1412" s="34">
        <v>7285</v>
      </c>
      <c r="AB1412" s="30" t="s">
        <v>2328</v>
      </c>
      <c r="AC1412" s="35">
        <v>1</v>
      </c>
      <c r="AD1412" s="35"/>
      <c r="AE1412" s="35"/>
      <c r="AF1412" s="35">
        <v>1</v>
      </c>
    </row>
    <row r="1413" spans="27:32">
      <c r="AA1413" s="34">
        <v>7312</v>
      </c>
      <c r="AB1413" s="30" t="s">
        <v>2329</v>
      </c>
      <c r="AC1413" s="35">
        <v>2</v>
      </c>
      <c r="AD1413" s="35"/>
      <c r="AE1413" s="35"/>
      <c r="AF1413" s="35">
        <v>2</v>
      </c>
    </row>
    <row r="1414" spans="27:32">
      <c r="AA1414" s="34">
        <v>7314</v>
      </c>
      <c r="AB1414" s="30" t="s">
        <v>885</v>
      </c>
      <c r="AC1414" s="35"/>
      <c r="AD1414" s="35">
        <v>1</v>
      </c>
      <c r="AE1414" s="35"/>
      <c r="AF1414" s="35">
        <v>1</v>
      </c>
    </row>
    <row r="1415" spans="27:32">
      <c r="AA1415" s="34">
        <v>7323</v>
      </c>
      <c r="AB1415" s="30" t="s">
        <v>505</v>
      </c>
      <c r="AC1415" s="35">
        <v>2</v>
      </c>
      <c r="AD1415" s="35">
        <v>2</v>
      </c>
      <c r="AE1415" s="35"/>
      <c r="AF1415" s="35">
        <v>4</v>
      </c>
    </row>
    <row r="1416" spans="27:32">
      <c r="AA1416" s="34">
        <v>7331</v>
      </c>
      <c r="AB1416" s="30" t="s">
        <v>518</v>
      </c>
      <c r="AC1416" s="35">
        <v>146</v>
      </c>
      <c r="AD1416" s="35">
        <v>15</v>
      </c>
      <c r="AE1416" s="35">
        <v>22</v>
      </c>
      <c r="AF1416" s="35">
        <v>183</v>
      </c>
    </row>
    <row r="1417" spans="27:32">
      <c r="AA1417" s="34">
        <v>7332</v>
      </c>
      <c r="AB1417" s="30" t="s">
        <v>356</v>
      </c>
      <c r="AC1417" s="35">
        <v>146</v>
      </c>
      <c r="AD1417" s="35">
        <v>20</v>
      </c>
      <c r="AE1417" s="35">
        <v>27</v>
      </c>
      <c r="AF1417" s="35">
        <v>193</v>
      </c>
    </row>
    <row r="1418" spans="27:32">
      <c r="AA1418" s="34">
        <v>7340</v>
      </c>
      <c r="AB1418" s="30" t="s">
        <v>384</v>
      </c>
      <c r="AC1418" s="35">
        <v>81</v>
      </c>
      <c r="AD1418" s="35">
        <v>7</v>
      </c>
      <c r="AE1418" s="35">
        <v>11</v>
      </c>
      <c r="AF1418" s="35">
        <v>99</v>
      </c>
    </row>
    <row r="1419" spans="27:32">
      <c r="AA1419" s="34">
        <v>7341</v>
      </c>
      <c r="AB1419" s="30" t="s">
        <v>433</v>
      </c>
      <c r="AC1419" s="35">
        <v>42</v>
      </c>
      <c r="AD1419" s="35">
        <v>9</v>
      </c>
      <c r="AE1419" s="35">
        <v>10</v>
      </c>
      <c r="AF1419" s="35">
        <v>61</v>
      </c>
    </row>
    <row r="1420" spans="27:32">
      <c r="AA1420" s="34">
        <v>7342</v>
      </c>
      <c r="AB1420" s="30" t="s">
        <v>179</v>
      </c>
      <c r="AC1420" s="35">
        <v>57</v>
      </c>
      <c r="AD1420" s="35">
        <v>10</v>
      </c>
      <c r="AE1420" s="35">
        <v>9</v>
      </c>
      <c r="AF1420" s="35">
        <v>76</v>
      </c>
    </row>
    <row r="1421" spans="27:32">
      <c r="AA1421" s="34">
        <v>7343</v>
      </c>
      <c r="AB1421" s="30" t="s">
        <v>679</v>
      </c>
      <c r="AC1421" s="35">
        <v>82</v>
      </c>
      <c r="AD1421" s="35">
        <v>5</v>
      </c>
      <c r="AE1421" s="35">
        <v>12</v>
      </c>
      <c r="AF1421" s="35">
        <v>99</v>
      </c>
    </row>
    <row r="1422" spans="27:32">
      <c r="AA1422" s="34">
        <v>7344</v>
      </c>
      <c r="AB1422" s="30" t="s">
        <v>1096</v>
      </c>
      <c r="AC1422" s="35">
        <v>6</v>
      </c>
      <c r="AD1422" s="35">
        <v>1</v>
      </c>
      <c r="AE1422" s="35"/>
      <c r="AF1422" s="35">
        <v>7</v>
      </c>
    </row>
    <row r="1423" spans="27:32">
      <c r="AA1423" s="34">
        <v>7353</v>
      </c>
      <c r="AB1423" s="30" t="s">
        <v>516</v>
      </c>
      <c r="AC1423" s="35">
        <v>33</v>
      </c>
      <c r="AD1423" s="35">
        <v>8</v>
      </c>
      <c r="AE1423" s="35"/>
      <c r="AF1423" s="35">
        <v>41</v>
      </c>
    </row>
    <row r="1424" spans="27:32">
      <c r="AA1424" s="34">
        <v>7367</v>
      </c>
      <c r="AB1424" s="30" t="s">
        <v>2330</v>
      </c>
      <c r="AC1424" s="35">
        <v>3</v>
      </c>
      <c r="AD1424" s="35"/>
      <c r="AE1424" s="35"/>
      <c r="AF1424" s="35">
        <v>3</v>
      </c>
    </row>
    <row r="1425" spans="27:32">
      <c r="AA1425" s="34">
        <v>7378</v>
      </c>
      <c r="AB1425" s="30" t="s">
        <v>1144</v>
      </c>
      <c r="AC1425" s="35"/>
      <c r="AD1425" s="35">
        <v>1</v>
      </c>
      <c r="AE1425" s="35"/>
      <c r="AF1425" s="35">
        <v>1</v>
      </c>
    </row>
    <row r="1426" spans="27:32">
      <c r="AA1426" s="34">
        <v>7383</v>
      </c>
      <c r="AB1426" s="30" t="s">
        <v>650</v>
      </c>
      <c r="AC1426" s="35"/>
      <c r="AD1426" s="35">
        <v>2</v>
      </c>
      <c r="AE1426" s="35"/>
      <c r="AF1426" s="35">
        <v>2</v>
      </c>
    </row>
    <row r="1427" spans="27:32">
      <c r="AA1427" s="34">
        <v>7392</v>
      </c>
      <c r="AB1427" s="30" t="s">
        <v>2331</v>
      </c>
      <c r="AC1427" s="35">
        <v>1</v>
      </c>
      <c r="AD1427" s="35"/>
      <c r="AE1427" s="35"/>
      <c r="AF1427" s="35">
        <v>1</v>
      </c>
    </row>
    <row r="1428" spans="27:32">
      <c r="AA1428" s="34">
        <v>7399</v>
      </c>
      <c r="AB1428" s="30" t="s">
        <v>819</v>
      </c>
      <c r="AC1428" s="35">
        <v>10</v>
      </c>
      <c r="AD1428" s="35">
        <v>1</v>
      </c>
      <c r="AE1428" s="35">
        <v>3</v>
      </c>
      <c r="AF1428" s="35">
        <v>14</v>
      </c>
    </row>
    <row r="1429" spans="27:32">
      <c r="AA1429" s="34">
        <v>7407</v>
      </c>
      <c r="AB1429" s="30" t="s">
        <v>959</v>
      </c>
      <c r="AC1429" s="35">
        <v>14</v>
      </c>
      <c r="AD1429" s="35">
        <v>3</v>
      </c>
      <c r="AE1429" s="35">
        <v>46</v>
      </c>
      <c r="AF1429" s="35">
        <v>63</v>
      </c>
    </row>
    <row r="1430" spans="27:32">
      <c r="AA1430" s="34">
        <v>7408</v>
      </c>
      <c r="AB1430" s="30" t="s">
        <v>387</v>
      </c>
      <c r="AC1430" s="35">
        <v>36</v>
      </c>
      <c r="AD1430" s="35">
        <v>7</v>
      </c>
      <c r="AE1430" s="35"/>
      <c r="AF1430" s="35">
        <v>43</v>
      </c>
    </row>
    <row r="1431" spans="27:32">
      <c r="AA1431" s="34">
        <v>7409</v>
      </c>
      <c r="AB1431" s="30" t="s">
        <v>1231</v>
      </c>
      <c r="AC1431" s="35">
        <v>21</v>
      </c>
      <c r="AD1431" s="35">
        <v>1</v>
      </c>
      <c r="AE1431" s="35"/>
      <c r="AF1431" s="35">
        <v>22</v>
      </c>
    </row>
    <row r="1432" spans="27:32">
      <c r="AA1432" s="34">
        <v>7438</v>
      </c>
      <c r="AB1432" s="30" t="s">
        <v>743</v>
      </c>
      <c r="AC1432" s="35">
        <v>37</v>
      </c>
      <c r="AD1432" s="35">
        <v>2</v>
      </c>
      <c r="AE1432" s="35">
        <v>17</v>
      </c>
      <c r="AF1432" s="35">
        <v>56</v>
      </c>
    </row>
    <row r="1433" spans="27:32">
      <c r="AA1433" s="34">
        <v>7439</v>
      </c>
      <c r="AB1433" s="30" t="s">
        <v>1839</v>
      </c>
      <c r="AC1433" s="35">
        <v>16</v>
      </c>
      <c r="AD1433" s="35"/>
      <c r="AE1433" s="35">
        <v>14</v>
      </c>
      <c r="AF1433" s="35">
        <v>30</v>
      </c>
    </row>
    <row r="1434" spans="27:32">
      <c r="AA1434" s="34">
        <v>7465</v>
      </c>
      <c r="AB1434" s="30" t="s">
        <v>147</v>
      </c>
      <c r="AC1434" s="35">
        <v>163</v>
      </c>
      <c r="AD1434" s="35">
        <v>34</v>
      </c>
      <c r="AE1434" s="35">
        <v>95</v>
      </c>
      <c r="AF1434" s="35">
        <v>292</v>
      </c>
    </row>
    <row r="1435" spans="27:32">
      <c r="AA1435" s="34">
        <v>7472</v>
      </c>
      <c r="AB1435" s="30" t="s">
        <v>1840</v>
      </c>
      <c r="AC1435" s="35">
        <v>1</v>
      </c>
      <c r="AD1435" s="35"/>
      <c r="AE1435" s="35">
        <v>2</v>
      </c>
      <c r="AF1435" s="35">
        <v>3</v>
      </c>
    </row>
    <row r="1436" spans="27:32">
      <c r="AA1436" s="34">
        <v>7474</v>
      </c>
      <c r="AB1436" s="30" t="s">
        <v>548</v>
      </c>
      <c r="AC1436" s="35">
        <v>42</v>
      </c>
      <c r="AD1436" s="35">
        <v>10</v>
      </c>
      <c r="AE1436" s="35">
        <v>16</v>
      </c>
      <c r="AF1436" s="35">
        <v>68</v>
      </c>
    </row>
    <row r="1437" spans="27:32">
      <c r="AA1437" s="34">
        <v>7476</v>
      </c>
      <c r="AB1437" s="30" t="s">
        <v>694</v>
      </c>
      <c r="AC1437" s="35">
        <v>47</v>
      </c>
      <c r="AD1437" s="35">
        <v>6</v>
      </c>
      <c r="AE1437" s="35">
        <v>1</v>
      </c>
      <c r="AF1437" s="35">
        <v>54</v>
      </c>
    </row>
    <row r="1438" spans="27:32">
      <c r="AA1438" s="34">
        <v>7478</v>
      </c>
      <c r="AB1438" s="30" t="s">
        <v>143</v>
      </c>
      <c r="AC1438" s="35">
        <v>22</v>
      </c>
      <c r="AD1438" s="35">
        <v>5</v>
      </c>
      <c r="AE1438" s="35">
        <v>5</v>
      </c>
      <c r="AF1438" s="35">
        <v>32</v>
      </c>
    </row>
    <row r="1439" spans="27:32">
      <c r="AA1439" s="34">
        <v>7479</v>
      </c>
      <c r="AB1439" s="30" t="s">
        <v>1841</v>
      </c>
      <c r="AC1439" s="35">
        <v>23</v>
      </c>
      <c r="AD1439" s="35"/>
      <c r="AE1439" s="35">
        <v>3</v>
      </c>
      <c r="AF1439" s="35">
        <v>26</v>
      </c>
    </row>
    <row r="1440" spans="27:32">
      <c r="AA1440" s="34">
        <v>7480</v>
      </c>
      <c r="AB1440" s="30" t="s">
        <v>385</v>
      </c>
      <c r="AC1440" s="35">
        <v>104</v>
      </c>
      <c r="AD1440" s="35">
        <v>13</v>
      </c>
      <c r="AE1440" s="35">
        <v>14</v>
      </c>
      <c r="AF1440" s="35">
        <v>131</v>
      </c>
    </row>
    <row r="1441" spans="27:32">
      <c r="AA1441" s="34">
        <v>7481</v>
      </c>
      <c r="AB1441" s="30" t="s">
        <v>395</v>
      </c>
      <c r="AC1441" s="35">
        <v>75</v>
      </c>
      <c r="AD1441" s="35">
        <v>6</v>
      </c>
      <c r="AE1441" s="35">
        <v>12</v>
      </c>
      <c r="AF1441" s="35">
        <v>93</v>
      </c>
    </row>
    <row r="1442" spans="27:32">
      <c r="AA1442" s="34">
        <v>7521</v>
      </c>
      <c r="AB1442" s="30" t="s">
        <v>2332</v>
      </c>
      <c r="AC1442" s="35">
        <v>4</v>
      </c>
      <c r="AD1442" s="35"/>
      <c r="AE1442" s="35"/>
      <c r="AF1442" s="35">
        <v>4</v>
      </c>
    </row>
    <row r="1443" spans="27:32">
      <c r="AA1443" s="34">
        <v>7522</v>
      </c>
      <c r="AB1443" s="30" t="s">
        <v>863</v>
      </c>
      <c r="AC1443" s="35">
        <v>8</v>
      </c>
      <c r="AD1443" s="35">
        <v>5</v>
      </c>
      <c r="AE1443" s="35"/>
      <c r="AF1443" s="35">
        <v>13</v>
      </c>
    </row>
    <row r="1444" spans="27:32">
      <c r="AA1444" s="34">
        <v>7526</v>
      </c>
      <c r="AB1444" s="30" t="s">
        <v>50</v>
      </c>
      <c r="AC1444" s="35">
        <v>72</v>
      </c>
      <c r="AD1444" s="35">
        <v>45</v>
      </c>
      <c r="AE1444" s="35">
        <v>56</v>
      </c>
      <c r="AF1444" s="35">
        <v>173</v>
      </c>
    </row>
    <row r="1445" spans="27:32">
      <c r="AA1445" s="34">
        <v>7528</v>
      </c>
      <c r="AB1445" s="30" t="s">
        <v>439</v>
      </c>
      <c r="AC1445" s="35"/>
      <c r="AD1445" s="35">
        <v>1</v>
      </c>
      <c r="AE1445" s="35"/>
      <c r="AF1445" s="35">
        <v>1</v>
      </c>
    </row>
    <row r="1446" spans="27:32">
      <c r="AA1446" s="34">
        <v>7532</v>
      </c>
      <c r="AB1446" s="30" t="s">
        <v>1842</v>
      </c>
      <c r="AC1446" s="35"/>
      <c r="AD1446" s="35"/>
      <c r="AE1446" s="35">
        <v>1</v>
      </c>
      <c r="AF1446" s="35">
        <v>1</v>
      </c>
    </row>
    <row r="1447" spans="27:32">
      <c r="AA1447" s="34">
        <v>7544</v>
      </c>
      <c r="AB1447" s="30" t="s">
        <v>2333</v>
      </c>
      <c r="AC1447" s="35">
        <v>1</v>
      </c>
      <c r="AD1447" s="35"/>
      <c r="AE1447" s="35"/>
      <c r="AF1447" s="35">
        <v>1</v>
      </c>
    </row>
    <row r="1448" spans="27:32">
      <c r="AA1448" s="34">
        <v>7545</v>
      </c>
      <c r="AB1448" s="30" t="s">
        <v>557</v>
      </c>
      <c r="AC1448" s="35">
        <v>2</v>
      </c>
      <c r="AD1448" s="35">
        <v>2</v>
      </c>
      <c r="AE1448" s="35"/>
      <c r="AF1448" s="35">
        <v>4</v>
      </c>
    </row>
    <row r="1449" spans="27:32">
      <c r="AA1449" s="34">
        <v>7565</v>
      </c>
      <c r="AB1449" s="30" t="s">
        <v>1843</v>
      </c>
      <c r="AC1449" s="35">
        <v>23</v>
      </c>
      <c r="AD1449" s="35"/>
      <c r="AE1449" s="35">
        <v>3</v>
      </c>
      <c r="AF1449" s="35">
        <v>26</v>
      </c>
    </row>
    <row r="1450" spans="27:32">
      <c r="AA1450" s="34">
        <v>7571</v>
      </c>
      <c r="AB1450" s="30" t="s">
        <v>1844</v>
      </c>
      <c r="AC1450" s="35"/>
      <c r="AD1450" s="35"/>
      <c r="AE1450" s="35">
        <v>200</v>
      </c>
      <c r="AF1450" s="35">
        <v>200</v>
      </c>
    </row>
    <row r="1451" spans="27:32">
      <c r="AA1451" s="34">
        <v>7572</v>
      </c>
      <c r="AB1451" s="30" t="s">
        <v>1845</v>
      </c>
      <c r="AC1451" s="35"/>
      <c r="AD1451" s="35"/>
      <c r="AE1451" s="35">
        <v>2</v>
      </c>
      <c r="AF1451" s="35">
        <v>2</v>
      </c>
    </row>
    <row r="1452" spans="27:32">
      <c r="AA1452" s="34">
        <v>7574</v>
      </c>
      <c r="AB1452" s="30" t="s">
        <v>289</v>
      </c>
      <c r="AC1452" s="35">
        <v>147</v>
      </c>
      <c r="AD1452" s="35">
        <v>13</v>
      </c>
      <c r="AE1452" s="35">
        <v>34</v>
      </c>
      <c r="AF1452" s="35">
        <v>194</v>
      </c>
    </row>
    <row r="1453" spans="27:32">
      <c r="AA1453" s="34">
        <v>7581</v>
      </c>
      <c r="AB1453" s="30" t="s">
        <v>2334</v>
      </c>
      <c r="AC1453" s="35">
        <v>1</v>
      </c>
      <c r="AD1453" s="35"/>
      <c r="AE1453" s="35"/>
      <c r="AF1453" s="35">
        <v>1</v>
      </c>
    </row>
    <row r="1454" spans="27:32">
      <c r="AA1454" s="34">
        <v>7584</v>
      </c>
      <c r="AB1454" s="30" t="s">
        <v>33</v>
      </c>
      <c r="AC1454" s="35">
        <v>550</v>
      </c>
      <c r="AD1454" s="35">
        <v>343</v>
      </c>
      <c r="AE1454" s="35"/>
      <c r="AF1454" s="35">
        <v>893</v>
      </c>
    </row>
    <row r="1455" spans="27:32">
      <c r="AA1455" s="34">
        <v>7587</v>
      </c>
      <c r="AB1455" s="30" t="s">
        <v>2335</v>
      </c>
      <c r="AC1455" s="35">
        <v>3</v>
      </c>
      <c r="AD1455" s="35"/>
      <c r="AE1455" s="35"/>
      <c r="AF1455" s="35">
        <v>3</v>
      </c>
    </row>
    <row r="1456" spans="27:32">
      <c r="AA1456" s="34">
        <v>7589</v>
      </c>
      <c r="AB1456" s="30" t="s">
        <v>2336</v>
      </c>
      <c r="AC1456" s="35">
        <v>1</v>
      </c>
      <c r="AD1456" s="35"/>
      <c r="AE1456" s="35"/>
      <c r="AF1456" s="35">
        <v>1</v>
      </c>
    </row>
    <row r="1457" spans="27:32">
      <c r="AA1457" s="34">
        <v>7590</v>
      </c>
      <c r="AB1457" s="30" t="s">
        <v>974</v>
      </c>
      <c r="AC1457" s="35">
        <v>27</v>
      </c>
      <c r="AD1457" s="35">
        <v>6</v>
      </c>
      <c r="AE1457" s="35">
        <v>7</v>
      </c>
      <c r="AF1457" s="35">
        <v>40</v>
      </c>
    </row>
    <row r="1458" spans="27:32">
      <c r="AA1458" s="34">
        <v>7591</v>
      </c>
      <c r="AB1458" s="30" t="s">
        <v>1846</v>
      </c>
      <c r="AC1458" s="35">
        <v>25</v>
      </c>
      <c r="AD1458" s="35"/>
      <c r="AE1458" s="35">
        <v>1</v>
      </c>
      <c r="AF1458" s="35">
        <v>26</v>
      </c>
    </row>
    <row r="1459" spans="27:32">
      <c r="AA1459" s="34">
        <v>7596</v>
      </c>
      <c r="AB1459" s="30" t="s">
        <v>2337</v>
      </c>
      <c r="AC1459" s="35">
        <v>1</v>
      </c>
      <c r="AD1459" s="35"/>
      <c r="AE1459" s="35"/>
      <c r="AF1459" s="35">
        <v>1</v>
      </c>
    </row>
    <row r="1460" spans="27:32">
      <c r="AA1460" s="34">
        <v>7597</v>
      </c>
      <c r="AB1460" s="30" t="s">
        <v>968</v>
      </c>
      <c r="AC1460" s="35">
        <v>37</v>
      </c>
      <c r="AD1460" s="35">
        <v>8</v>
      </c>
      <c r="AE1460" s="35"/>
      <c r="AF1460" s="35">
        <v>45</v>
      </c>
    </row>
    <row r="1461" spans="27:32">
      <c r="AA1461" s="34">
        <v>7605</v>
      </c>
      <c r="AB1461" s="30" t="s">
        <v>2338</v>
      </c>
      <c r="AC1461" s="35">
        <v>1</v>
      </c>
      <c r="AD1461" s="35"/>
      <c r="AE1461" s="35"/>
      <c r="AF1461" s="35">
        <v>1</v>
      </c>
    </row>
    <row r="1462" spans="27:32">
      <c r="AA1462" s="34">
        <v>7615</v>
      </c>
      <c r="AB1462" s="30" t="s">
        <v>1847</v>
      </c>
      <c r="AC1462" s="35">
        <v>8</v>
      </c>
      <c r="AD1462" s="35"/>
      <c r="AE1462" s="35">
        <v>2</v>
      </c>
      <c r="AF1462" s="35">
        <v>10</v>
      </c>
    </row>
    <row r="1463" spans="27:32">
      <c r="AA1463" s="34">
        <v>7624</v>
      </c>
      <c r="AB1463" s="30" t="s">
        <v>2339</v>
      </c>
      <c r="AC1463" s="35">
        <v>2</v>
      </c>
      <c r="AD1463" s="35"/>
      <c r="AE1463" s="35"/>
      <c r="AF1463" s="35">
        <v>2</v>
      </c>
    </row>
    <row r="1464" spans="27:32">
      <c r="AA1464" s="34">
        <v>7627</v>
      </c>
      <c r="AB1464" s="30" t="s">
        <v>294</v>
      </c>
      <c r="AC1464" s="35">
        <v>6</v>
      </c>
      <c r="AD1464" s="35">
        <v>1</v>
      </c>
      <c r="AE1464" s="35"/>
      <c r="AF1464" s="35">
        <v>7</v>
      </c>
    </row>
    <row r="1465" spans="27:32">
      <c r="AA1465" s="34">
        <v>7628</v>
      </c>
      <c r="AB1465" s="30" t="s">
        <v>1004</v>
      </c>
      <c r="AC1465" s="35">
        <v>6</v>
      </c>
      <c r="AD1465" s="35">
        <v>1</v>
      </c>
      <c r="AE1465" s="35">
        <v>1</v>
      </c>
      <c r="AF1465" s="35">
        <v>8</v>
      </c>
    </row>
    <row r="1466" spans="27:32">
      <c r="AA1466" s="34">
        <v>7629</v>
      </c>
      <c r="AB1466" s="30" t="s">
        <v>894</v>
      </c>
      <c r="AC1466" s="35"/>
      <c r="AD1466" s="35">
        <v>2</v>
      </c>
      <c r="AE1466" s="35"/>
      <c r="AF1466" s="35">
        <v>2</v>
      </c>
    </row>
    <row r="1467" spans="27:32">
      <c r="AA1467" s="34">
        <v>7633</v>
      </c>
      <c r="AB1467" s="30" t="s">
        <v>2340</v>
      </c>
      <c r="AC1467" s="35">
        <v>4</v>
      </c>
      <c r="AD1467" s="35"/>
      <c r="AE1467" s="35"/>
      <c r="AF1467" s="35">
        <v>4</v>
      </c>
    </row>
    <row r="1468" spans="27:32">
      <c r="AA1468" s="34">
        <v>7640</v>
      </c>
      <c r="AB1468" s="30" t="s">
        <v>2341</v>
      </c>
      <c r="AC1468" s="35">
        <v>10</v>
      </c>
      <c r="AD1468" s="35"/>
      <c r="AE1468" s="35"/>
      <c r="AF1468" s="35">
        <v>10</v>
      </c>
    </row>
    <row r="1469" spans="27:32">
      <c r="AA1469" s="34">
        <v>7641</v>
      </c>
      <c r="AB1469" s="30" t="s">
        <v>2342</v>
      </c>
      <c r="AC1469" s="35">
        <v>15</v>
      </c>
      <c r="AD1469" s="35"/>
      <c r="AE1469" s="35"/>
      <c r="AF1469" s="35">
        <v>15</v>
      </c>
    </row>
    <row r="1470" spans="27:32">
      <c r="AA1470" s="34">
        <v>7643</v>
      </c>
      <c r="AB1470" s="30" t="s">
        <v>2343</v>
      </c>
      <c r="AC1470" s="35">
        <v>20</v>
      </c>
      <c r="AD1470" s="35"/>
      <c r="AE1470" s="35"/>
      <c r="AF1470" s="35">
        <v>20</v>
      </c>
    </row>
    <row r="1471" spans="27:32">
      <c r="AA1471" s="34">
        <v>7644</v>
      </c>
      <c r="AB1471" s="30" t="s">
        <v>346</v>
      </c>
      <c r="AC1471" s="35">
        <v>60</v>
      </c>
      <c r="AD1471" s="35">
        <v>9</v>
      </c>
      <c r="AE1471" s="35">
        <v>11</v>
      </c>
      <c r="AF1471" s="35">
        <v>80</v>
      </c>
    </row>
    <row r="1472" spans="27:32">
      <c r="AA1472" s="34">
        <v>7647</v>
      </c>
      <c r="AB1472" s="30" t="s">
        <v>475</v>
      </c>
      <c r="AC1472" s="35"/>
      <c r="AD1472" s="35">
        <v>4</v>
      </c>
      <c r="AE1472" s="35">
        <v>1</v>
      </c>
      <c r="AF1472" s="35">
        <v>5</v>
      </c>
    </row>
    <row r="1473" spans="27:32">
      <c r="AA1473" s="34">
        <v>7650</v>
      </c>
      <c r="AB1473" s="30" t="s">
        <v>1195</v>
      </c>
      <c r="AC1473" s="35"/>
      <c r="AD1473" s="35">
        <v>1</v>
      </c>
      <c r="AE1473" s="35"/>
      <c r="AF1473" s="35">
        <v>1</v>
      </c>
    </row>
    <row r="1474" spans="27:32">
      <c r="AA1474" s="34">
        <v>7651</v>
      </c>
      <c r="AB1474" s="30" t="s">
        <v>592</v>
      </c>
      <c r="AC1474" s="35">
        <v>1</v>
      </c>
      <c r="AD1474" s="35">
        <v>1</v>
      </c>
      <c r="AE1474" s="35"/>
      <c r="AF1474" s="35">
        <v>2</v>
      </c>
    </row>
    <row r="1475" spans="27:32">
      <c r="AA1475" s="34">
        <v>7652</v>
      </c>
      <c r="AB1475" s="30" t="s">
        <v>2344</v>
      </c>
      <c r="AC1475" s="35">
        <v>7</v>
      </c>
      <c r="AD1475" s="35"/>
      <c r="AE1475" s="35"/>
      <c r="AF1475" s="35">
        <v>7</v>
      </c>
    </row>
    <row r="1476" spans="27:32">
      <c r="AA1476" s="34">
        <v>7653</v>
      </c>
      <c r="AB1476" s="30" t="s">
        <v>1848</v>
      </c>
      <c r="AC1476" s="35">
        <v>15</v>
      </c>
      <c r="AD1476" s="35"/>
      <c r="AE1476" s="35">
        <v>1</v>
      </c>
      <c r="AF1476" s="35">
        <v>16</v>
      </c>
    </row>
    <row r="1477" spans="27:32">
      <c r="AA1477" s="34">
        <v>7655</v>
      </c>
      <c r="AB1477" s="30" t="s">
        <v>2345</v>
      </c>
      <c r="AC1477" s="35">
        <v>7</v>
      </c>
      <c r="AD1477" s="35"/>
      <c r="AE1477" s="35"/>
      <c r="AF1477" s="35">
        <v>7</v>
      </c>
    </row>
    <row r="1478" spans="27:32">
      <c r="AA1478" s="34">
        <v>7674</v>
      </c>
      <c r="AB1478" s="30" t="s">
        <v>1849</v>
      </c>
      <c r="AC1478" s="35"/>
      <c r="AD1478" s="35"/>
      <c r="AE1478" s="35">
        <v>3</v>
      </c>
      <c r="AF1478" s="35">
        <v>3</v>
      </c>
    </row>
    <row r="1479" spans="27:32">
      <c r="AA1479" s="34">
        <v>7680</v>
      </c>
      <c r="AB1479" s="30" t="s">
        <v>893</v>
      </c>
      <c r="AC1479" s="35"/>
      <c r="AD1479" s="35">
        <v>1</v>
      </c>
      <c r="AE1479" s="35"/>
      <c r="AF1479" s="35">
        <v>1</v>
      </c>
    </row>
    <row r="1480" spans="27:32">
      <c r="AA1480" s="34">
        <v>7687</v>
      </c>
      <c r="AB1480" s="30" t="s">
        <v>896</v>
      </c>
      <c r="AC1480" s="35">
        <v>22</v>
      </c>
      <c r="AD1480" s="35">
        <v>5</v>
      </c>
      <c r="AE1480" s="35">
        <v>4</v>
      </c>
      <c r="AF1480" s="35">
        <v>31</v>
      </c>
    </row>
    <row r="1481" spans="27:32">
      <c r="AA1481" s="34">
        <v>7688</v>
      </c>
      <c r="AB1481" s="30" t="s">
        <v>899</v>
      </c>
      <c r="AC1481" s="35">
        <v>12</v>
      </c>
      <c r="AD1481" s="35">
        <v>8</v>
      </c>
      <c r="AE1481" s="35">
        <v>5</v>
      </c>
      <c r="AF1481" s="35">
        <v>25</v>
      </c>
    </row>
    <row r="1482" spans="27:32">
      <c r="AA1482" s="34">
        <v>7710</v>
      </c>
      <c r="AB1482" s="30" t="s">
        <v>2346</v>
      </c>
      <c r="AC1482" s="35">
        <v>1</v>
      </c>
      <c r="AD1482" s="35"/>
      <c r="AE1482" s="35"/>
      <c r="AF1482" s="35">
        <v>1</v>
      </c>
    </row>
    <row r="1483" spans="27:32">
      <c r="AA1483" s="34">
        <v>7711</v>
      </c>
      <c r="AB1483" s="30" t="s">
        <v>2347</v>
      </c>
      <c r="AC1483" s="35">
        <v>3</v>
      </c>
      <c r="AD1483" s="35"/>
      <c r="AE1483" s="35"/>
      <c r="AF1483" s="35">
        <v>3</v>
      </c>
    </row>
    <row r="1484" spans="27:32">
      <c r="AA1484" s="34">
        <v>7723</v>
      </c>
      <c r="AB1484" s="30" t="s">
        <v>2348</v>
      </c>
      <c r="AC1484" s="35">
        <v>1</v>
      </c>
      <c r="AD1484" s="35"/>
      <c r="AE1484" s="35"/>
      <c r="AF1484" s="35">
        <v>1</v>
      </c>
    </row>
    <row r="1485" spans="27:32">
      <c r="AA1485" s="34">
        <v>7730</v>
      </c>
      <c r="AB1485" s="30" t="s">
        <v>924</v>
      </c>
      <c r="AC1485" s="35">
        <v>17</v>
      </c>
      <c r="AD1485" s="35">
        <v>4</v>
      </c>
      <c r="AE1485" s="35">
        <v>4</v>
      </c>
      <c r="AF1485" s="35">
        <v>25</v>
      </c>
    </row>
    <row r="1486" spans="27:32">
      <c r="AA1486" s="34">
        <v>7750</v>
      </c>
      <c r="AB1486" s="30" t="s">
        <v>2349</v>
      </c>
      <c r="AC1486" s="35">
        <v>13</v>
      </c>
      <c r="AD1486" s="35"/>
      <c r="AE1486" s="35"/>
      <c r="AF1486" s="35">
        <v>13</v>
      </c>
    </row>
    <row r="1487" spans="27:32">
      <c r="AA1487" s="34">
        <v>7751</v>
      </c>
      <c r="AB1487" s="30" t="s">
        <v>2350</v>
      </c>
      <c r="AC1487" s="35">
        <v>11</v>
      </c>
      <c r="AD1487" s="35"/>
      <c r="AE1487" s="35"/>
      <c r="AF1487" s="35">
        <v>11</v>
      </c>
    </row>
    <row r="1488" spans="27:32">
      <c r="AA1488" s="34">
        <v>7799</v>
      </c>
      <c r="AB1488" s="30" t="s">
        <v>1850</v>
      </c>
      <c r="AC1488" s="35"/>
      <c r="AD1488" s="35"/>
      <c r="AE1488" s="35">
        <v>1</v>
      </c>
      <c r="AF1488" s="35">
        <v>1</v>
      </c>
    </row>
    <row r="1489" spans="27:32">
      <c r="AA1489" s="34">
        <v>7801</v>
      </c>
      <c r="AB1489" s="30" t="s">
        <v>2351</v>
      </c>
      <c r="AC1489" s="35">
        <v>16</v>
      </c>
      <c r="AD1489" s="35"/>
      <c r="AE1489" s="35"/>
      <c r="AF1489" s="35">
        <v>16</v>
      </c>
    </row>
    <row r="1490" spans="27:32">
      <c r="AA1490" s="34">
        <v>7807</v>
      </c>
      <c r="AB1490" s="30" t="s">
        <v>2352</v>
      </c>
      <c r="AC1490" s="35">
        <v>1</v>
      </c>
      <c r="AD1490" s="35"/>
      <c r="AE1490" s="35"/>
      <c r="AF1490" s="35">
        <v>1</v>
      </c>
    </row>
    <row r="1491" spans="27:32">
      <c r="AA1491" s="34">
        <v>7811</v>
      </c>
      <c r="AB1491" s="30" t="s">
        <v>2353</v>
      </c>
      <c r="AC1491" s="35">
        <v>2</v>
      </c>
      <c r="AD1491" s="35"/>
      <c r="AE1491" s="35"/>
      <c r="AF1491" s="35">
        <v>2</v>
      </c>
    </row>
    <row r="1492" spans="27:32">
      <c r="AA1492" s="34">
        <v>7823</v>
      </c>
      <c r="AB1492" s="30" t="s">
        <v>2354</v>
      </c>
      <c r="AC1492" s="35">
        <v>1</v>
      </c>
      <c r="AD1492" s="35"/>
      <c r="AE1492" s="35"/>
      <c r="AF1492" s="35">
        <v>1</v>
      </c>
    </row>
    <row r="1493" spans="27:32">
      <c r="AA1493" s="34">
        <v>7841</v>
      </c>
      <c r="AB1493" s="30" t="s">
        <v>2355</v>
      </c>
      <c r="AC1493" s="35">
        <v>8</v>
      </c>
      <c r="AD1493" s="35"/>
      <c r="AE1493" s="35"/>
      <c r="AF1493" s="35">
        <v>8</v>
      </c>
    </row>
    <row r="1494" spans="27:32">
      <c r="AA1494" s="34">
        <v>7847</v>
      </c>
      <c r="AB1494" s="30" t="s">
        <v>525</v>
      </c>
      <c r="AC1494" s="35">
        <v>33</v>
      </c>
      <c r="AD1494" s="35">
        <v>2</v>
      </c>
      <c r="AE1494" s="35">
        <v>4</v>
      </c>
      <c r="AF1494" s="35">
        <v>39</v>
      </c>
    </row>
    <row r="1495" spans="27:32">
      <c r="AA1495" s="34">
        <v>7858</v>
      </c>
      <c r="AB1495" s="30" t="s">
        <v>744</v>
      </c>
      <c r="AC1495" s="35">
        <v>18</v>
      </c>
      <c r="AD1495" s="35">
        <v>2</v>
      </c>
      <c r="AE1495" s="35"/>
      <c r="AF1495" s="35">
        <v>20</v>
      </c>
    </row>
    <row r="1496" spans="27:32">
      <c r="AA1496" s="34">
        <v>7865</v>
      </c>
      <c r="AB1496" s="30" t="s">
        <v>1851</v>
      </c>
      <c r="AC1496" s="35">
        <v>93</v>
      </c>
      <c r="AD1496" s="35"/>
      <c r="AE1496" s="35">
        <v>18</v>
      </c>
      <c r="AF1496" s="35">
        <v>111</v>
      </c>
    </row>
    <row r="1497" spans="27:32">
      <c r="AA1497" s="34">
        <v>7872</v>
      </c>
      <c r="AB1497" s="30" t="s">
        <v>1239</v>
      </c>
      <c r="AC1497" s="35">
        <v>1</v>
      </c>
      <c r="AD1497" s="35">
        <v>1</v>
      </c>
      <c r="AE1497" s="35"/>
      <c r="AF1497" s="35">
        <v>2</v>
      </c>
    </row>
    <row r="1498" spans="27:32">
      <c r="AA1498" s="34">
        <v>7881</v>
      </c>
      <c r="AB1498" s="30" t="s">
        <v>1852</v>
      </c>
      <c r="AC1498" s="35">
        <v>7</v>
      </c>
      <c r="AD1498" s="35"/>
      <c r="AE1498" s="35">
        <v>1</v>
      </c>
      <c r="AF1498" s="35">
        <v>8</v>
      </c>
    </row>
    <row r="1499" spans="27:32">
      <c r="AA1499" s="34">
        <v>7886</v>
      </c>
      <c r="AB1499" s="30" t="s">
        <v>982</v>
      </c>
      <c r="AC1499" s="35">
        <v>28</v>
      </c>
      <c r="AD1499" s="35">
        <v>3</v>
      </c>
      <c r="AE1499" s="35">
        <v>27</v>
      </c>
      <c r="AF1499" s="35">
        <v>58</v>
      </c>
    </row>
    <row r="1500" spans="27:32">
      <c r="AA1500" s="34">
        <v>7896</v>
      </c>
      <c r="AB1500" s="30" t="s">
        <v>669</v>
      </c>
      <c r="AC1500" s="35">
        <v>9</v>
      </c>
      <c r="AD1500" s="35">
        <v>6</v>
      </c>
      <c r="AE1500" s="35"/>
      <c r="AF1500" s="35">
        <v>15</v>
      </c>
    </row>
    <row r="1501" spans="27:32">
      <c r="AA1501" s="34">
        <v>7898</v>
      </c>
      <c r="AB1501" s="30" t="s">
        <v>572</v>
      </c>
      <c r="AC1501" s="35">
        <v>109</v>
      </c>
      <c r="AD1501" s="35">
        <v>5</v>
      </c>
      <c r="AE1501" s="35">
        <v>29</v>
      </c>
      <c r="AF1501" s="35">
        <v>143</v>
      </c>
    </row>
    <row r="1502" spans="27:32">
      <c r="AA1502" s="34">
        <v>7902</v>
      </c>
      <c r="AB1502" s="30" t="s">
        <v>2356</v>
      </c>
      <c r="AC1502" s="35">
        <v>1</v>
      </c>
      <c r="AD1502" s="35"/>
      <c r="AE1502" s="35"/>
      <c r="AF1502" s="35">
        <v>1</v>
      </c>
    </row>
    <row r="1503" spans="27:32">
      <c r="AA1503" s="34">
        <v>7903</v>
      </c>
      <c r="AB1503" s="30" t="s">
        <v>2357</v>
      </c>
      <c r="AC1503" s="35">
        <v>1</v>
      </c>
      <c r="AD1503" s="35"/>
      <c r="AE1503" s="35"/>
      <c r="AF1503" s="35">
        <v>1</v>
      </c>
    </row>
    <row r="1504" spans="27:32">
      <c r="AA1504" s="34">
        <v>7904</v>
      </c>
      <c r="AB1504" s="30" t="s">
        <v>2358</v>
      </c>
      <c r="AC1504" s="35">
        <v>1</v>
      </c>
      <c r="AD1504" s="35"/>
      <c r="AE1504" s="35"/>
      <c r="AF1504" s="35">
        <v>1</v>
      </c>
    </row>
    <row r="1505" spans="27:32">
      <c r="AA1505" s="34">
        <v>7911</v>
      </c>
      <c r="AB1505" s="30" t="s">
        <v>199</v>
      </c>
      <c r="AC1505" s="35">
        <v>17</v>
      </c>
      <c r="AD1505" s="35">
        <v>5</v>
      </c>
      <c r="AE1505" s="35"/>
      <c r="AF1505" s="35">
        <v>22</v>
      </c>
    </row>
    <row r="1506" spans="27:32">
      <c r="AA1506" s="34">
        <v>7912</v>
      </c>
      <c r="AB1506" s="30" t="s">
        <v>2359</v>
      </c>
      <c r="AC1506" s="35">
        <v>3</v>
      </c>
      <c r="AD1506" s="35"/>
      <c r="AE1506" s="35"/>
      <c r="AF1506" s="35">
        <v>3</v>
      </c>
    </row>
    <row r="1507" spans="27:32">
      <c r="AA1507" s="34">
        <v>7913</v>
      </c>
      <c r="AB1507" s="30" t="s">
        <v>2360</v>
      </c>
      <c r="AC1507" s="35">
        <v>3</v>
      </c>
      <c r="AD1507" s="35"/>
      <c r="AE1507" s="35"/>
      <c r="AF1507" s="35">
        <v>3</v>
      </c>
    </row>
    <row r="1508" spans="27:32">
      <c r="AA1508" s="34">
        <v>7946</v>
      </c>
      <c r="AB1508" s="30" t="s">
        <v>822</v>
      </c>
      <c r="AC1508" s="35">
        <v>1</v>
      </c>
      <c r="AD1508" s="35">
        <v>1</v>
      </c>
      <c r="AE1508" s="35"/>
      <c r="AF1508" s="35">
        <v>2</v>
      </c>
    </row>
    <row r="1509" spans="27:32">
      <c r="AA1509" s="34">
        <v>7960</v>
      </c>
      <c r="AB1509" s="30" t="s">
        <v>23</v>
      </c>
      <c r="AC1509" s="35">
        <v>6304</v>
      </c>
      <c r="AD1509" s="35">
        <v>1217</v>
      </c>
      <c r="AE1509" s="35">
        <v>14187</v>
      </c>
      <c r="AF1509" s="35">
        <v>21708</v>
      </c>
    </row>
    <row r="1510" spans="27:32">
      <c r="AA1510" s="34">
        <v>7966</v>
      </c>
      <c r="AB1510" s="30" t="s">
        <v>2361</v>
      </c>
      <c r="AC1510" s="35">
        <v>1</v>
      </c>
      <c r="AD1510" s="35"/>
      <c r="AE1510" s="35"/>
      <c r="AF1510" s="35">
        <v>1</v>
      </c>
    </row>
    <row r="1511" spans="27:32">
      <c r="AA1511" s="34">
        <v>7976</v>
      </c>
      <c r="AB1511" s="30" t="s">
        <v>359</v>
      </c>
      <c r="AC1511" s="35">
        <v>20</v>
      </c>
      <c r="AD1511" s="35">
        <v>6</v>
      </c>
      <c r="AE1511" s="35">
        <v>14</v>
      </c>
      <c r="AF1511" s="35">
        <v>40</v>
      </c>
    </row>
    <row r="1512" spans="27:32">
      <c r="AA1512" s="34">
        <v>7981</v>
      </c>
      <c r="AB1512" s="30" t="s">
        <v>2362</v>
      </c>
      <c r="AC1512" s="35">
        <v>1</v>
      </c>
      <c r="AD1512" s="35"/>
      <c r="AE1512" s="35"/>
      <c r="AF1512" s="35">
        <v>1</v>
      </c>
    </row>
    <row r="1513" spans="27:32">
      <c r="AA1513" s="34">
        <v>8000</v>
      </c>
      <c r="AB1513" s="30" t="s">
        <v>1853</v>
      </c>
      <c r="AC1513" s="35"/>
      <c r="AD1513" s="35"/>
      <c r="AE1513" s="35">
        <v>20</v>
      </c>
      <c r="AF1513" s="35">
        <v>20</v>
      </c>
    </row>
    <row r="1514" spans="27:32">
      <c r="AA1514" s="34">
        <v>8009</v>
      </c>
      <c r="AB1514" s="30" t="s">
        <v>817</v>
      </c>
      <c r="AC1514" s="35"/>
      <c r="AD1514" s="35">
        <v>1</v>
      </c>
      <c r="AE1514" s="35"/>
      <c r="AF1514" s="35">
        <v>1</v>
      </c>
    </row>
    <row r="1515" spans="27:32">
      <c r="AA1515" s="34">
        <v>8016</v>
      </c>
      <c r="AB1515" s="30" t="s">
        <v>315</v>
      </c>
      <c r="AC1515" s="35">
        <v>206</v>
      </c>
      <c r="AD1515" s="35">
        <v>27</v>
      </c>
      <c r="AE1515" s="35">
        <v>21</v>
      </c>
      <c r="AF1515" s="35">
        <v>254</v>
      </c>
    </row>
    <row r="1516" spans="27:32">
      <c r="AA1516" s="34">
        <v>8017</v>
      </c>
      <c r="AB1516" s="30" t="s">
        <v>410</v>
      </c>
      <c r="AC1516" s="35">
        <v>156</v>
      </c>
      <c r="AD1516" s="35">
        <v>18</v>
      </c>
      <c r="AE1516" s="35">
        <v>27</v>
      </c>
      <c r="AF1516" s="35">
        <v>201</v>
      </c>
    </row>
    <row r="1517" spans="27:32">
      <c r="AA1517" s="34">
        <v>8018</v>
      </c>
      <c r="AB1517" s="30" t="s">
        <v>1179</v>
      </c>
      <c r="AC1517" s="35"/>
      <c r="AD1517" s="35">
        <v>1</v>
      </c>
      <c r="AE1517" s="35"/>
      <c r="AF1517" s="35">
        <v>1</v>
      </c>
    </row>
    <row r="1518" spans="27:32">
      <c r="AA1518" s="34">
        <v>8027</v>
      </c>
      <c r="AB1518" s="30" t="s">
        <v>845</v>
      </c>
      <c r="AC1518" s="35">
        <v>2</v>
      </c>
      <c r="AD1518" s="35">
        <v>2</v>
      </c>
      <c r="AE1518" s="35"/>
      <c r="AF1518" s="35">
        <v>4</v>
      </c>
    </row>
    <row r="1519" spans="27:32">
      <c r="AA1519" s="34">
        <v>8048</v>
      </c>
      <c r="AB1519" s="30" t="s">
        <v>1854</v>
      </c>
      <c r="AC1519" s="35">
        <v>1.4349999999999998</v>
      </c>
      <c r="AD1519" s="35"/>
      <c r="AE1519" s="35">
        <v>7.4999999999999997E-2</v>
      </c>
      <c r="AF1519" s="35">
        <v>1.5099999999999998</v>
      </c>
    </row>
    <row r="1520" spans="27:32">
      <c r="AA1520" s="34">
        <v>8049</v>
      </c>
      <c r="AB1520" s="30" t="s">
        <v>1202</v>
      </c>
      <c r="AC1520" s="35">
        <v>5</v>
      </c>
      <c r="AD1520" s="35">
        <v>1</v>
      </c>
      <c r="AE1520" s="35"/>
      <c r="AF1520" s="35">
        <v>6</v>
      </c>
    </row>
    <row r="1521" spans="27:32">
      <c r="AA1521" s="34">
        <v>8050</v>
      </c>
      <c r="AB1521" s="30" t="s">
        <v>925</v>
      </c>
      <c r="AC1521" s="35">
        <v>16</v>
      </c>
      <c r="AD1521" s="35">
        <v>21</v>
      </c>
      <c r="AE1521" s="35"/>
      <c r="AF1521" s="35">
        <v>37</v>
      </c>
    </row>
    <row r="1522" spans="27:32">
      <c r="AA1522" s="34">
        <v>8053</v>
      </c>
      <c r="AB1522" s="30" t="s">
        <v>735</v>
      </c>
      <c r="AC1522" s="35">
        <v>7</v>
      </c>
      <c r="AD1522" s="35">
        <v>1</v>
      </c>
      <c r="AE1522" s="35"/>
      <c r="AF1522" s="35">
        <v>8</v>
      </c>
    </row>
    <row r="1523" spans="27:32">
      <c r="AA1523" s="34">
        <v>8057</v>
      </c>
      <c r="AB1523" s="30" t="s">
        <v>610</v>
      </c>
      <c r="AC1523" s="35"/>
      <c r="AD1523" s="35">
        <v>10</v>
      </c>
      <c r="AE1523" s="35"/>
      <c r="AF1523" s="35">
        <v>10</v>
      </c>
    </row>
    <row r="1524" spans="27:32">
      <c r="AA1524" s="34">
        <v>8061</v>
      </c>
      <c r="AB1524" s="30" t="s">
        <v>1855</v>
      </c>
      <c r="AC1524" s="35"/>
      <c r="AD1524" s="35"/>
      <c r="AE1524" s="35">
        <v>6</v>
      </c>
      <c r="AF1524" s="35">
        <v>6</v>
      </c>
    </row>
    <row r="1525" spans="27:32">
      <c r="AA1525" s="34">
        <v>8062</v>
      </c>
      <c r="AB1525" s="30" t="s">
        <v>690</v>
      </c>
      <c r="AC1525" s="35"/>
      <c r="AD1525" s="35">
        <v>2</v>
      </c>
      <c r="AE1525" s="35"/>
      <c r="AF1525" s="35">
        <v>2</v>
      </c>
    </row>
    <row r="1526" spans="27:32">
      <c r="AA1526" s="34">
        <v>8063</v>
      </c>
      <c r="AB1526" s="30" t="s">
        <v>2363</v>
      </c>
      <c r="AC1526" s="35">
        <v>1</v>
      </c>
      <c r="AD1526" s="35"/>
      <c r="AE1526" s="35"/>
      <c r="AF1526" s="35">
        <v>1</v>
      </c>
    </row>
    <row r="1527" spans="27:32">
      <c r="AA1527" s="34">
        <v>8069</v>
      </c>
      <c r="AB1527" s="30" t="s">
        <v>1856</v>
      </c>
      <c r="AC1527" s="35"/>
      <c r="AD1527" s="35"/>
      <c r="AE1527" s="35">
        <v>1</v>
      </c>
      <c r="AF1527" s="35">
        <v>1</v>
      </c>
    </row>
    <row r="1528" spans="27:32">
      <c r="AA1528" s="34">
        <v>8071</v>
      </c>
      <c r="AB1528" s="30" t="s">
        <v>2364</v>
      </c>
      <c r="AC1528" s="35">
        <v>3</v>
      </c>
      <c r="AD1528" s="35"/>
      <c r="AE1528" s="35"/>
      <c r="AF1528" s="35">
        <v>3</v>
      </c>
    </row>
    <row r="1529" spans="27:32">
      <c r="AA1529" s="34">
        <v>8072</v>
      </c>
      <c r="AB1529" s="30" t="s">
        <v>2365</v>
      </c>
      <c r="AC1529" s="35">
        <v>3</v>
      </c>
      <c r="AD1529" s="35"/>
      <c r="AE1529" s="35"/>
      <c r="AF1529" s="35">
        <v>3</v>
      </c>
    </row>
    <row r="1530" spans="27:32">
      <c r="AA1530" s="34">
        <v>8074</v>
      </c>
      <c r="AB1530" s="30" t="s">
        <v>2366</v>
      </c>
      <c r="AC1530" s="35">
        <v>3</v>
      </c>
      <c r="AD1530" s="35"/>
      <c r="AE1530" s="35"/>
      <c r="AF1530" s="35">
        <v>3</v>
      </c>
    </row>
    <row r="1531" spans="27:32">
      <c r="AA1531" s="34">
        <v>8075</v>
      </c>
      <c r="AB1531" s="30" t="s">
        <v>2367</v>
      </c>
      <c r="AC1531" s="35">
        <v>4</v>
      </c>
      <c r="AD1531" s="35"/>
      <c r="AE1531" s="35"/>
      <c r="AF1531" s="35">
        <v>4</v>
      </c>
    </row>
    <row r="1532" spans="27:32">
      <c r="AA1532" s="34">
        <v>8089</v>
      </c>
      <c r="AB1532" s="30" t="s">
        <v>392</v>
      </c>
      <c r="AC1532" s="35">
        <v>38</v>
      </c>
      <c r="AD1532" s="35">
        <v>9</v>
      </c>
      <c r="AE1532" s="35">
        <v>14</v>
      </c>
      <c r="AF1532" s="35">
        <v>61</v>
      </c>
    </row>
    <row r="1533" spans="27:32">
      <c r="AA1533" s="34">
        <v>8090</v>
      </c>
      <c r="AB1533" s="30" t="s">
        <v>256</v>
      </c>
      <c r="AC1533" s="35">
        <v>15</v>
      </c>
      <c r="AD1533" s="35">
        <v>4</v>
      </c>
      <c r="AE1533" s="35">
        <v>4</v>
      </c>
      <c r="AF1533" s="35">
        <v>23</v>
      </c>
    </row>
    <row r="1534" spans="27:32">
      <c r="AA1534" s="34">
        <v>8092</v>
      </c>
      <c r="AB1534" s="30" t="s">
        <v>87</v>
      </c>
      <c r="AC1534" s="35">
        <v>49</v>
      </c>
      <c r="AD1534" s="35">
        <v>9</v>
      </c>
      <c r="AE1534" s="35">
        <v>26</v>
      </c>
      <c r="AF1534" s="35">
        <v>84</v>
      </c>
    </row>
    <row r="1535" spans="27:32">
      <c r="AA1535" s="34">
        <v>8097</v>
      </c>
      <c r="AB1535" s="30" t="s">
        <v>1132</v>
      </c>
      <c r="AC1535" s="35">
        <v>10</v>
      </c>
      <c r="AD1535" s="35">
        <v>1</v>
      </c>
      <c r="AE1535" s="35">
        <v>2</v>
      </c>
      <c r="AF1535" s="35">
        <v>13</v>
      </c>
    </row>
    <row r="1536" spans="27:32">
      <c r="AA1536" s="34">
        <v>8100</v>
      </c>
      <c r="AB1536" s="30" t="s">
        <v>1857</v>
      </c>
      <c r="AC1536" s="35">
        <v>3</v>
      </c>
      <c r="AD1536" s="35"/>
      <c r="AE1536" s="35">
        <v>1</v>
      </c>
      <c r="AF1536" s="35">
        <v>4</v>
      </c>
    </row>
    <row r="1537" spans="27:32">
      <c r="AA1537" s="34">
        <v>8101</v>
      </c>
      <c r="AB1537" s="30" t="s">
        <v>1263</v>
      </c>
      <c r="AC1537" s="35">
        <v>3</v>
      </c>
      <c r="AD1537" s="35">
        <v>1</v>
      </c>
      <c r="AE1537" s="35"/>
      <c r="AF1537" s="35">
        <v>4</v>
      </c>
    </row>
    <row r="1538" spans="27:32">
      <c r="AA1538" s="34">
        <v>8104</v>
      </c>
      <c r="AB1538" s="30" t="s">
        <v>1858</v>
      </c>
      <c r="AC1538" s="35">
        <v>18</v>
      </c>
      <c r="AD1538" s="35"/>
      <c r="AE1538" s="35">
        <v>5</v>
      </c>
      <c r="AF1538" s="35">
        <v>23</v>
      </c>
    </row>
    <row r="1539" spans="27:32">
      <c r="AA1539" s="34">
        <v>8105</v>
      </c>
      <c r="AB1539" s="30" t="s">
        <v>1859</v>
      </c>
      <c r="AC1539" s="35">
        <v>22</v>
      </c>
      <c r="AD1539" s="35"/>
      <c r="AE1539" s="35">
        <v>4</v>
      </c>
      <c r="AF1539" s="35">
        <v>26</v>
      </c>
    </row>
    <row r="1540" spans="27:32">
      <c r="AA1540" s="34">
        <v>8106</v>
      </c>
      <c r="AB1540" s="30" t="s">
        <v>2368</v>
      </c>
      <c r="AC1540" s="35">
        <v>4</v>
      </c>
      <c r="AD1540" s="35"/>
      <c r="AE1540" s="35"/>
      <c r="AF1540" s="35">
        <v>4</v>
      </c>
    </row>
    <row r="1541" spans="27:32">
      <c r="AA1541" s="34">
        <v>8109</v>
      </c>
      <c r="AB1541" s="30" t="s">
        <v>1162</v>
      </c>
      <c r="AC1541" s="35"/>
      <c r="AD1541" s="35">
        <v>1</v>
      </c>
      <c r="AE1541" s="35"/>
      <c r="AF1541" s="35">
        <v>1</v>
      </c>
    </row>
    <row r="1542" spans="27:32">
      <c r="AA1542" s="34">
        <v>8117</v>
      </c>
      <c r="AB1542" s="30" t="s">
        <v>124</v>
      </c>
      <c r="AC1542" s="35">
        <v>179</v>
      </c>
      <c r="AD1542" s="35">
        <v>24</v>
      </c>
      <c r="AE1542" s="35">
        <v>36</v>
      </c>
      <c r="AF1542" s="35">
        <v>239</v>
      </c>
    </row>
    <row r="1543" spans="27:32">
      <c r="AA1543" s="34">
        <v>8122</v>
      </c>
      <c r="AB1543" s="30" t="s">
        <v>2369</v>
      </c>
      <c r="AC1543" s="35">
        <v>6</v>
      </c>
      <c r="AD1543" s="35"/>
      <c r="AE1543" s="35"/>
      <c r="AF1543" s="35">
        <v>6</v>
      </c>
    </row>
    <row r="1544" spans="27:32">
      <c r="AA1544" s="34">
        <v>8123</v>
      </c>
      <c r="AB1544" s="30" t="s">
        <v>2370</v>
      </c>
      <c r="AC1544" s="35">
        <v>5</v>
      </c>
      <c r="AD1544" s="35"/>
      <c r="AE1544" s="35"/>
      <c r="AF1544" s="35">
        <v>5</v>
      </c>
    </row>
    <row r="1545" spans="27:32">
      <c r="AA1545" s="34">
        <v>8125</v>
      </c>
      <c r="AB1545" s="30" t="s">
        <v>1124</v>
      </c>
      <c r="AC1545" s="35">
        <v>6</v>
      </c>
      <c r="AD1545" s="35">
        <v>1</v>
      </c>
      <c r="AE1545" s="35">
        <v>1</v>
      </c>
      <c r="AF1545" s="35">
        <v>8</v>
      </c>
    </row>
    <row r="1546" spans="27:32">
      <c r="AA1546" s="34">
        <v>8131</v>
      </c>
      <c r="AB1546" s="30" t="s">
        <v>830</v>
      </c>
      <c r="AC1546" s="35">
        <v>6</v>
      </c>
      <c r="AD1546" s="35">
        <v>1</v>
      </c>
      <c r="AE1546" s="35"/>
      <c r="AF1546" s="35">
        <v>7</v>
      </c>
    </row>
    <row r="1547" spans="27:32">
      <c r="AA1547" s="34">
        <v>8132</v>
      </c>
      <c r="AB1547" s="30" t="s">
        <v>1860</v>
      </c>
      <c r="AC1547" s="35">
        <v>5</v>
      </c>
      <c r="AD1547" s="35"/>
      <c r="AE1547" s="35">
        <v>1</v>
      </c>
      <c r="AF1547" s="35">
        <v>6</v>
      </c>
    </row>
    <row r="1548" spans="27:32">
      <c r="AA1548" s="34">
        <v>8135</v>
      </c>
      <c r="AB1548" s="30" t="s">
        <v>1861</v>
      </c>
      <c r="AC1548" s="35">
        <v>4</v>
      </c>
      <c r="AD1548" s="35"/>
      <c r="AE1548" s="35">
        <v>4</v>
      </c>
      <c r="AF1548" s="35">
        <v>8</v>
      </c>
    </row>
    <row r="1549" spans="27:32">
      <c r="AA1549" s="34">
        <v>8154</v>
      </c>
      <c r="AB1549" s="30" t="s">
        <v>886</v>
      </c>
      <c r="AC1549" s="35">
        <v>1</v>
      </c>
      <c r="AD1549" s="35">
        <v>1</v>
      </c>
      <c r="AE1549" s="35"/>
      <c r="AF1549" s="35">
        <v>2</v>
      </c>
    </row>
    <row r="1550" spans="27:32">
      <c r="AA1550" s="34">
        <v>8170</v>
      </c>
      <c r="AB1550" s="30" t="s">
        <v>498</v>
      </c>
      <c r="AC1550" s="35"/>
      <c r="AD1550" s="35">
        <v>2</v>
      </c>
      <c r="AE1550" s="35"/>
      <c r="AF1550" s="35">
        <v>2</v>
      </c>
    </row>
    <row r="1551" spans="27:32">
      <c r="AA1551" s="34">
        <v>8171</v>
      </c>
      <c r="AB1551" s="30" t="s">
        <v>67</v>
      </c>
      <c r="AC1551" s="35">
        <v>1369</v>
      </c>
      <c r="AD1551" s="35">
        <v>546</v>
      </c>
      <c r="AE1551" s="35">
        <v>3436</v>
      </c>
      <c r="AF1551" s="35">
        <v>5351</v>
      </c>
    </row>
    <row r="1552" spans="27:32">
      <c r="AA1552" s="34">
        <v>8190</v>
      </c>
      <c r="AB1552" s="30" t="s">
        <v>2371</v>
      </c>
      <c r="AC1552" s="35">
        <v>1</v>
      </c>
      <c r="AD1552" s="35"/>
      <c r="AE1552" s="35"/>
      <c r="AF1552" s="35">
        <v>1</v>
      </c>
    </row>
    <row r="1553" spans="27:32">
      <c r="AA1553" s="34">
        <v>8194</v>
      </c>
      <c r="AB1553" s="30" t="s">
        <v>2372</v>
      </c>
      <c r="AC1553" s="35">
        <v>1</v>
      </c>
      <c r="AD1553" s="35"/>
      <c r="AE1553" s="35"/>
      <c r="AF1553" s="35">
        <v>1</v>
      </c>
    </row>
    <row r="1554" spans="27:32">
      <c r="AA1554" s="34">
        <v>8196</v>
      </c>
      <c r="AB1554" s="30" t="s">
        <v>2373</v>
      </c>
      <c r="AC1554" s="35">
        <v>1</v>
      </c>
      <c r="AD1554" s="35"/>
      <c r="AE1554" s="35"/>
      <c r="AF1554" s="35">
        <v>1</v>
      </c>
    </row>
    <row r="1555" spans="27:32">
      <c r="AA1555" s="34">
        <v>8198</v>
      </c>
      <c r="AB1555" s="30" t="s">
        <v>363</v>
      </c>
      <c r="AC1555" s="35">
        <v>9</v>
      </c>
      <c r="AD1555" s="35">
        <v>3</v>
      </c>
      <c r="AE1555" s="35">
        <v>11</v>
      </c>
      <c r="AF1555" s="35">
        <v>23</v>
      </c>
    </row>
    <row r="1556" spans="27:32">
      <c r="AA1556" s="34">
        <v>8199</v>
      </c>
      <c r="AB1556" s="30" t="s">
        <v>565</v>
      </c>
      <c r="AC1556" s="35">
        <v>4</v>
      </c>
      <c r="AD1556" s="35">
        <v>2</v>
      </c>
      <c r="AE1556" s="35"/>
      <c r="AF1556" s="35">
        <v>6</v>
      </c>
    </row>
    <row r="1557" spans="27:32">
      <c r="AA1557" s="34">
        <v>8211</v>
      </c>
      <c r="AB1557" s="30" t="s">
        <v>2374</v>
      </c>
      <c r="AC1557" s="35">
        <v>1</v>
      </c>
      <c r="AD1557" s="35"/>
      <c r="AE1557" s="35"/>
      <c r="AF1557" s="35">
        <v>1</v>
      </c>
    </row>
    <row r="1558" spans="27:32">
      <c r="AA1558" s="34">
        <v>8221</v>
      </c>
      <c r="AB1558" s="30" t="s">
        <v>2375</v>
      </c>
      <c r="AC1558" s="35">
        <v>1</v>
      </c>
      <c r="AD1558" s="35"/>
      <c r="AE1558" s="35"/>
      <c r="AF1558" s="35">
        <v>1</v>
      </c>
    </row>
    <row r="1559" spans="27:32">
      <c r="AA1559" s="34">
        <v>8232</v>
      </c>
      <c r="AB1559" s="30" t="s">
        <v>1110</v>
      </c>
      <c r="AC1559" s="35">
        <v>15</v>
      </c>
      <c r="AD1559" s="35">
        <v>1</v>
      </c>
      <c r="AE1559" s="35">
        <v>1</v>
      </c>
      <c r="AF1559" s="35">
        <v>17</v>
      </c>
    </row>
    <row r="1560" spans="27:32">
      <c r="AA1560" s="34">
        <v>8233</v>
      </c>
      <c r="AB1560" s="30" t="s">
        <v>2376</v>
      </c>
      <c r="AC1560" s="35">
        <v>12</v>
      </c>
      <c r="AD1560" s="35"/>
      <c r="AE1560" s="35"/>
      <c r="AF1560" s="35">
        <v>12</v>
      </c>
    </row>
    <row r="1561" spans="27:32">
      <c r="AA1561" s="34">
        <v>8236</v>
      </c>
      <c r="AB1561" s="30" t="s">
        <v>547</v>
      </c>
      <c r="AC1561" s="35">
        <v>11</v>
      </c>
      <c r="AD1561" s="35">
        <v>3</v>
      </c>
      <c r="AE1561" s="35">
        <v>3</v>
      </c>
      <c r="AF1561" s="35">
        <v>17</v>
      </c>
    </row>
    <row r="1562" spans="27:32">
      <c r="AA1562" s="34">
        <v>8237</v>
      </c>
      <c r="AB1562" s="30" t="s">
        <v>2377</v>
      </c>
      <c r="AC1562" s="35">
        <v>6</v>
      </c>
      <c r="AD1562" s="35"/>
      <c r="AE1562" s="35"/>
      <c r="AF1562" s="35">
        <v>6</v>
      </c>
    </row>
    <row r="1563" spans="27:32">
      <c r="AA1563" s="34">
        <v>8238</v>
      </c>
      <c r="AB1563" s="30" t="s">
        <v>1090</v>
      </c>
      <c r="AC1563" s="35">
        <v>1</v>
      </c>
      <c r="AD1563" s="35">
        <v>1</v>
      </c>
      <c r="AE1563" s="35">
        <v>2</v>
      </c>
      <c r="AF1563" s="35">
        <v>4</v>
      </c>
    </row>
    <row r="1564" spans="27:32">
      <c r="AA1564" s="34">
        <v>8243</v>
      </c>
      <c r="AB1564" s="30" t="s">
        <v>1862</v>
      </c>
      <c r="AC1564" s="35">
        <v>3</v>
      </c>
      <c r="AD1564" s="35"/>
      <c r="AE1564" s="35">
        <v>1</v>
      </c>
      <c r="AF1564" s="35">
        <v>4</v>
      </c>
    </row>
    <row r="1565" spans="27:32">
      <c r="AA1565" s="34">
        <v>8247</v>
      </c>
      <c r="AB1565" s="30" t="s">
        <v>150</v>
      </c>
      <c r="AC1565" s="35">
        <v>73</v>
      </c>
      <c r="AD1565" s="35">
        <v>8</v>
      </c>
      <c r="AE1565" s="35">
        <v>22</v>
      </c>
      <c r="AF1565" s="35">
        <v>103</v>
      </c>
    </row>
    <row r="1566" spans="27:32">
      <c r="AA1566" s="34">
        <v>8248</v>
      </c>
      <c r="AB1566" s="30" t="s">
        <v>2378</v>
      </c>
      <c r="AC1566" s="35">
        <v>1</v>
      </c>
      <c r="AD1566" s="35"/>
      <c r="AE1566" s="35"/>
      <c r="AF1566" s="35">
        <v>1</v>
      </c>
    </row>
    <row r="1567" spans="27:32">
      <c r="AA1567" s="34">
        <v>8253</v>
      </c>
      <c r="AB1567" s="30" t="s">
        <v>1863</v>
      </c>
      <c r="AC1567" s="35"/>
      <c r="AD1567" s="35"/>
      <c r="AE1567" s="35">
        <v>1</v>
      </c>
      <c r="AF1567" s="35">
        <v>1</v>
      </c>
    </row>
    <row r="1568" spans="27:32">
      <c r="AA1568" s="34">
        <v>8259</v>
      </c>
      <c r="AB1568" s="30" t="s">
        <v>161</v>
      </c>
      <c r="AC1568" s="35">
        <v>4</v>
      </c>
      <c r="AD1568" s="35">
        <v>2</v>
      </c>
      <c r="AE1568" s="35"/>
      <c r="AF1568" s="35">
        <v>6</v>
      </c>
    </row>
    <row r="1569" spans="27:32">
      <c r="AA1569" s="34">
        <v>8264</v>
      </c>
      <c r="AB1569" s="30" t="s">
        <v>2379</v>
      </c>
      <c r="AC1569" s="35">
        <v>1</v>
      </c>
      <c r="AD1569" s="35"/>
      <c r="AE1569" s="35"/>
      <c r="AF1569" s="35">
        <v>1</v>
      </c>
    </row>
    <row r="1570" spans="27:32">
      <c r="AA1570" s="34">
        <v>8286</v>
      </c>
      <c r="AB1570" s="30" t="s">
        <v>275</v>
      </c>
      <c r="AC1570" s="35">
        <v>12</v>
      </c>
      <c r="AD1570" s="35">
        <v>15</v>
      </c>
      <c r="AE1570" s="35"/>
      <c r="AF1570" s="35">
        <v>27</v>
      </c>
    </row>
    <row r="1571" spans="27:32">
      <c r="AA1571" s="34">
        <v>8305</v>
      </c>
      <c r="AB1571" s="30" t="s">
        <v>82</v>
      </c>
      <c r="AC1571" s="35">
        <v>314</v>
      </c>
      <c r="AD1571" s="35">
        <v>123</v>
      </c>
      <c r="AE1571" s="35">
        <v>103</v>
      </c>
      <c r="AF1571" s="35">
        <v>540</v>
      </c>
    </row>
    <row r="1572" spans="27:32">
      <c r="AA1572" s="34">
        <v>8306</v>
      </c>
      <c r="AB1572" s="30" t="s">
        <v>1211</v>
      </c>
      <c r="AC1572" s="35">
        <v>25</v>
      </c>
      <c r="AD1572" s="35">
        <v>6</v>
      </c>
      <c r="AE1572" s="35"/>
      <c r="AF1572" s="35">
        <v>31</v>
      </c>
    </row>
    <row r="1573" spans="27:32">
      <c r="AA1573" s="34">
        <v>8309</v>
      </c>
      <c r="AB1573" s="30" t="s">
        <v>291</v>
      </c>
      <c r="AC1573" s="35">
        <v>207</v>
      </c>
      <c r="AD1573" s="35">
        <v>26</v>
      </c>
      <c r="AE1573" s="35">
        <v>23</v>
      </c>
      <c r="AF1573" s="35">
        <v>256</v>
      </c>
    </row>
    <row r="1574" spans="27:32">
      <c r="AA1574" s="34">
        <v>8316</v>
      </c>
      <c r="AB1574" s="30" t="s">
        <v>1001</v>
      </c>
      <c r="AC1574" s="35">
        <v>42</v>
      </c>
      <c r="AD1574" s="35">
        <v>3</v>
      </c>
      <c r="AE1574" s="35">
        <v>6</v>
      </c>
      <c r="AF1574" s="35">
        <v>51</v>
      </c>
    </row>
    <row r="1575" spans="27:32">
      <c r="AA1575" s="34">
        <v>8317</v>
      </c>
      <c r="AB1575" s="30" t="s">
        <v>980</v>
      </c>
      <c r="AC1575" s="35">
        <v>58</v>
      </c>
      <c r="AD1575" s="35">
        <v>4</v>
      </c>
      <c r="AE1575" s="35">
        <v>7</v>
      </c>
      <c r="AF1575" s="35">
        <v>69</v>
      </c>
    </row>
    <row r="1576" spans="27:32">
      <c r="AA1576" s="34">
        <v>8320</v>
      </c>
      <c r="AB1576" s="30" t="s">
        <v>1864</v>
      </c>
      <c r="AC1576" s="35">
        <v>36</v>
      </c>
      <c r="AD1576" s="35"/>
      <c r="AE1576" s="35">
        <v>37</v>
      </c>
      <c r="AF1576" s="35">
        <v>73</v>
      </c>
    </row>
    <row r="1577" spans="27:32">
      <c r="AA1577" s="34">
        <v>8331</v>
      </c>
      <c r="AB1577" s="30" t="s">
        <v>1155</v>
      </c>
      <c r="AC1577" s="35">
        <v>1</v>
      </c>
      <c r="AD1577" s="35">
        <v>2</v>
      </c>
      <c r="AE1577" s="35"/>
      <c r="AF1577" s="35">
        <v>3</v>
      </c>
    </row>
    <row r="1578" spans="27:32">
      <c r="AA1578" s="34">
        <v>8332</v>
      </c>
      <c r="AB1578" s="30" t="s">
        <v>2380</v>
      </c>
      <c r="AC1578" s="35">
        <v>2</v>
      </c>
      <c r="AD1578" s="35"/>
      <c r="AE1578" s="35"/>
      <c r="AF1578" s="35">
        <v>2</v>
      </c>
    </row>
    <row r="1579" spans="27:32">
      <c r="AA1579" s="34">
        <v>8335</v>
      </c>
      <c r="AB1579" s="30" t="s">
        <v>444</v>
      </c>
      <c r="AC1579" s="35">
        <v>57</v>
      </c>
      <c r="AD1579" s="35">
        <v>11</v>
      </c>
      <c r="AE1579" s="35">
        <v>21</v>
      </c>
      <c r="AF1579" s="35">
        <v>89</v>
      </c>
    </row>
    <row r="1580" spans="27:32">
      <c r="AA1580" s="34">
        <v>8337</v>
      </c>
      <c r="AB1580" s="30" t="s">
        <v>255</v>
      </c>
      <c r="AC1580" s="35">
        <v>275</v>
      </c>
      <c r="AD1580" s="35">
        <v>34</v>
      </c>
      <c r="AE1580" s="35">
        <v>150</v>
      </c>
      <c r="AF1580" s="35">
        <v>459</v>
      </c>
    </row>
    <row r="1581" spans="27:32">
      <c r="AA1581" s="34">
        <v>8339</v>
      </c>
      <c r="AB1581" s="30" t="s">
        <v>745</v>
      </c>
      <c r="AC1581" s="35"/>
      <c r="AD1581" s="35">
        <v>1</v>
      </c>
      <c r="AE1581" s="35"/>
      <c r="AF1581" s="35">
        <v>1</v>
      </c>
    </row>
    <row r="1582" spans="27:32">
      <c r="AA1582" s="34">
        <v>8340</v>
      </c>
      <c r="AB1582" s="30" t="s">
        <v>733</v>
      </c>
      <c r="AC1582" s="35">
        <v>417</v>
      </c>
      <c r="AD1582" s="35">
        <v>54</v>
      </c>
      <c r="AE1582" s="35">
        <v>115</v>
      </c>
      <c r="AF1582" s="35">
        <v>586</v>
      </c>
    </row>
    <row r="1583" spans="27:32">
      <c r="AA1583" s="34">
        <v>8345</v>
      </c>
      <c r="AB1583" s="30" t="s">
        <v>1077</v>
      </c>
      <c r="AC1583" s="35">
        <v>8</v>
      </c>
      <c r="AD1583" s="35">
        <v>2</v>
      </c>
      <c r="AE1583" s="35">
        <v>2</v>
      </c>
      <c r="AF1583" s="35">
        <v>12</v>
      </c>
    </row>
    <row r="1584" spans="27:32">
      <c r="AA1584" s="34">
        <v>8353</v>
      </c>
      <c r="AB1584" s="30" t="s">
        <v>234</v>
      </c>
      <c r="AC1584" s="35">
        <v>103</v>
      </c>
      <c r="AD1584" s="35">
        <v>13</v>
      </c>
      <c r="AE1584" s="35">
        <v>7</v>
      </c>
      <c r="AF1584" s="35">
        <v>123</v>
      </c>
    </row>
    <row r="1585" spans="27:32">
      <c r="AA1585" s="34">
        <v>8356</v>
      </c>
      <c r="AB1585" s="30" t="s">
        <v>667</v>
      </c>
      <c r="AC1585" s="35">
        <v>31</v>
      </c>
      <c r="AD1585" s="35">
        <v>7</v>
      </c>
      <c r="AE1585" s="35">
        <v>6</v>
      </c>
      <c r="AF1585" s="35">
        <v>44</v>
      </c>
    </row>
    <row r="1586" spans="27:32">
      <c r="AA1586" s="34">
        <v>8357</v>
      </c>
      <c r="AB1586" s="30" t="s">
        <v>665</v>
      </c>
      <c r="AC1586" s="35"/>
      <c r="AD1586" s="35">
        <v>5</v>
      </c>
      <c r="AE1586" s="35"/>
      <c r="AF1586" s="35">
        <v>5</v>
      </c>
    </row>
    <row r="1587" spans="27:32">
      <c r="AA1587" s="34">
        <v>8362</v>
      </c>
      <c r="AB1587" s="30" t="s">
        <v>682</v>
      </c>
      <c r="AC1587" s="35"/>
      <c r="AD1587" s="35">
        <v>2</v>
      </c>
      <c r="AE1587" s="35"/>
      <c r="AF1587" s="35">
        <v>2</v>
      </c>
    </row>
    <row r="1588" spans="27:32">
      <c r="AA1588" s="34">
        <v>8363</v>
      </c>
      <c r="AB1588" s="30" t="s">
        <v>350</v>
      </c>
      <c r="AC1588" s="35">
        <v>21</v>
      </c>
      <c r="AD1588" s="35">
        <v>4</v>
      </c>
      <c r="AE1588" s="35">
        <v>4</v>
      </c>
      <c r="AF1588" s="35">
        <v>29</v>
      </c>
    </row>
    <row r="1589" spans="27:32">
      <c r="AA1589" s="34">
        <v>8364</v>
      </c>
      <c r="AB1589" s="30" t="s">
        <v>714</v>
      </c>
      <c r="AC1589" s="35"/>
      <c r="AD1589" s="35">
        <v>2</v>
      </c>
      <c r="AE1589" s="35"/>
      <c r="AF1589" s="35">
        <v>2</v>
      </c>
    </row>
    <row r="1590" spans="27:32">
      <c r="AA1590" s="34">
        <v>8365</v>
      </c>
      <c r="AB1590" s="30" t="s">
        <v>655</v>
      </c>
      <c r="AC1590" s="35">
        <v>79</v>
      </c>
      <c r="AD1590" s="35">
        <v>6</v>
      </c>
      <c r="AE1590" s="35">
        <v>17</v>
      </c>
      <c r="AF1590" s="35">
        <v>102</v>
      </c>
    </row>
    <row r="1591" spans="27:32">
      <c r="AA1591" s="34">
        <v>8374</v>
      </c>
      <c r="AB1591" s="30" t="s">
        <v>1865</v>
      </c>
      <c r="AC1591" s="35"/>
      <c r="AD1591" s="35"/>
      <c r="AE1591" s="35">
        <v>2</v>
      </c>
      <c r="AF1591" s="35">
        <v>2</v>
      </c>
    </row>
    <row r="1592" spans="27:32">
      <c r="AA1592" s="34">
        <v>8376</v>
      </c>
      <c r="AB1592" s="30" t="s">
        <v>1149</v>
      </c>
      <c r="AC1592" s="35">
        <v>7</v>
      </c>
      <c r="AD1592" s="35">
        <v>1</v>
      </c>
      <c r="AE1592" s="35"/>
      <c r="AF1592" s="35">
        <v>8</v>
      </c>
    </row>
    <row r="1593" spans="27:32">
      <c r="AA1593" s="34">
        <v>8378</v>
      </c>
      <c r="AB1593" s="30" t="s">
        <v>2381</v>
      </c>
      <c r="AC1593" s="35">
        <v>1</v>
      </c>
      <c r="AD1593" s="35"/>
      <c r="AE1593" s="35"/>
      <c r="AF1593" s="35">
        <v>1</v>
      </c>
    </row>
    <row r="1594" spans="27:32">
      <c r="AA1594" s="34">
        <v>8379</v>
      </c>
      <c r="AB1594" s="30" t="s">
        <v>193</v>
      </c>
      <c r="AC1594" s="35">
        <v>1</v>
      </c>
      <c r="AD1594" s="35">
        <v>1</v>
      </c>
      <c r="AE1594" s="35"/>
      <c r="AF1594" s="35">
        <v>2</v>
      </c>
    </row>
    <row r="1595" spans="27:32">
      <c r="AA1595" s="34">
        <v>8381</v>
      </c>
      <c r="AB1595" s="30" t="s">
        <v>2382</v>
      </c>
      <c r="AC1595" s="35">
        <v>1</v>
      </c>
      <c r="AD1595" s="35"/>
      <c r="AE1595" s="35"/>
      <c r="AF1595" s="35">
        <v>1</v>
      </c>
    </row>
    <row r="1596" spans="27:32">
      <c r="AA1596" s="34">
        <v>8386</v>
      </c>
      <c r="AB1596" s="30" t="s">
        <v>1866</v>
      </c>
      <c r="AC1596" s="35">
        <v>19</v>
      </c>
      <c r="AD1596" s="35"/>
      <c r="AE1596" s="35">
        <v>2</v>
      </c>
      <c r="AF1596" s="35">
        <v>21</v>
      </c>
    </row>
    <row r="1597" spans="27:32">
      <c r="AA1597" s="34">
        <v>8387</v>
      </c>
      <c r="AB1597" s="30" t="s">
        <v>1251</v>
      </c>
      <c r="AC1597" s="35">
        <v>17</v>
      </c>
      <c r="AD1597" s="35">
        <v>3</v>
      </c>
      <c r="AE1597" s="35">
        <v>1</v>
      </c>
      <c r="AF1597" s="35">
        <v>21</v>
      </c>
    </row>
    <row r="1598" spans="27:32">
      <c r="AA1598" s="34">
        <v>8388</v>
      </c>
      <c r="AB1598" s="30" t="s">
        <v>2383</v>
      </c>
      <c r="AC1598" s="35">
        <v>6</v>
      </c>
      <c r="AD1598" s="35"/>
      <c r="AE1598" s="35"/>
      <c r="AF1598" s="35">
        <v>6</v>
      </c>
    </row>
    <row r="1599" spans="27:32">
      <c r="AA1599" s="34">
        <v>8390</v>
      </c>
      <c r="AB1599" s="30" t="s">
        <v>440</v>
      </c>
      <c r="AC1599" s="35">
        <v>31</v>
      </c>
      <c r="AD1599" s="35">
        <v>6</v>
      </c>
      <c r="AE1599" s="35">
        <v>1</v>
      </c>
      <c r="AF1599" s="35">
        <v>38</v>
      </c>
    </row>
    <row r="1600" spans="27:32">
      <c r="AA1600" s="34">
        <v>8395</v>
      </c>
      <c r="AB1600" s="30" t="s">
        <v>493</v>
      </c>
      <c r="AC1600" s="35">
        <v>9</v>
      </c>
      <c r="AD1600" s="35">
        <v>5</v>
      </c>
      <c r="AE1600" s="35"/>
      <c r="AF1600" s="35">
        <v>14</v>
      </c>
    </row>
    <row r="1601" spans="27:32">
      <c r="AA1601" s="34">
        <v>8398</v>
      </c>
      <c r="AB1601" s="30" t="s">
        <v>2384</v>
      </c>
      <c r="AC1601" s="35">
        <v>1</v>
      </c>
      <c r="AD1601" s="35"/>
      <c r="AE1601" s="35"/>
      <c r="AF1601" s="35">
        <v>1</v>
      </c>
    </row>
    <row r="1602" spans="27:32">
      <c r="AA1602" s="34">
        <v>8402</v>
      </c>
      <c r="AB1602" s="30" t="s">
        <v>1867</v>
      </c>
      <c r="AC1602" s="35">
        <v>1</v>
      </c>
      <c r="AD1602" s="35"/>
      <c r="AE1602" s="35">
        <v>1</v>
      </c>
      <c r="AF1602" s="35">
        <v>2</v>
      </c>
    </row>
    <row r="1603" spans="27:32">
      <c r="AA1603" s="34">
        <v>8404</v>
      </c>
      <c r="AB1603" s="30" t="s">
        <v>1028</v>
      </c>
      <c r="AC1603" s="35"/>
      <c r="AD1603" s="35">
        <v>1</v>
      </c>
      <c r="AE1603" s="35"/>
      <c r="AF1603" s="35">
        <v>1</v>
      </c>
    </row>
    <row r="1604" spans="27:32">
      <c r="AA1604" s="34">
        <v>8408</v>
      </c>
      <c r="AB1604" s="30" t="s">
        <v>2385</v>
      </c>
      <c r="AC1604" s="35">
        <v>1</v>
      </c>
      <c r="AD1604" s="35"/>
      <c r="AE1604" s="35"/>
      <c r="AF1604" s="35">
        <v>1</v>
      </c>
    </row>
    <row r="1605" spans="27:32">
      <c r="AA1605" s="34">
        <v>8416</v>
      </c>
      <c r="AB1605" s="30" t="s">
        <v>1025</v>
      </c>
      <c r="AC1605" s="35">
        <v>4</v>
      </c>
      <c r="AD1605" s="35">
        <v>2</v>
      </c>
      <c r="AE1605" s="35">
        <v>9</v>
      </c>
      <c r="AF1605" s="35">
        <v>15</v>
      </c>
    </row>
    <row r="1606" spans="27:32">
      <c r="AA1606" s="34">
        <v>8427</v>
      </c>
      <c r="AB1606" s="30" t="s">
        <v>1868</v>
      </c>
      <c r="AC1606" s="35"/>
      <c r="AD1606" s="35"/>
      <c r="AE1606" s="35">
        <v>74</v>
      </c>
      <c r="AF1606" s="35">
        <v>74</v>
      </c>
    </row>
    <row r="1607" spans="27:32">
      <c r="AA1607" s="34">
        <v>8433</v>
      </c>
      <c r="AB1607" s="30" t="s">
        <v>2386</v>
      </c>
      <c r="AC1607" s="35">
        <v>5</v>
      </c>
      <c r="AD1607" s="35"/>
      <c r="AE1607" s="35"/>
      <c r="AF1607" s="35">
        <v>5</v>
      </c>
    </row>
    <row r="1608" spans="27:32">
      <c r="AA1608" s="34">
        <v>8434</v>
      </c>
      <c r="AB1608" s="30" t="s">
        <v>782</v>
      </c>
      <c r="AC1608" s="35">
        <v>36</v>
      </c>
      <c r="AD1608" s="35">
        <v>1</v>
      </c>
      <c r="AE1608" s="35"/>
      <c r="AF1608" s="35">
        <v>37</v>
      </c>
    </row>
    <row r="1609" spans="27:32">
      <c r="AA1609" s="34">
        <v>8440</v>
      </c>
      <c r="AB1609" s="30" t="s">
        <v>2387</v>
      </c>
      <c r="AC1609" s="35">
        <v>2</v>
      </c>
      <c r="AD1609" s="35"/>
      <c r="AE1609" s="35"/>
      <c r="AF1609" s="35">
        <v>2</v>
      </c>
    </row>
    <row r="1610" spans="27:32">
      <c r="AA1610" s="34">
        <v>8442</v>
      </c>
      <c r="AB1610" s="30" t="s">
        <v>1249</v>
      </c>
      <c r="AC1610" s="35">
        <v>1</v>
      </c>
      <c r="AD1610" s="35">
        <v>1</v>
      </c>
      <c r="AE1610" s="35">
        <v>2</v>
      </c>
      <c r="AF1610" s="35">
        <v>4</v>
      </c>
    </row>
    <row r="1611" spans="27:32">
      <c r="AA1611" s="34">
        <v>8443</v>
      </c>
      <c r="AB1611" s="30" t="s">
        <v>1226</v>
      </c>
      <c r="AC1611" s="35">
        <v>28</v>
      </c>
      <c r="AD1611" s="35">
        <v>1</v>
      </c>
      <c r="AE1611" s="35">
        <v>7</v>
      </c>
      <c r="AF1611" s="35">
        <v>36</v>
      </c>
    </row>
    <row r="1612" spans="27:32">
      <c r="AA1612" s="34">
        <v>8444</v>
      </c>
      <c r="AB1612" s="30" t="s">
        <v>761</v>
      </c>
      <c r="AC1612" s="35">
        <v>7</v>
      </c>
      <c r="AD1612" s="35">
        <v>1</v>
      </c>
      <c r="AE1612" s="35">
        <v>3</v>
      </c>
      <c r="AF1612" s="35">
        <v>11</v>
      </c>
    </row>
    <row r="1613" spans="27:32">
      <c r="AA1613" s="34">
        <v>8445</v>
      </c>
      <c r="AB1613" s="30" t="s">
        <v>325</v>
      </c>
      <c r="AC1613" s="35">
        <v>7</v>
      </c>
      <c r="AD1613" s="35">
        <v>6</v>
      </c>
      <c r="AE1613" s="35">
        <v>1</v>
      </c>
      <c r="AF1613" s="35">
        <v>14</v>
      </c>
    </row>
    <row r="1614" spans="27:32">
      <c r="AA1614" s="34">
        <v>8446</v>
      </c>
      <c r="AB1614" s="30" t="s">
        <v>217</v>
      </c>
      <c r="AC1614" s="35">
        <v>8</v>
      </c>
      <c r="AD1614" s="35">
        <v>2</v>
      </c>
      <c r="AE1614" s="35">
        <v>4</v>
      </c>
      <c r="AF1614" s="35">
        <v>14</v>
      </c>
    </row>
    <row r="1615" spans="27:32">
      <c r="AA1615" s="34">
        <v>8447</v>
      </c>
      <c r="AB1615" s="30" t="s">
        <v>1869</v>
      </c>
      <c r="AC1615" s="35">
        <v>11</v>
      </c>
      <c r="AD1615" s="35"/>
      <c r="AE1615" s="35">
        <v>3</v>
      </c>
      <c r="AF1615" s="35">
        <v>14</v>
      </c>
    </row>
    <row r="1616" spans="27:32">
      <c r="AA1616" s="34">
        <v>8448</v>
      </c>
      <c r="AB1616" s="30" t="s">
        <v>1870</v>
      </c>
      <c r="AC1616" s="35">
        <v>17</v>
      </c>
      <c r="AD1616" s="35"/>
      <c r="AE1616" s="35">
        <v>3</v>
      </c>
      <c r="AF1616" s="35">
        <v>20</v>
      </c>
    </row>
    <row r="1617" spans="27:32">
      <c r="AA1617" s="34">
        <v>8449</v>
      </c>
      <c r="AB1617" s="30" t="s">
        <v>1219</v>
      </c>
      <c r="AC1617" s="35">
        <v>9</v>
      </c>
      <c r="AD1617" s="35">
        <v>1</v>
      </c>
      <c r="AE1617" s="35">
        <v>6</v>
      </c>
      <c r="AF1617" s="35">
        <v>16</v>
      </c>
    </row>
    <row r="1618" spans="27:32">
      <c r="AA1618" s="34">
        <v>8450</v>
      </c>
      <c r="AB1618" s="30" t="s">
        <v>971</v>
      </c>
      <c r="AC1618" s="35">
        <v>12</v>
      </c>
      <c r="AD1618" s="35">
        <v>1</v>
      </c>
      <c r="AE1618" s="35"/>
      <c r="AF1618" s="35">
        <v>13</v>
      </c>
    </row>
    <row r="1619" spans="27:32">
      <c r="AA1619" s="34">
        <v>8451</v>
      </c>
      <c r="AB1619" s="30" t="s">
        <v>2388</v>
      </c>
      <c r="AC1619" s="35">
        <v>6</v>
      </c>
      <c r="AD1619" s="35"/>
      <c r="AE1619" s="35"/>
      <c r="AF1619" s="35">
        <v>6</v>
      </c>
    </row>
    <row r="1620" spans="27:32">
      <c r="AA1620" s="34">
        <v>8464</v>
      </c>
      <c r="AB1620" s="30" t="s">
        <v>241</v>
      </c>
      <c r="AC1620" s="35">
        <v>15</v>
      </c>
      <c r="AD1620" s="35">
        <v>7</v>
      </c>
      <c r="AE1620" s="35">
        <v>3</v>
      </c>
      <c r="AF1620" s="35">
        <v>25</v>
      </c>
    </row>
    <row r="1621" spans="27:32">
      <c r="AA1621" s="34">
        <v>8471</v>
      </c>
      <c r="AB1621" s="30" t="s">
        <v>38</v>
      </c>
      <c r="AC1621" s="35">
        <v>17</v>
      </c>
      <c r="AD1621" s="35">
        <v>6</v>
      </c>
      <c r="AE1621" s="35"/>
      <c r="AF1621" s="35">
        <v>23</v>
      </c>
    </row>
    <row r="1622" spans="27:32">
      <c r="AA1622" s="34">
        <v>8474</v>
      </c>
      <c r="AB1622" s="30" t="s">
        <v>715</v>
      </c>
      <c r="AC1622" s="35">
        <v>17</v>
      </c>
      <c r="AD1622" s="35">
        <v>9</v>
      </c>
      <c r="AE1622" s="35">
        <v>4</v>
      </c>
      <c r="AF1622" s="35">
        <v>30</v>
      </c>
    </row>
    <row r="1623" spans="27:32">
      <c r="AA1623" s="34">
        <v>8475</v>
      </c>
      <c r="AB1623" s="30" t="s">
        <v>94</v>
      </c>
      <c r="AC1623" s="35">
        <v>27</v>
      </c>
      <c r="AD1623" s="35">
        <v>10</v>
      </c>
      <c r="AE1623" s="35">
        <v>12</v>
      </c>
      <c r="AF1623" s="35">
        <v>49</v>
      </c>
    </row>
    <row r="1624" spans="27:32">
      <c r="AA1624" s="34">
        <v>8489</v>
      </c>
      <c r="AB1624" s="30" t="s">
        <v>2389</v>
      </c>
      <c r="AC1624" s="35">
        <v>10</v>
      </c>
      <c r="AD1624" s="35"/>
      <c r="AE1624" s="35"/>
      <c r="AF1624" s="35">
        <v>10</v>
      </c>
    </row>
    <row r="1625" spans="27:32">
      <c r="AA1625" s="34">
        <v>8490</v>
      </c>
      <c r="AB1625" s="30" t="s">
        <v>2390</v>
      </c>
      <c r="AC1625" s="35">
        <v>14</v>
      </c>
      <c r="AD1625" s="35"/>
      <c r="AE1625" s="35"/>
      <c r="AF1625" s="35">
        <v>14</v>
      </c>
    </row>
    <row r="1626" spans="27:32">
      <c r="AA1626" s="34">
        <v>8492</v>
      </c>
      <c r="AB1626" s="30" t="s">
        <v>1871</v>
      </c>
      <c r="AC1626" s="35">
        <v>27</v>
      </c>
      <c r="AD1626" s="35"/>
      <c r="AE1626" s="35">
        <v>4</v>
      </c>
      <c r="AF1626" s="35">
        <v>31</v>
      </c>
    </row>
    <row r="1627" spans="27:32">
      <c r="AA1627" s="34">
        <v>8495</v>
      </c>
      <c r="AB1627" s="30" t="s">
        <v>1872</v>
      </c>
      <c r="AC1627" s="35">
        <v>1</v>
      </c>
      <c r="AD1627" s="35"/>
      <c r="AE1627" s="35">
        <v>1</v>
      </c>
      <c r="AF1627" s="35">
        <v>2</v>
      </c>
    </row>
    <row r="1628" spans="27:32">
      <c r="AA1628" s="34">
        <v>8506</v>
      </c>
      <c r="AB1628" s="30" t="s">
        <v>1357</v>
      </c>
      <c r="AC1628" s="35"/>
      <c r="AD1628" s="35"/>
      <c r="AE1628" s="35">
        <v>1</v>
      </c>
      <c r="AF1628" s="35">
        <v>1</v>
      </c>
    </row>
    <row r="1629" spans="27:32">
      <c r="AA1629" s="34">
        <v>8508</v>
      </c>
      <c r="AB1629" s="30" t="s">
        <v>526</v>
      </c>
      <c r="AC1629" s="35">
        <v>3</v>
      </c>
      <c r="AD1629" s="35">
        <v>3</v>
      </c>
      <c r="AE1629" s="35">
        <v>3</v>
      </c>
      <c r="AF1629" s="35">
        <v>9</v>
      </c>
    </row>
    <row r="1630" spans="27:32">
      <c r="AA1630" s="34">
        <v>8516</v>
      </c>
      <c r="AB1630" s="30" t="s">
        <v>196</v>
      </c>
      <c r="AC1630" s="35">
        <v>20</v>
      </c>
      <c r="AD1630" s="35">
        <v>8</v>
      </c>
      <c r="AE1630" s="35">
        <v>11</v>
      </c>
      <c r="AF1630" s="35">
        <v>39</v>
      </c>
    </row>
    <row r="1631" spans="27:32">
      <c r="AA1631" s="34">
        <v>8518</v>
      </c>
      <c r="AB1631" s="30" t="s">
        <v>2391</v>
      </c>
      <c r="AC1631" s="35">
        <v>1</v>
      </c>
      <c r="AD1631" s="35"/>
      <c r="AE1631" s="35"/>
      <c r="AF1631" s="35">
        <v>1</v>
      </c>
    </row>
    <row r="1632" spans="27:32">
      <c r="AA1632" s="34">
        <v>8520</v>
      </c>
      <c r="AB1632" s="30" t="s">
        <v>2392</v>
      </c>
      <c r="AC1632" s="35">
        <v>5</v>
      </c>
      <c r="AD1632" s="35"/>
      <c r="AE1632" s="35"/>
      <c r="AF1632" s="35">
        <v>5</v>
      </c>
    </row>
    <row r="1633" spans="27:32">
      <c r="AA1633" s="34">
        <v>8525</v>
      </c>
      <c r="AB1633" s="30" t="s">
        <v>2393</v>
      </c>
      <c r="AC1633" s="35">
        <v>2</v>
      </c>
      <c r="AD1633" s="35"/>
      <c r="AE1633" s="35"/>
      <c r="AF1633" s="35">
        <v>2</v>
      </c>
    </row>
    <row r="1634" spans="27:32">
      <c r="AA1634" s="34">
        <v>8540</v>
      </c>
      <c r="AB1634" s="30" t="s">
        <v>170</v>
      </c>
      <c r="AC1634" s="35">
        <v>67</v>
      </c>
      <c r="AD1634" s="35">
        <v>25</v>
      </c>
      <c r="AE1634" s="35">
        <v>75</v>
      </c>
      <c r="AF1634" s="35">
        <v>167</v>
      </c>
    </row>
    <row r="1635" spans="27:32">
      <c r="AA1635" s="34">
        <v>8543</v>
      </c>
      <c r="AB1635" s="30" t="s">
        <v>1873</v>
      </c>
      <c r="AC1635" s="35"/>
      <c r="AD1635" s="35"/>
      <c r="AE1635" s="35">
        <v>2</v>
      </c>
      <c r="AF1635" s="35">
        <v>2</v>
      </c>
    </row>
    <row r="1636" spans="27:32">
      <c r="AA1636" s="34">
        <v>8545</v>
      </c>
      <c r="AB1636" s="30" t="s">
        <v>2394</v>
      </c>
      <c r="AC1636" s="35">
        <v>1</v>
      </c>
      <c r="AD1636" s="35"/>
      <c r="AE1636" s="35"/>
      <c r="AF1636" s="35">
        <v>1</v>
      </c>
    </row>
    <row r="1637" spans="27:32">
      <c r="AA1637" s="34">
        <v>8547</v>
      </c>
      <c r="AB1637" s="30" t="s">
        <v>923</v>
      </c>
      <c r="AC1637" s="35">
        <v>13</v>
      </c>
      <c r="AD1637" s="35">
        <v>3</v>
      </c>
      <c r="AE1637" s="35">
        <v>4</v>
      </c>
      <c r="AF1637" s="35">
        <v>20</v>
      </c>
    </row>
    <row r="1638" spans="27:32">
      <c r="AA1638" s="34">
        <v>8548</v>
      </c>
      <c r="AB1638" s="30" t="s">
        <v>1392</v>
      </c>
      <c r="AC1638" s="35"/>
      <c r="AD1638" s="35"/>
      <c r="AE1638" s="35">
        <v>2</v>
      </c>
      <c r="AF1638" s="35">
        <v>2</v>
      </c>
    </row>
    <row r="1639" spans="27:32">
      <c r="AA1639" s="34">
        <v>8553</v>
      </c>
      <c r="AB1639" s="30" t="s">
        <v>186</v>
      </c>
      <c r="AC1639" s="35">
        <v>61</v>
      </c>
      <c r="AD1639" s="35">
        <v>23</v>
      </c>
      <c r="AE1639" s="35">
        <v>8</v>
      </c>
      <c r="AF1639" s="35">
        <v>92</v>
      </c>
    </row>
    <row r="1640" spans="27:32">
      <c r="AA1640" s="34">
        <v>8554</v>
      </c>
      <c r="AB1640" s="30" t="s">
        <v>32</v>
      </c>
      <c r="AC1640" s="35">
        <v>911</v>
      </c>
      <c r="AD1640" s="35">
        <v>317</v>
      </c>
      <c r="AE1640" s="35">
        <v>378</v>
      </c>
      <c r="AF1640" s="35">
        <v>1606</v>
      </c>
    </row>
    <row r="1641" spans="27:32">
      <c r="AA1641" s="34">
        <v>8565</v>
      </c>
      <c r="AB1641" s="30" t="s">
        <v>446</v>
      </c>
      <c r="AC1641" s="35">
        <v>97</v>
      </c>
      <c r="AD1641" s="35">
        <v>15</v>
      </c>
      <c r="AE1641" s="35">
        <v>14</v>
      </c>
      <c r="AF1641" s="35">
        <v>126</v>
      </c>
    </row>
    <row r="1642" spans="27:32">
      <c r="AA1642" s="34">
        <v>8569</v>
      </c>
      <c r="AB1642" s="30" t="s">
        <v>463</v>
      </c>
      <c r="AC1642" s="35">
        <v>16</v>
      </c>
      <c r="AD1642" s="35">
        <v>2</v>
      </c>
      <c r="AE1642" s="35"/>
      <c r="AF1642" s="35">
        <v>18</v>
      </c>
    </row>
    <row r="1643" spans="27:32">
      <c r="AA1643" s="34">
        <v>8600</v>
      </c>
      <c r="AB1643" s="30" t="s">
        <v>1140</v>
      </c>
      <c r="AC1643" s="35">
        <v>41</v>
      </c>
      <c r="AD1643" s="35">
        <v>7</v>
      </c>
      <c r="AE1643" s="35">
        <v>10</v>
      </c>
      <c r="AF1643" s="35">
        <v>58</v>
      </c>
    </row>
    <row r="1644" spans="27:32">
      <c r="AA1644" s="34">
        <v>8610</v>
      </c>
      <c r="AB1644" s="30" t="s">
        <v>456</v>
      </c>
      <c r="AC1644" s="35">
        <v>47</v>
      </c>
      <c r="AD1644" s="35">
        <v>3</v>
      </c>
      <c r="AE1644" s="35">
        <v>3</v>
      </c>
      <c r="AF1644" s="35">
        <v>53</v>
      </c>
    </row>
    <row r="1645" spans="27:32">
      <c r="AA1645" s="34">
        <v>8612</v>
      </c>
      <c r="AB1645" s="30" t="s">
        <v>789</v>
      </c>
      <c r="AC1645" s="35">
        <v>31</v>
      </c>
      <c r="AD1645" s="35">
        <v>6</v>
      </c>
      <c r="AE1645" s="35">
        <v>11</v>
      </c>
      <c r="AF1645" s="35">
        <v>48</v>
      </c>
    </row>
    <row r="1646" spans="27:32">
      <c r="AA1646" s="34">
        <v>8633</v>
      </c>
      <c r="AB1646" s="30" t="s">
        <v>1273</v>
      </c>
      <c r="AC1646" s="35">
        <v>3</v>
      </c>
      <c r="AD1646" s="35">
        <v>1</v>
      </c>
      <c r="AE1646" s="35"/>
      <c r="AF1646" s="35">
        <v>4</v>
      </c>
    </row>
    <row r="1647" spans="27:32">
      <c r="AA1647" s="34">
        <v>8645</v>
      </c>
      <c r="AB1647" s="30" t="s">
        <v>1874</v>
      </c>
      <c r="AC1647" s="35">
        <v>8</v>
      </c>
      <c r="AD1647" s="35"/>
      <c r="AE1647" s="35">
        <v>1</v>
      </c>
      <c r="AF1647" s="35">
        <v>9</v>
      </c>
    </row>
    <row r="1648" spans="27:32">
      <c r="AA1648" s="34">
        <v>8649</v>
      </c>
      <c r="AB1648" s="30" t="s">
        <v>891</v>
      </c>
      <c r="AC1648" s="35">
        <v>38</v>
      </c>
      <c r="AD1648" s="35">
        <v>3</v>
      </c>
      <c r="AE1648" s="35">
        <v>44</v>
      </c>
      <c r="AF1648" s="35">
        <v>85</v>
      </c>
    </row>
    <row r="1649" spans="27:32">
      <c r="AA1649" s="34">
        <v>8650</v>
      </c>
      <c r="AB1649" s="30" t="s">
        <v>844</v>
      </c>
      <c r="AC1649" s="35">
        <v>32</v>
      </c>
      <c r="AD1649" s="35">
        <v>2</v>
      </c>
      <c r="AE1649" s="35">
        <v>21</v>
      </c>
      <c r="AF1649" s="35">
        <v>55</v>
      </c>
    </row>
    <row r="1650" spans="27:32">
      <c r="AA1650" s="34">
        <v>8652</v>
      </c>
      <c r="AB1650" s="30" t="s">
        <v>1119</v>
      </c>
      <c r="AC1650" s="35">
        <v>17</v>
      </c>
      <c r="AD1650" s="35">
        <v>1</v>
      </c>
      <c r="AE1650" s="35">
        <v>6</v>
      </c>
      <c r="AF1650" s="35">
        <v>24</v>
      </c>
    </row>
    <row r="1651" spans="27:32">
      <c r="AA1651" s="34">
        <v>8656</v>
      </c>
      <c r="AB1651" s="30" t="s">
        <v>1201</v>
      </c>
      <c r="AC1651" s="35">
        <v>45</v>
      </c>
      <c r="AD1651" s="35">
        <v>1</v>
      </c>
      <c r="AE1651" s="35">
        <v>4</v>
      </c>
      <c r="AF1651" s="35">
        <v>50</v>
      </c>
    </row>
    <row r="1652" spans="27:32">
      <c r="AA1652" s="34">
        <v>8659</v>
      </c>
      <c r="AB1652" s="30" t="s">
        <v>2395</v>
      </c>
      <c r="AC1652" s="35">
        <v>9</v>
      </c>
      <c r="AD1652" s="35"/>
      <c r="AE1652" s="35"/>
      <c r="AF1652" s="35">
        <v>9</v>
      </c>
    </row>
    <row r="1653" spans="27:32">
      <c r="AA1653" s="34">
        <v>8662</v>
      </c>
      <c r="AB1653" s="30" t="s">
        <v>436</v>
      </c>
      <c r="AC1653" s="35">
        <v>133</v>
      </c>
      <c r="AD1653" s="35">
        <v>21</v>
      </c>
      <c r="AE1653" s="35">
        <v>98</v>
      </c>
      <c r="AF1653" s="35">
        <v>252</v>
      </c>
    </row>
    <row r="1654" spans="27:32">
      <c r="AA1654" s="34">
        <v>8666</v>
      </c>
      <c r="AB1654" s="30" t="s">
        <v>1875</v>
      </c>
      <c r="AC1654" s="35">
        <v>7</v>
      </c>
      <c r="AD1654" s="35"/>
      <c r="AE1654" s="35">
        <v>3</v>
      </c>
      <c r="AF1654" s="35">
        <v>10</v>
      </c>
    </row>
    <row r="1655" spans="27:32">
      <c r="AA1655" s="34">
        <v>8674</v>
      </c>
      <c r="AB1655" s="30" t="s">
        <v>813</v>
      </c>
      <c r="AC1655" s="35"/>
      <c r="AD1655" s="35">
        <v>1</v>
      </c>
      <c r="AE1655" s="35"/>
      <c r="AF1655" s="35">
        <v>1</v>
      </c>
    </row>
    <row r="1656" spans="27:32">
      <c r="AA1656" s="34">
        <v>8675</v>
      </c>
      <c r="AB1656" s="30" t="s">
        <v>2396</v>
      </c>
      <c r="AC1656" s="35">
        <v>1</v>
      </c>
      <c r="AD1656" s="35"/>
      <c r="AE1656" s="35"/>
      <c r="AF1656" s="35">
        <v>1</v>
      </c>
    </row>
    <row r="1657" spans="27:32">
      <c r="AA1657" s="34">
        <v>8679</v>
      </c>
      <c r="AB1657" s="30" t="s">
        <v>2397</v>
      </c>
      <c r="AC1657" s="35">
        <v>1</v>
      </c>
      <c r="AD1657" s="35"/>
      <c r="AE1657" s="35"/>
      <c r="AF1657" s="35">
        <v>1</v>
      </c>
    </row>
    <row r="1658" spans="27:32">
      <c r="AA1658" s="34">
        <v>8680</v>
      </c>
      <c r="AB1658" s="30" t="s">
        <v>2398</v>
      </c>
      <c r="AC1658" s="35">
        <v>3</v>
      </c>
      <c r="AD1658" s="35"/>
      <c r="AE1658" s="35"/>
      <c r="AF1658" s="35">
        <v>3</v>
      </c>
    </row>
    <row r="1659" spans="27:32">
      <c r="AA1659" s="34">
        <v>8684</v>
      </c>
      <c r="AB1659" s="30" t="s">
        <v>1876</v>
      </c>
      <c r="AC1659" s="35">
        <v>8</v>
      </c>
      <c r="AD1659" s="35"/>
      <c r="AE1659" s="35">
        <v>9</v>
      </c>
      <c r="AF1659" s="35">
        <v>17</v>
      </c>
    </row>
    <row r="1660" spans="27:32">
      <c r="AA1660" s="34">
        <v>8690</v>
      </c>
      <c r="AB1660" s="30" t="s">
        <v>1877</v>
      </c>
      <c r="AC1660" s="35"/>
      <c r="AD1660" s="35"/>
      <c r="AE1660" s="35">
        <v>1</v>
      </c>
      <c r="AF1660" s="35">
        <v>1</v>
      </c>
    </row>
    <row r="1661" spans="27:32">
      <c r="AA1661" s="34">
        <v>8697</v>
      </c>
      <c r="AB1661" s="30" t="s">
        <v>1878</v>
      </c>
      <c r="AC1661" s="35"/>
      <c r="AD1661" s="35"/>
      <c r="AE1661" s="35">
        <v>2</v>
      </c>
      <c r="AF1661" s="35">
        <v>2</v>
      </c>
    </row>
    <row r="1662" spans="27:32">
      <c r="AA1662" s="34">
        <v>8701</v>
      </c>
      <c r="AB1662" s="30" t="s">
        <v>921</v>
      </c>
      <c r="AC1662" s="35"/>
      <c r="AD1662" s="35">
        <v>1</v>
      </c>
      <c r="AE1662" s="35"/>
      <c r="AF1662" s="35">
        <v>1</v>
      </c>
    </row>
    <row r="1663" spans="27:32">
      <c r="AA1663" s="34">
        <v>8702</v>
      </c>
      <c r="AB1663" s="30" t="s">
        <v>220</v>
      </c>
      <c r="AC1663" s="35">
        <v>255</v>
      </c>
      <c r="AD1663" s="35">
        <v>36</v>
      </c>
      <c r="AE1663" s="35">
        <v>73</v>
      </c>
      <c r="AF1663" s="35">
        <v>364</v>
      </c>
    </row>
    <row r="1664" spans="27:32">
      <c r="AA1664" s="34">
        <v>8703</v>
      </c>
      <c r="AB1664" s="30" t="s">
        <v>709</v>
      </c>
      <c r="AC1664" s="35">
        <v>21</v>
      </c>
      <c r="AD1664" s="35">
        <v>2</v>
      </c>
      <c r="AE1664" s="35">
        <v>8</v>
      </c>
      <c r="AF1664" s="35">
        <v>31</v>
      </c>
    </row>
    <row r="1665" spans="27:32">
      <c r="AA1665" s="34">
        <v>8716</v>
      </c>
      <c r="AB1665" s="30" t="s">
        <v>914</v>
      </c>
      <c r="AC1665" s="35">
        <v>28</v>
      </c>
      <c r="AD1665" s="35">
        <v>15</v>
      </c>
      <c r="AE1665" s="35">
        <v>24</v>
      </c>
      <c r="AF1665" s="35">
        <v>67</v>
      </c>
    </row>
    <row r="1666" spans="27:32">
      <c r="AA1666" s="34">
        <v>8722</v>
      </c>
      <c r="AB1666" s="30" t="s">
        <v>952</v>
      </c>
      <c r="AC1666" s="35">
        <v>45</v>
      </c>
      <c r="AD1666" s="35">
        <v>4</v>
      </c>
      <c r="AE1666" s="35">
        <v>7</v>
      </c>
      <c r="AF1666" s="35">
        <v>56</v>
      </c>
    </row>
    <row r="1667" spans="27:32">
      <c r="AA1667" s="34">
        <v>8728</v>
      </c>
      <c r="AB1667" s="30" t="s">
        <v>934</v>
      </c>
      <c r="AC1667" s="35">
        <v>3</v>
      </c>
      <c r="AD1667" s="35">
        <v>1</v>
      </c>
      <c r="AE1667" s="35"/>
      <c r="AF1667" s="35">
        <v>4</v>
      </c>
    </row>
    <row r="1668" spans="27:32">
      <c r="AA1668" s="34">
        <v>8732</v>
      </c>
      <c r="AB1668" s="30" t="s">
        <v>1229</v>
      </c>
      <c r="AC1668" s="35">
        <v>2</v>
      </c>
      <c r="AD1668" s="35">
        <v>1</v>
      </c>
      <c r="AE1668" s="35"/>
      <c r="AF1668" s="35">
        <v>3</v>
      </c>
    </row>
    <row r="1669" spans="27:32">
      <c r="AA1669" s="34">
        <v>8733</v>
      </c>
      <c r="AB1669" s="30" t="s">
        <v>905</v>
      </c>
      <c r="AC1669" s="35"/>
      <c r="AD1669" s="35">
        <v>1</v>
      </c>
      <c r="AE1669" s="35"/>
      <c r="AF1669" s="35">
        <v>1</v>
      </c>
    </row>
    <row r="1670" spans="27:32">
      <c r="AA1670" s="34">
        <v>8734</v>
      </c>
      <c r="AB1670" s="30" t="s">
        <v>1015</v>
      </c>
      <c r="AC1670" s="35">
        <v>1</v>
      </c>
      <c r="AD1670" s="35">
        <v>2</v>
      </c>
      <c r="AE1670" s="35"/>
      <c r="AF1670" s="35">
        <v>3</v>
      </c>
    </row>
    <row r="1671" spans="27:32">
      <c r="AA1671" s="34">
        <v>8745</v>
      </c>
      <c r="AB1671" s="30" t="s">
        <v>606</v>
      </c>
      <c r="AC1671" s="35">
        <v>15</v>
      </c>
      <c r="AD1671" s="35">
        <v>6</v>
      </c>
      <c r="AE1671" s="35">
        <v>20</v>
      </c>
      <c r="AF1671" s="35">
        <v>41</v>
      </c>
    </row>
    <row r="1672" spans="27:32">
      <c r="AA1672" s="34">
        <v>8750</v>
      </c>
      <c r="AB1672" s="30" t="s">
        <v>1879</v>
      </c>
      <c r="AC1672" s="35">
        <v>5</v>
      </c>
      <c r="AD1672" s="35"/>
      <c r="AE1672" s="35">
        <v>1</v>
      </c>
      <c r="AF1672" s="35">
        <v>6</v>
      </c>
    </row>
    <row r="1673" spans="27:32">
      <c r="AA1673" s="34">
        <v>8754</v>
      </c>
      <c r="AB1673" s="30" t="s">
        <v>2399</v>
      </c>
      <c r="AC1673" s="35">
        <v>2</v>
      </c>
      <c r="AD1673" s="35"/>
      <c r="AE1673" s="35"/>
      <c r="AF1673" s="35">
        <v>2</v>
      </c>
    </row>
    <row r="1674" spans="27:32">
      <c r="AA1674" s="34">
        <v>8761</v>
      </c>
      <c r="AB1674" s="30" t="s">
        <v>2400</v>
      </c>
      <c r="AC1674" s="35">
        <v>1</v>
      </c>
      <c r="AD1674" s="35"/>
      <c r="AE1674" s="35"/>
      <c r="AF1674" s="35">
        <v>1</v>
      </c>
    </row>
    <row r="1675" spans="27:32">
      <c r="AA1675" s="34">
        <v>8762</v>
      </c>
      <c r="AB1675" s="30" t="s">
        <v>2401</v>
      </c>
      <c r="AC1675" s="35">
        <v>14</v>
      </c>
      <c r="AD1675" s="35"/>
      <c r="AE1675" s="35"/>
      <c r="AF1675" s="35">
        <v>14</v>
      </c>
    </row>
    <row r="1676" spans="27:32">
      <c r="AA1676" s="34">
        <v>8763</v>
      </c>
      <c r="AB1676" s="30" t="s">
        <v>2402</v>
      </c>
      <c r="AC1676" s="35">
        <v>1</v>
      </c>
      <c r="AD1676" s="35"/>
      <c r="AE1676" s="35"/>
      <c r="AF1676" s="35">
        <v>1</v>
      </c>
    </row>
    <row r="1677" spans="27:32">
      <c r="AA1677" s="34">
        <v>8764</v>
      </c>
      <c r="AB1677" s="30" t="s">
        <v>2403</v>
      </c>
      <c r="AC1677" s="35">
        <v>2</v>
      </c>
      <c r="AD1677" s="35"/>
      <c r="AE1677" s="35"/>
      <c r="AF1677" s="35">
        <v>2</v>
      </c>
    </row>
    <row r="1678" spans="27:32">
      <c r="AA1678" s="34">
        <v>8767</v>
      </c>
      <c r="AB1678" s="30" t="s">
        <v>2404</v>
      </c>
      <c r="AC1678" s="35">
        <v>1</v>
      </c>
      <c r="AD1678" s="35"/>
      <c r="AE1678" s="35"/>
      <c r="AF1678" s="35">
        <v>1</v>
      </c>
    </row>
    <row r="1679" spans="27:32">
      <c r="AA1679" s="34">
        <v>8769</v>
      </c>
      <c r="AB1679" s="30" t="s">
        <v>900</v>
      </c>
      <c r="AC1679" s="35"/>
      <c r="AD1679" s="35">
        <v>1</v>
      </c>
      <c r="AE1679" s="35"/>
      <c r="AF1679" s="35">
        <v>1</v>
      </c>
    </row>
    <row r="1680" spans="27:32">
      <c r="AA1680" s="34">
        <v>8775</v>
      </c>
      <c r="AB1680" s="30" t="s">
        <v>1159</v>
      </c>
      <c r="AC1680" s="35">
        <v>5</v>
      </c>
      <c r="AD1680" s="35">
        <v>6</v>
      </c>
      <c r="AE1680" s="35">
        <v>3</v>
      </c>
      <c r="AF1680" s="35">
        <v>14</v>
      </c>
    </row>
    <row r="1681" spans="27:32">
      <c r="AA1681" s="34">
        <v>8777</v>
      </c>
      <c r="AB1681" s="30" t="s">
        <v>42</v>
      </c>
      <c r="AC1681" s="35">
        <v>1</v>
      </c>
      <c r="AD1681" s="35">
        <v>1</v>
      </c>
      <c r="AE1681" s="35"/>
      <c r="AF1681" s="35">
        <v>2</v>
      </c>
    </row>
    <row r="1682" spans="27:32">
      <c r="AA1682" s="34">
        <v>8778</v>
      </c>
      <c r="AB1682" s="30" t="s">
        <v>2405</v>
      </c>
      <c r="AC1682" s="35">
        <v>2</v>
      </c>
      <c r="AD1682" s="35"/>
      <c r="AE1682" s="35"/>
      <c r="AF1682" s="35">
        <v>2</v>
      </c>
    </row>
    <row r="1683" spans="27:32">
      <c r="AA1683" s="34">
        <v>8780</v>
      </c>
      <c r="AB1683" s="30" t="s">
        <v>2406</v>
      </c>
      <c r="AC1683" s="35">
        <v>32</v>
      </c>
      <c r="AD1683" s="35"/>
      <c r="AE1683" s="35"/>
      <c r="AF1683" s="35">
        <v>32</v>
      </c>
    </row>
    <row r="1684" spans="27:32">
      <c r="AA1684" s="34">
        <v>8783</v>
      </c>
      <c r="AB1684" s="30" t="s">
        <v>2407</v>
      </c>
      <c r="AC1684" s="35">
        <v>15</v>
      </c>
      <c r="AD1684" s="35"/>
      <c r="AE1684" s="35"/>
      <c r="AF1684" s="35">
        <v>15</v>
      </c>
    </row>
    <row r="1685" spans="27:32">
      <c r="AA1685" s="34">
        <v>8794</v>
      </c>
      <c r="AB1685" s="30" t="s">
        <v>2408</v>
      </c>
      <c r="AC1685" s="35">
        <v>23</v>
      </c>
      <c r="AD1685" s="35"/>
      <c r="AE1685" s="35"/>
      <c r="AF1685" s="35">
        <v>23</v>
      </c>
    </row>
    <row r="1686" spans="27:32">
      <c r="AA1686" s="34">
        <v>8799</v>
      </c>
      <c r="AB1686" s="30" t="s">
        <v>1880</v>
      </c>
      <c r="AC1686" s="35">
        <v>16</v>
      </c>
      <c r="AD1686" s="35"/>
      <c r="AE1686" s="35">
        <v>2</v>
      </c>
      <c r="AF1686" s="35">
        <v>18</v>
      </c>
    </row>
    <row r="1687" spans="27:32">
      <c r="AA1687" s="34">
        <v>8801</v>
      </c>
      <c r="AB1687" s="30" t="s">
        <v>2409</v>
      </c>
      <c r="AC1687" s="35">
        <v>1</v>
      </c>
      <c r="AD1687" s="35"/>
      <c r="AE1687" s="35"/>
      <c r="AF1687" s="35">
        <v>1</v>
      </c>
    </row>
    <row r="1688" spans="27:32">
      <c r="AA1688" s="34">
        <v>8802</v>
      </c>
      <c r="AB1688" s="30" t="s">
        <v>748</v>
      </c>
      <c r="AC1688" s="35">
        <v>3</v>
      </c>
      <c r="AD1688" s="35">
        <v>2</v>
      </c>
      <c r="AE1688" s="35">
        <v>1</v>
      </c>
      <c r="AF1688" s="35">
        <v>6</v>
      </c>
    </row>
    <row r="1689" spans="27:32">
      <c r="AA1689" s="34">
        <v>8809</v>
      </c>
      <c r="AB1689" s="30" t="s">
        <v>2410</v>
      </c>
      <c r="AC1689" s="35">
        <v>5</v>
      </c>
      <c r="AD1689" s="35"/>
      <c r="AE1689" s="35"/>
      <c r="AF1689" s="35">
        <v>5</v>
      </c>
    </row>
    <row r="1690" spans="27:32">
      <c r="AA1690" s="34">
        <v>8820</v>
      </c>
      <c r="AB1690" s="30" t="s">
        <v>616</v>
      </c>
      <c r="AC1690" s="35">
        <v>2</v>
      </c>
      <c r="AD1690" s="35">
        <v>1</v>
      </c>
      <c r="AE1690" s="35"/>
      <c r="AF1690" s="35">
        <v>3</v>
      </c>
    </row>
    <row r="1691" spans="27:32">
      <c r="AA1691" s="34">
        <v>8824</v>
      </c>
      <c r="AB1691" s="30" t="s">
        <v>1881</v>
      </c>
      <c r="AC1691" s="35"/>
      <c r="AD1691" s="35"/>
      <c r="AE1691" s="35">
        <v>1</v>
      </c>
      <c r="AF1691" s="35">
        <v>1</v>
      </c>
    </row>
    <row r="1692" spans="27:32">
      <c r="AA1692" s="34">
        <v>8828</v>
      </c>
      <c r="AB1692" s="30" t="s">
        <v>2411</v>
      </c>
      <c r="AC1692" s="35">
        <v>3</v>
      </c>
      <c r="AD1692" s="35"/>
      <c r="AE1692" s="35"/>
      <c r="AF1692" s="35">
        <v>3</v>
      </c>
    </row>
    <row r="1693" spans="27:32">
      <c r="AA1693" s="34">
        <v>8829</v>
      </c>
      <c r="AB1693" s="30" t="s">
        <v>1882</v>
      </c>
      <c r="AC1693" s="35">
        <v>50</v>
      </c>
      <c r="AD1693" s="35"/>
      <c r="AE1693" s="35">
        <v>13</v>
      </c>
      <c r="AF1693" s="35">
        <v>63</v>
      </c>
    </row>
    <row r="1694" spans="27:32">
      <c r="AA1694" s="34">
        <v>8831</v>
      </c>
      <c r="AB1694" s="30" t="s">
        <v>2412</v>
      </c>
      <c r="AC1694" s="35">
        <v>1</v>
      </c>
      <c r="AD1694" s="35"/>
      <c r="AE1694" s="35"/>
      <c r="AF1694" s="35">
        <v>1</v>
      </c>
    </row>
    <row r="1695" spans="27:32">
      <c r="AA1695" s="34">
        <v>8833</v>
      </c>
      <c r="AB1695" s="30" t="s">
        <v>2413</v>
      </c>
      <c r="AC1695" s="35">
        <v>1</v>
      </c>
      <c r="AD1695" s="35"/>
      <c r="AE1695" s="35"/>
      <c r="AF1695" s="35">
        <v>1</v>
      </c>
    </row>
    <row r="1696" spans="27:32">
      <c r="AA1696" s="34">
        <v>8844</v>
      </c>
      <c r="AB1696" s="30" t="s">
        <v>809</v>
      </c>
      <c r="AC1696" s="35">
        <v>30</v>
      </c>
      <c r="AD1696" s="35">
        <v>12</v>
      </c>
      <c r="AE1696" s="35">
        <v>11</v>
      </c>
      <c r="AF1696" s="35">
        <v>53</v>
      </c>
    </row>
    <row r="1697" spans="27:32">
      <c r="AA1697" s="34">
        <v>8845</v>
      </c>
      <c r="AB1697" s="30" t="s">
        <v>1883</v>
      </c>
      <c r="AC1697" s="35">
        <v>26</v>
      </c>
      <c r="AD1697" s="35"/>
      <c r="AE1697" s="35">
        <v>7</v>
      </c>
      <c r="AF1697" s="35">
        <v>33</v>
      </c>
    </row>
    <row r="1698" spans="27:32">
      <c r="AA1698" s="34">
        <v>8856</v>
      </c>
      <c r="AB1698" s="30" t="s">
        <v>1042</v>
      </c>
      <c r="AC1698" s="35"/>
      <c r="AD1698" s="35">
        <v>4</v>
      </c>
      <c r="AE1698" s="35"/>
      <c r="AF1698" s="35">
        <v>4</v>
      </c>
    </row>
    <row r="1699" spans="27:32">
      <c r="AA1699" s="34">
        <v>8867</v>
      </c>
      <c r="AB1699" s="30" t="s">
        <v>2414</v>
      </c>
      <c r="AC1699" s="35">
        <v>2</v>
      </c>
      <c r="AD1699" s="35"/>
      <c r="AE1699" s="35"/>
      <c r="AF1699" s="35">
        <v>2</v>
      </c>
    </row>
    <row r="1700" spans="27:32">
      <c r="AA1700" s="34">
        <v>8868</v>
      </c>
      <c r="AB1700" s="30" t="s">
        <v>372</v>
      </c>
      <c r="AC1700" s="35"/>
      <c r="AD1700" s="35">
        <v>2</v>
      </c>
      <c r="AE1700" s="35"/>
      <c r="AF1700" s="35">
        <v>2</v>
      </c>
    </row>
    <row r="1701" spans="27:32">
      <c r="AA1701" s="34">
        <v>8872</v>
      </c>
      <c r="AB1701" s="30" t="s">
        <v>888</v>
      </c>
      <c r="AC1701" s="35">
        <v>6</v>
      </c>
      <c r="AD1701" s="35">
        <v>11</v>
      </c>
      <c r="AE1701" s="35">
        <v>4</v>
      </c>
      <c r="AF1701" s="35">
        <v>21</v>
      </c>
    </row>
    <row r="1702" spans="27:32">
      <c r="AA1702" s="34">
        <v>8876</v>
      </c>
      <c r="AB1702" s="30" t="s">
        <v>1884</v>
      </c>
      <c r="AC1702" s="35">
        <v>57</v>
      </c>
      <c r="AD1702" s="35"/>
      <c r="AE1702" s="35">
        <v>181</v>
      </c>
      <c r="AF1702" s="35">
        <v>238</v>
      </c>
    </row>
    <row r="1703" spans="27:32">
      <c r="AA1703" s="34">
        <v>8877</v>
      </c>
      <c r="AB1703" s="30" t="s">
        <v>1885</v>
      </c>
      <c r="AC1703" s="35"/>
      <c r="AD1703" s="35"/>
      <c r="AE1703" s="35">
        <v>2</v>
      </c>
      <c r="AF1703" s="35">
        <v>2</v>
      </c>
    </row>
    <row r="1704" spans="27:32">
      <c r="AA1704" s="34">
        <v>8898</v>
      </c>
      <c r="AB1704" s="30" t="s">
        <v>994</v>
      </c>
      <c r="AC1704" s="35">
        <v>5</v>
      </c>
      <c r="AD1704" s="35">
        <v>1</v>
      </c>
      <c r="AE1704" s="35">
        <v>5</v>
      </c>
      <c r="AF1704" s="35">
        <v>11</v>
      </c>
    </row>
    <row r="1705" spans="27:32">
      <c r="AA1705" s="34">
        <v>8899</v>
      </c>
      <c r="AB1705" s="30" t="s">
        <v>988</v>
      </c>
      <c r="AC1705" s="35">
        <v>2</v>
      </c>
      <c r="AD1705" s="35">
        <v>2</v>
      </c>
      <c r="AE1705" s="35">
        <v>3</v>
      </c>
      <c r="AF1705" s="35">
        <v>7</v>
      </c>
    </row>
    <row r="1706" spans="27:32">
      <c r="AA1706" s="34">
        <v>8901</v>
      </c>
      <c r="AB1706" s="30" t="s">
        <v>1886</v>
      </c>
      <c r="AC1706" s="35">
        <v>14</v>
      </c>
      <c r="AD1706" s="35"/>
      <c r="AE1706" s="35">
        <v>2</v>
      </c>
      <c r="AF1706" s="35">
        <v>16</v>
      </c>
    </row>
    <row r="1707" spans="27:32">
      <c r="AA1707" s="34">
        <v>8922</v>
      </c>
      <c r="AB1707" s="30" t="s">
        <v>113</v>
      </c>
      <c r="AC1707" s="35">
        <v>11</v>
      </c>
      <c r="AD1707" s="35">
        <v>2</v>
      </c>
      <c r="AE1707" s="35">
        <v>6</v>
      </c>
      <c r="AF1707" s="35">
        <v>19</v>
      </c>
    </row>
    <row r="1708" spans="27:32">
      <c r="AA1708" s="34">
        <v>8924</v>
      </c>
      <c r="AB1708" s="30" t="s">
        <v>919</v>
      </c>
      <c r="AC1708" s="35"/>
      <c r="AD1708" s="35">
        <v>1</v>
      </c>
      <c r="AE1708" s="35"/>
      <c r="AF1708" s="35">
        <v>1</v>
      </c>
    </row>
    <row r="1709" spans="27:32">
      <c r="AA1709" s="34">
        <v>8926</v>
      </c>
      <c r="AB1709" s="30" t="s">
        <v>638</v>
      </c>
      <c r="AC1709" s="35">
        <v>1</v>
      </c>
      <c r="AD1709" s="35">
        <v>1</v>
      </c>
      <c r="AE1709" s="35">
        <v>1</v>
      </c>
      <c r="AF1709" s="35">
        <v>3</v>
      </c>
    </row>
    <row r="1710" spans="27:32">
      <c r="AA1710" s="34">
        <v>8929</v>
      </c>
      <c r="AB1710" s="30" t="s">
        <v>1083</v>
      </c>
      <c r="AC1710" s="35">
        <v>33</v>
      </c>
      <c r="AD1710" s="35">
        <v>1</v>
      </c>
      <c r="AE1710" s="35"/>
      <c r="AF1710" s="35">
        <v>34</v>
      </c>
    </row>
    <row r="1711" spans="27:32">
      <c r="AA1711" s="34">
        <v>8940</v>
      </c>
      <c r="AB1711" s="30" t="s">
        <v>2415</v>
      </c>
      <c r="AC1711" s="35">
        <v>2</v>
      </c>
      <c r="AD1711" s="35"/>
      <c r="AE1711" s="35"/>
      <c r="AF1711" s="35">
        <v>2</v>
      </c>
    </row>
    <row r="1712" spans="27:32">
      <c r="AA1712" s="34">
        <v>8941</v>
      </c>
      <c r="AB1712" s="30" t="s">
        <v>2416</v>
      </c>
      <c r="AC1712" s="35">
        <v>2</v>
      </c>
      <c r="AD1712" s="35"/>
      <c r="AE1712" s="35"/>
      <c r="AF1712" s="35">
        <v>2</v>
      </c>
    </row>
    <row r="1713" spans="27:32">
      <c r="AA1713" s="34">
        <v>8949</v>
      </c>
      <c r="AB1713" s="30" t="s">
        <v>507</v>
      </c>
      <c r="AC1713" s="35">
        <v>2</v>
      </c>
      <c r="AD1713" s="35">
        <v>2</v>
      </c>
      <c r="AE1713" s="35"/>
      <c r="AF1713" s="35">
        <v>4</v>
      </c>
    </row>
    <row r="1714" spans="27:32">
      <c r="AA1714" s="34">
        <v>8950</v>
      </c>
      <c r="AB1714" s="30" t="s">
        <v>1887</v>
      </c>
      <c r="AC1714" s="35"/>
      <c r="AD1714" s="35"/>
      <c r="AE1714" s="35">
        <v>1</v>
      </c>
      <c r="AF1714" s="35">
        <v>1</v>
      </c>
    </row>
    <row r="1715" spans="27:32">
      <c r="AA1715" s="34">
        <v>8954</v>
      </c>
      <c r="AB1715" s="30" t="s">
        <v>2417</v>
      </c>
      <c r="AC1715" s="35">
        <v>3</v>
      </c>
      <c r="AD1715" s="35"/>
      <c r="AE1715" s="35"/>
      <c r="AF1715" s="35">
        <v>3</v>
      </c>
    </row>
    <row r="1716" spans="27:32">
      <c r="AA1716" s="34">
        <v>8960</v>
      </c>
      <c r="AB1716" s="30" t="s">
        <v>341</v>
      </c>
      <c r="AC1716" s="35">
        <v>248</v>
      </c>
      <c r="AD1716" s="35">
        <v>62</v>
      </c>
      <c r="AE1716" s="35">
        <v>128</v>
      </c>
      <c r="AF1716" s="35">
        <v>438</v>
      </c>
    </row>
    <row r="1717" spans="27:32">
      <c r="AA1717" s="34">
        <v>8963</v>
      </c>
      <c r="AB1717" s="30" t="s">
        <v>603</v>
      </c>
      <c r="AC1717" s="35">
        <v>23</v>
      </c>
      <c r="AD1717" s="35">
        <v>1</v>
      </c>
      <c r="AE1717" s="35">
        <v>10</v>
      </c>
      <c r="AF1717" s="35">
        <v>34</v>
      </c>
    </row>
    <row r="1718" spans="27:32">
      <c r="AA1718" s="34">
        <v>8997</v>
      </c>
      <c r="AB1718" s="30" t="s">
        <v>1888</v>
      </c>
      <c r="AC1718" s="35">
        <v>6</v>
      </c>
      <c r="AD1718" s="35"/>
      <c r="AE1718" s="35">
        <v>8</v>
      </c>
      <c r="AF1718" s="35">
        <v>14</v>
      </c>
    </row>
    <row r="1719" spans="27:32">
      <c r="AA1719" s="34">
        <v>9002</v>
      </c>
      <c r="AB1719" s="30" t="s">
        <v>146</v>
      </c>
      <c r="AC1719" s="35">
        <v>4</v>
      </c>
      <c r="AD1719" s="35">
        <v>1</v>
      </c>
      <c r="AE1719" s="35">
        <v>2</v>
      </c>
      <c r="AF1719" s="35">
        <v>7</v>
      </c>
    </row>
    <row r="1720" spans="27:32">
      <c r="AA1720" s="34">
        <v>9004</v>
      </c>
      <c r="AB1720" s="30" t="s">
        <v>1889</v>
      </c>
      <c r="AC1720" s="35"/>
      <c r="AD1720" s="35"/>
      <c r="AE1720" s="35">
        <v>29</v>
      </c>
      <c r="AF1720" s="35">
        <v>29</v>
      </c>
    </row>
    <row r="1721" spans="27:32">
      <c r="AA1721" s="34">
        <v>9005</v>
      </c>
      <c r="AB1721" s="30" t="s">
        <v>209</v>
      </c>
      <c r="AC1721" s="35">
        <v>57</v>
      </c>
      <c r="AD1721" s="35">
        <v>20</v>
      </c>
      <c r="AE1721" s="35">
        <v>31</v>
      </c>
      <c r="AF1721" s="35">
        <v>108</v>
      </c>
    </row>
    <row r="1722" spans="27:32">
      <c r="AA1722" s="34">
        <v>9006</v>
      </c>
      <c r="AB1722" s="30" t="s">
        <v>138</v>
      </c>
      <c r="AC1722" s="35">
        <v>25</v>
      </c>
      <c r="AD1722" s="35">
        <v>20</v>
      </c>
      <c r="AE1722" s="35">
        <v>61</v>
      </c>
      <c r="AF1722" s="35">
        <v>106</v>
      </c>
    </row>
    <row r="1723" spans="27:32">
      <c r="AA1723" s="34">
        <v>9008</v>
      </c>
      <c r="AB1723" s="30" t="s">
        <v>1341</v>
      </c>
      <c r="AC1723" s="35">
        <v>9</v>
      </c>
      <c r="AD1723" s="35"/>
      <c r="AE1723" s="35">
        <v>4</v>
      </c>
      <c r="AF1723" s="35">
        <v>13</v>
      </c>
    </row>
    <row r="1724" spans="27:32">
      <c r="AA1724" s="34">
        <v>9009</v>
      </c>
      <c r="AB1724" s="30" t="s">
        <v>495</v>
      </c>
      <c r="AC1724" s="35">
        <v>17</v>
      </c>
      <c r="AD1724" s="35">
        <v>1</v>
      </c>
      <c r="AE1724" s="35">
        <v>5</v>
      </c>
      <c r="AF1724" s="35">
        <v>23</v>
      </c>
    </row>
    <row r="1725" spans="27:32">
      <c r="AA1725" s="34">
        <v>9015</v>
      </c>
      <c r="AB1725" s="30" t="s">
        <v>1255</v>
      </c>
      <c r="AC1725" s="35">
        <v>20</v>
      </c>
      <c r="AD1725" s="35">
        <v>1</v>
      </c>
      <c r="AE1725" s="35">
        <v>5</v>
      </c>
      <c r="AF1725" s="35">
        <v>26</v>
      </c>
    </row>
    <row r="1726" spans="27:32">
      <c r="AA1726" s="34">
        <v>9016</v>
      </c>
      <c r="AB1726" s="30" t="s">
        <v>1152</v>
      </c>
      <c r="AC1726" s="35">
        <v>16</v>
      </c>
      <c r="AD1726" s="35">
        <v>2</v>
      </c>
      <c r="AE1726" s="35"/>
      <c r="AF1726" s="35">
        <v>18</v>
      </c>
    </row>
    <row r="1727" spans="27:32">
      <c r="AA1727" s="34">
        <v>9017</v>
      </c>
      <c r="AB1727" s="30" t="s">
        <v>802</v>
      </c>
      <c r="AC1727" s="35">
        <v>27</v>
      </c>
      <c r="AD1727" s="35">
        <v>3</v>
      </c>
      <c r="AE1727" s="35">
        <v>9</v>
      </c>
      <c r="AF1727" s="35">
        <v>39</v>
      </c>
    </row>
    <row r="1728" spans="27:32">
      <c r="AA1728" s="34">
        <v>9018</v>
      </c>
      <c r="AB1728" s="30" t="s">
        <v>1388</v>
      </c>
      <c r="AC1728" s="35"/>
      <c r="AD1728" s="35"/>
      <c r="AE1728" s="35">
        <v>6</v>
      </c>
      <c r="AF1728" s="35">
        <v>6</v>
      </c>
    </row>
    <row r="1729" spans="27:32">
      <c r="AA1729" s="34">
        <v>9019</v>
      </c>
      <c r="AB1729" s="30" t="s">
        <v>787</v>
      </c>
      <c r="AC1729" s="35">
        <v>20</v>
      </c>
      <c r="AD1729" s="35">
        <v>5</v>
      </c>
      <c r="AE1729" s="35">
        <v>11</v>
      </c>
      <c r="AF1729" s="35">
        <v>36</v>
      </c>
    </row>
    <row r="1730" spans="27:32">
      <c r="AA1730" s="34">
        <v>9024</v>
      </c>
      <c r="AB1730" s="30" t="s">
        <v>1890</v>
      </c>
      <c r="AC1730" s="35">
        <v>2</v>
      </c>
      <c r="AD1730" s="35"/>
      <c r="AE1730" s="35">
        <v>1</v>
      </c>
      <c r="AF1730" s="35">
        <v>3</v>
      </c>
    </row>
    <row r="1731" spans="27:32">
      <c r="AA1731" s="34">
        <v>9025</v>
      </c>
      <c r="AB1731" s="30" t="s">
        <v>1224</v>
      </c>
      <c r="AC1731" s="35">
        <v>13</v>
      </c>
      <c r="AD1731" s="35">
        <v>1</v>
      </c>
      <c r="AE1731" s="35"/>
      <c r="AF1731" s="35">
        <v>14</v>
      </c>
    </row>
    <row r="1732" spans="27:32">
      <c r="AA1732" s="34">
        <v>9027</v>
      </c>
      <c r="AB1732" s="30" t="s">
        <v>620</v>
      </c>
      <c r="AC1732" s="35">
        <v>49</v>
      </c>
      <c r="AD1732" s="35">
        <v>5</v>
      </c>
      <c r="AE1732" s="35">
        <v>2</v>
      </c>
      <c r="AF1732" s="35">
        <v>56</v>
      </c>
    </row>
    <row r="1733" spans="27:32">
      <c r="AA1733" s="34">
        <v>9028</v>
      </c>
      <c r="AB1733" s="30" t="s">
        <v>280</v>
      </c>
      <c r="AC1733" s="35">
        <v>43</v>
      </c>
      <c r="AD1733" s="35">
        <v>1</v>
      </c>
      <c r="AE1733" s="35">
        <v>5</v>
      </c>
      <c r="AF1733" s="35">
        <v>49</v>
      </c>
    </row>
    <row r="1734" spans="27:32">
      <c r="AA1734" s="34">
        <v>9029</v>
      </c>
      <c r="AB1734" s="30" t="s">
        <v>1258</v>
      </c>
      <c r="AC1734" s="35">
        <v>33</v>
      </c>
      <c r="AD1734" s="35">
        <v>1</v>
      </c>
      <c r="AE1734" s="35">
        <v>2</v>
      </c>
      <c r="AF1734" s="35">
        <v>36</v>
      </c>
    </row>
    <row r="1735" spans="27:32">
      <c r="AA1735" s="34">
        <v>9071</v>
      </c>
      <c r="AB1735" s="30" t="s">
        <v>84</v>
      </c>
      <c r="AC1735" s="35">
        <v>814</v>
      </c>
      <c r="AD1735" s="35">
        <v>260</v>
      </c>
      <c r="AE1735" s="35">
        <v>451</v>
      </c>
      <c r="AF1735" s="35">
        <v>1525</v>
      </c>
    </row>
    <row r="1736" spans="27:32">
      <c r="AA1736" s="34">
        <v>9078</v>
      </c>
      <c r="AB1736" s="30" t="s">
        <v>545</v>
      </c>
      <c r="AC1736" s="35"/>
      <c r="AD1736" s="35">
        <v>4</v>
      </c>
      <c r="AE1736" s="35"/>
      <c r="AF1736" s="35">
        <v>4</v>
      </c>
    </row>
    <row r="1737" spans="27:32">
      <c r="AA1737" s="34">
        <v>9086</v>
      </c>
      <c r="AB1737" s="30" t="s">
        <v>907</v>
      </c>
      <c r="AC1737" s="35"/>
      <c r="AD1737" s="35">
        <v>3</v>
      </c>
      <c r="AE1737" s="35"/>
      <c r="AF1737" s="35">
        <v>3</v>
      </c>
    </row>
    <row r="1738" spans="27:32">
      <c r="AA1738" s="34">
        <v>9087</v>
      </c>
      <c r="AB1738" s="30" t="s">
        <v>312</v>
      </c>
      <c r="AC1738" s="35"/>
      <c r="AD1738" s="35">
        <v>1</v>
      </c>
      <c r="AE1738" s="35"/>
      <c r="AF1738" s="35">
        <v>1</v>
      </c>
    </row>
    <row r="1739" spans="27:32">
      <c r="AA1739" s="34">
        <v>9088</v>
      </c>
      <c r="AB1739" s="30" t="s">
        <v>489</v>
      </c>
      <c r="AC1739" s="35">
        <v>48</v>
      </c>
      <c r="AD1739" s="35">
        <v>11</v>
      </c>
      <c r="AE1739" s="35">
        <v>24</v>
      </c>
      <c r="AF1739" s="35">
        <v>83</v>
      </c>
    </row>
    <row r="1740" spans="27:32">
      <c r="AA1740" s="34">
        <v>9091</v>
      </c>
      <c r="AB1740" s="30" t="s">
        <v>1891</v>
      </c>
      <c r="AC1740" s="35"/>
      <c r="AD1740" s="35"/>
      <c r="AE1740" s="35">
        <v>77</v>
      </c>
      <c r="AF1740" s="35">
        <v>77</v>
      </c>
    </row>
    <row r="1741" spans="27:32">
      <c r="AA1741" s="34">
        <v>9092</v>
      </c>
      <c r="AB1741" s="30" t="s">
        <v>2418</v>
      </c>
      <c r="AC1741" s="35">
        <v>4</v>
      </c>
      <c r="AD1741" s="35"/>
      <c r="AE1741" s="35"/>
      <c r="AF1741" s="35">
        <v>4</v>
      </c>
    </row>
    <row r="1742" spans="27:32">
      <c r="AA1742" s="34">
        <v>9093</v>
      </c>
      <c r="AB1742" s="30" t="s">
        <v>1291</v>
      </c>
      <c r="AC1742" s="35">
        <v>7</v>
      </c>
      <c r="AD1742" s="35"/>
      <c r="AE1742" s="35"/>
      <c r="AF1742" s="35">
        <v>7</v>
      </c>
    </row>
    <row r="1743" spans="27:32">
      <c r="AA1743" s="34">
        <v>9094</v>
      </c>
      <c r="AB1743" s="30" t="s">
        <v>546</v>
      </c>
      <c r="AC1743" s="35"/>
      <c r="AD1743" s="35">
        <v>8</v>
      </c>
      <c r="AE1743" s="35"/>
      <c r="AF1743" s="35">
        <v>8</v>
      </c>
    </row>
    <row r="1744" spans="27:32">
      <c r="AA1744" s="34">
        <v>9095</v>
      </c>
      <c r="AB1744" s="30" t="s">
        <v>2419</v>
      </c>
      <c r="AC1744" s="35">
        <v>1</v>
      </c>
      <c r="AD1744" s="35"/>
      <c r="AE1744" s="35"/>
      <c r="AF1744" s="35">
        <v>1</v>
      </c>
    </row>
    <row r="1745" spans="27:32">
      <c r="AA1745" s="34">
        <v>9097</v>
      </c>
      <c r="AB1745" s="30" t="s">
        <v>365</v>
      </c>
      <c r="AC1745" s="35">
        <v>55</v>
      </c>
      <c r="AD1745" s="35">
        <v>17</v>
      </c>
      <c r="AE1745" s="35">
        <v>25</v>
      </c>
      <c r="AF1745" s="35">
        <v>97</v>
      </c>
    </row>
    <row r="1746" spans="27:32">
      <c r="AA1746" s="34">
        <v>9098</v>
      </c>
      <c r="AB1746" s="30" t="s">
        <v>167</v>
      </c>
      <c r="AC1746" s="35">
        <v>45</v>
      </c>
      <c r="AD1746" s="35">
        <v>14</v>
      </c>
      <c r="AE1746" s="35">
        <v>31</v>
      </c>
      <c r="AF1746" s="35">
        <v>90</v>
      </c>
    </row>
    <row r="1747" spans="27:32">
      <c r="AA1747" s="34">
        <v>9099</v>
      </c>
      <c r="AB1747" s="30" t="s">
        <v>168</v>
      </c>
      <c r="AC1747" s="35">
        <v>113</v>
      </c>
      <c r="AD1747" s="35">
        <v>27</v>
      </c>
      <c r="AE1747" s="35">
        <v>63</v>
      </c>
      <c r="AF1747" s="35">
        <v>203</v>
      </c>
    </row>
    <row r="1748" spans="27:32">
      <c r="AA1748" s="34">
        <v>9100</v>
      </c>
      <c r="AB1748" s="30" t="s">
        <v>56</v>
      </c>
      <c r="AC1748" s="35">
        <v>99</v>
      </c>
      <c r="AD1748" s="35">
        <v>31</v>
      </c>
      <c r="AE1748" s="35">
        <v>68</v>
      </c>
      <c r="AF1748" s="35">
        <v>198</v>
      </c>
    </row>
    <row r="1749" spans="27:32">
      <c r="AA1749" s="34">
        <v>9117</v>
      </c>
      <c r="AB1749" s="30" t="s">
        <v>677</v>
      </c>
      <c r="AC1749" s="35"/>
      <c r="AD1749" s="35">
        <v>4</v>
      </c>
      <c r="AE1749" s="35">
        <v>1</v>
      </c>
      <c r="AF1749" s="35">
        <v>5</v>
      </c>
    </row>
    <row r="1750" spans="27:32">
      <c r="AA1750" s="34">
        <v>9118</v>
      </c>
      <c r="AB1750" s="30" t="s">
        <v>1332</v>
      </c>
      <c r="AC1750" s="35">
        <v>6</v>
      </c>
      <c r="AD1750" s="35"/>
      <c r="AE1750" s="35"/>
      <c r="AF1750" s="35">
        <v>6</v>
      </c>
    </row>
    <row r="1751" spans="27:32">
      <c r="AA1751" s="34">
        <v>9119</v>
      </c>
      <c r="AB1751" s="30" t="s">
        <v>470</v>
      </c>
      <c r="AC1751" s="35">
        <v>851</v>
      </c>
      <c r="AD1751" s="35">
        <v>185</v>
      </c>
      <c r="AE1751" s="35">
        <v>373</v>
      </c>
      <c r="AF1751" s="35">
        <v>1409</v>
      </c>
    </row>
    <row r="1752" spans="27:32">
      <c r="AA1752" s="34">
        <v>9125</v>
      </c>
      <c r="AB1752" s="30" t="s">
        <v>1892</v>
      </c>
      <c r="AC1752" s="35">
        <v>4</v>
      </c>
      <c r="AD1752" s="35"/>
      <c r="AE1752" s="35">
        <v>2</v>
      </c>
      <c r="AF1752" s="35">
        <v>6</v>
      </c>
    </row>
    <row r="1753" spans="27:32">
      <c r="AA1753" s="34">
        <v>9150</v>
      </c>
      <c r="AB1753" s="30" t="s">
        <v>1893</v>
      </c>
      <c r="AC1753" s="35">
        <v>17</v>
      </c>
      <c r="AD1753" s="35"/>
      <c r="AE1753" s="35">
        <v>1</v>
      </c>
      <c r="AF1753" s="35">
        <v>18</v>
      </c>
    </row>
    <row r="1754" spans="27:32">
      <c r="AA1754" s="34">
        <v>9153</v>
      </c>
      <c r="AB1754" s="30" t="s">
        <v>512</v>
      </c>
      <c r="AC1754" s="35">
        <v>14</v>
      </c>
      <c r="AD1754" s="35">
        <v>7</v>
      </c>
      <c r="AE1754" s="35">
        <v>9</v>
      </c>
      <c r="AF1754" s="35">
        <v>30</v>
      </c>
    </row>
    <row r="1755" spans="27:32">
      <c r="AA1755" s="34">
        <v>9156</v>
      </c>
      <c r="AB1755" s="30" t="s">
        <v>10</v>
      </c>
      <c r="AC1755" s="35">
        <v>222</v>
      </c>
      <c r="AD1755" s="35">
        <v>64</v>
      </c>
      <c r="AE1755" s="35">
        <v>61</v>
      </c>
      <c r="AF1755" s="35">
        <v>347</v>
      </c>
    </row>
    <row r="1756" spans="27:32">
      <c r="AA1756" s="34">
        <v>9157</v>
      </c>
      <c r="AB1756" s="30" t="s">
        <v>481</v>
      </c>
      <c r="AC1756" s="35">
        <v>43</v>
      </c>
      <c r="AD1756" s="35">
        <v>14</v>
      </c>
      <c r="AE1756" s="35">
        <v>11</v>
      </c>
      <c r="AF1756" s="35">
        <v>68</v>
      </c>
    </row>
    <row r="1757" spans="27:32">
      <c r="AA1757" s="34">
        <v>9179</v>
      </c>
      <c r="AB1757" s="30" t="s">
        <v>767</v>
      </c>
      <c r="AC1757" s="35">
        <v>3</v>
      </c>
      <c r="AD1757" s="35">
        <v>4</v>
      </c>
      <c r="AE1757" s="35">
        <v>2</v>
      </c>
      <c r="AF1757" s="35">
        <v>9</v>
      </c>
    </row>
    <row r="1758" spans="27:32">
      <c r="AA1758" s="34">
        <v>9184</v>
      </c>
      <c r="AB1758" s="30" t="s">
        <v>903</v>
      </c>
      <c r="AC1758" s="35">
        <v>6</v>
      </c>
      <c r="AD1758" s="35">
        <v>4</v>
      </c>
      <c r="AE1758" s="35">
        <v>6</v>
      </c>
      <c r="AF1758" s="35">
        <v>16</v>
      </c>
    </row>
    <row r="1759" spans="27:32">
      <c r="AA1759" s="34">
        <v>9188</v>
      </c>
      <c r="AB1759" s="30" t="s">
        <v>858</v>
      </c>
      <c r="AC1759" s="35"/>
      <c r="AD1759" s="35">
        <v>1</v>
      </c>
      <c r="AE1759" s="35">
        <v>1</v>
      </c>
      <c r="AF1759" s="35">
        <v>2</v>
      </c>
    </row>
    <row r="1760" spans="27:32">
      <c r="AA1760" s="34">
        <v>9191</v>
      </c>
      <c r="AB1760" s="30" t="s">
        <v>2420</v>
      </c>
      <c r="AC1760" s="35">
        <v>1</v>
      </c>
      <c r="AD1760" s="35"/>
      <c r="AE1760" s="35"/>
      <c r="AF1760" s="35">
        <v>1</v>
      </c>
    </row>
    <row r="1761" spans="27:32">
      <c r="AA1761" s="34">
        <v>9217</v>
      </c>
      <c r="AB1761" s="30" t="s">
        <v>137</v>
      </c>
      <c r="AC1761" s="35">
        <v>40</v>
      </c>
      <c r="AD1761" s="35">
        <v>9</v>
      </c>
      <c r="AE1761" s="35">
        <v>11</v>
      </c>
      <c r="AF1761" s="35">
        <v>60</v>
      </c>
    </row>
    <row r="1762" spans="27:32">
      <c r="AA1762" s="34">
        <v>9220</v>
      </c>
      <c r="AB1762" s="30" t="s">
        <v>412</v>
      </c>
      <c r="AC1762" s="35">
        <v>35</v>
      </c>
      <c r="AD1762" s="35">
        <v>1</v>
      </c>
      <c r="AE1762" s="35">
        <v>5</v>
      </c>
      <c r="AF1762" s="35">
        <v>41</v>
      </c>
    </row>
    <row r="1763" spans="27:32">
      <c r="AA1763" s="34">
        <v>9226</v>
      </c>
      <c r="AB1763" s="30" t="s">
        <v>1268</v>
      </c>
      <c r="AC1763" s="35">
        <v>2</v>
      </c>
      <c r="AD1763" s="35">
        <v>1</v>
      </c>
      <c r="AE1763" s="35"/>
      <c r="AF1763" s="35">
        <v>3</v>
      </c>
    </row>
    <row r="1764" spans="27:32">
      <c r="AA1764" s="34">
        <v>9227</v>
      </c>
      <c r="AB1764" s="30" t="s">
        <v>239</v>
      </c>
      <c r="AC1764" s="35">
        <v>107</v>
      </c>
      <c r="AD1764" s="35">
        <v>16</v>
      </c>
      <c r="AE1764" s="35">
        <v>10</v>
      </c>
      <c r="AF1764" s="35">
        <v>133</v>
      </c>
    </row>
    <row r="1765" spans="27:32">
      <c r="AA1765" s="34">
        <v>9228</v>
      </c>
      <c r="AB1765" s="30" t="s">
        <v>1027</v>
      </c>
      <c r="AC1765" s="35">
        <v>2</v>
      </c>
      <c r="AD1765" s="35">
        <v>2</v>
      </c>
      <c r="AE1765" s="35">
        <v>11</v>
      </c>
      <c r="AF1765" s="35">
        <v>15</v>
      </c>
    </row>
    <row r="1766" spans="27:32">
      <c r="AA1766" s="34">
        <v>9235</v>
      </c>
      <c r="AB1766" s="30" t="s">
        <v>2421</v>
      </c>
      <c r="AC1766" s="35">
        <v>1</v>
      </c>
      <c r="AD1766" s="35"/>
      <c r="AE1766" s="35"/>
      <c r="AF1766" s="35">
        <v>1</v>
      </c>
    </row>
    <row r="1767" spans="27:32">
      <c r="AA1767" s="34">
        <v>9239</v>
      </c>
      <c r="AB1767" s="30" t="s">
        <v>1156</v>
      </c>
      <c r="AC1767" s="35">
        <v>2</v>
      </c>
      <c r="AD1767" s="35">
        <v>1</v>
      </c>
      <c r="AE1767" s="35"/>
      <c r="AF1767" s="35">
        <v>3</v>
      </c>
    </row>
    <row r="1768" spans="27:32">
      <c r="AA1768" s="34">
        <v>9240</v>
      </c>
      <c r="AB1768" s="30" t="s">
        <v>2422</v>
      </c>
      <c r="AC1768" s="35">
        <v>1</v>
      </c>
      <c r="AD1768" s="35"/>
      <c r="AE1768" s="35"/>
      <c r="AF1768" s="35">
        <v>1</v>
      </c>
    </row>
    <row r="1769" spans="27:32">
      <c r="AA1769" s="34">
        <v>9241</v>
      </c>
      <c r="AB1769" s="30" t="s">
        <v>2423</v>
      </c>
      <c r="AC1769" s="35">
        <v>3</v>
      </c>
      <c r="AD1769" s="35"/>
      <c r="AE1769" s="35"/>
      <c r="AF1769" s="35">
        <v>3</v>
      </c>
    </row>
    <row r="1770" spans="27:32">
      <c r="AA1770" s="34">
        <v>9249</v>
      </c>
      <c r="AB1770" s="30" t="s">
        <v>2424</v>
      </c>
      <c r="AC1770" s="35">
        <v>1</v>
      </c>
      <c r="AD1770" s="35"/>
      <c r="AE1770" s="35"/>
      <c r="AF1770" s="35">
        <v>1</v>
      </c>
    </row>
    <row r="1771" spans="27:32">
      <c r="AA1771" s="34">
        <v>9253</v>
      </c>
      <c r="AB1771" s="30" t="s">
        <v>62</v>
      </c>
      <c r="AC1771" s="35">
        <v>130</v>
      </c>
      <c r="AD1771" s="35">
        <v>39</v>
      </c>
      <c r="AE1771" s="35">
        <v>93</v>
      </c>
      <c r="AF1771" s="35">
        <v>262</v>
      </c>
    </row>
    <row r="1772" spans="27:32">
      <c r="AA1772" s="34">
        <v>9254</v>
      </c>
      <c r="AB1772" s="30" t="s">
        <v>831</v>
      </c>
      <c r="AC1772" s="35">
        <v>85</v>
      </c>
      <c r="AD1772" s="35">
        <v>10</v>
      </c>
      <c r="AE1772" s="35">
        <v>25</v>
      </c>
      <c r="AF1772" s="35">
        <v>120</v>
      </c>
    </row>
    <row r="1773" spans="27:32">
      <c r="AA1773" s="34">
        <v>9256</v>
      </c>
      <c r="AB1773" s="30" t="s">
        <v>1278</v>
      </c>
      <c r="AC1773" s="35">
        <v>35</v>
      </c>
      <c r="AD1773" s="35">
        <v>2</v>
      </c>
      <c r="AE1773" s="35">
        <v>3</v>
      </c>
      <c r="AF1773" s="35">
        <v>40</v>
      </c>
    </row>
    <row r="1774" spans="27:32">
      <c r="AA1774" s="34">
        <v>9257</v>
      </c>
      <c r="AB1774" s="30" t="s">
        <v>149</v>
      </c>
      <c r="AC1774" s="35">
        <v>419</v>
      </c>
      <c r="AD1774" s="35">
        <v>81</v>
      </c>
      <c r="AE1774" s="35">
        <v>24</v>
      </c>
      <c r="AF1774" s="35">
        <v>524</v>
      </c>
    </row>
    <row r="1775" spans="27:32">
      <c r="AA1775" s="34">
        <v>9259</v>
      </c>
      <c r="AB1775" s="30" t="s">
        <v>1894</v>
      </c>
      <c r="AC1775" s="35"/>
      <c r="AD1775" s="35"/>
      <c r="AE1775" s="35">
        <v>8</v>
      </c>
      <c r="AF1775" s="35">
        <v>8</v>
      </c>
    </row>
    <row r="1776" spans="27:32">
      <c r="AA1776" s="34">
        <v>9260</v>
      </c>
      <c r="AB1776" s="30" t="s">
        <v>95</v>
      </c>
      <c r="AC1776" s="35">
        <v>464</v>
      </c>
      <c r="AD1776" s="35">
        <v>76</v>
      </c>
      <c r="AE1776" s="35">
        <v>37</v>
      </c>
      <c r="AF1776" s="35">
        <v>577</v>
      </c>
    </row>
    <row r="1777" spans="27:32">
      <c r="AA1777" s="34">
        <v>9287</v>
      </c>
      <c r="AB1777" s="30" t="s">
        <v>1183</v>
      </c>
      <c r="AC1777" s="35">
        <v>7</v>
      </c>
      <c r="AD1777" s="35">
        <v>1</v>
      </c>
      <c r="AE1777" s="35">
        <v>10</v>
      </c>
      <c r="AF1777" s="35">
        <v>18</v>
      </c>
    </row>
    <row r="1778" spans="27:32">
      <c r="AA1778" s="34">
        <v>9305</v>
      </c>
      <c r="AB1778" s="30" t="s">
        <v>2425</v>
      </c>
      <c r="AC1778" s="35">
        <v>1</v>
      </c>
      <c r="AD1778" s="35"/>
      <c r="AE1778" s="35"/>
      <c r="AF1778" s="35">
        <v>1</v>
      </c>
    </row>
    <row r="1779" spans="27:32">
      <c r="AA1779" s="34">
        <v>9308</v>
      </c>
      <c r="AB1779" s="30" t="s">
        <v>2426</v>
      </c>
      <c r="AC1779" s="35">
        <v>2</v>
      </c>
      <c r="AD1779" s="35"/>
      <c r="AE1779" s="35"/>
      <c r="AF1779" s="35">
        <v>2</v>
      </c>
    </row>
    <row r="1780" spans="27:32">
      <c r="AA1780" s="34">
        <v>9311</v>
      </c>
      <c r="AB1780" s="30" t="s">
        <v>2427</v>
      </c>
      <c r="AC1780" s="35">
        <v>3</v>
      </c>
      <c r="AD1780" s="35"/>
      <c r="AE1780" s="35"/>
      <c r="AF1780" s="35">
        <v>3</v>
      </c>
    </row>
    <row r="1781" spans="27:32">
      <c r="AA1781" s="34">
        <v>9315</v>
      </c>
      <c r="AB1781" s="30" t="s">
        <v>1051</v>
      </c>
      <c r="AC1781" s="35">
        <v>6</v>
      </c>
      <c r="AD1781" s="35">
        <v>2</v>
      </c>
      <c r="AE1781" s="35">
        <v>3</v>
      </c>
      <c r="AF1781" s="35">
        <v>11</v>
      </c>
    </row>
    <row r="1782" spans="27:32">
      <c r="AA1782" s="34">
        <v>9316</v>
      </c>
      <c r="AB1782" s="30" t="s">
        <v>1895</v>
      </c>
      <c r="AC1782" s="35">
        <v>1</v>
      </c>
      <c r="AD1782" s="35"/>
      <c r="AE1782" s="35">
        <v>12</v>
      </c>
      <c r="AF1782" s="35">
        <v>13</v>
      </c>
    </row>
    <row r="1783" spans="27:32">
      <c r="AA1783" s="34">
        <v>9317</v>
      </c>
      <c r="AB1783" s="30" t="s">
        <v>61</v>
      </c>
      <c r="AC1783" s="35">
        <v>557</v>
      </c>
      <c r="AD1783" s="35">
        <v>85</v>
      </c>
      <c r="AE1783" s="35">
        <v>114</v>
      </c>
      <c r="AF1783" s="35">
        <v>756</v>
      </c>
    </row>
    <row r="1784" spans="27:32">
      <c r="AA1784" s="34">
        <v>9324</v>
      </c>
      <c r="AB1784" s="30" t="s">
        <v>472</v>
      </c>
      <c r="AC1784" s="35">
        <v>225</v>
      </c>
      <c r="AD1784" s="35">
        <v>39</v>
      </c>
      <c r="AE1784" s="35">
        <v>58</v>
      </c>
      <c r="AF1784" s="35">
        <v>322</v>
      </c>
    </row>
    <row r="1785" spans="27:32">
      <c r="AA1785" s="34">
        <v>9328</v>
      </c>
      <c r="AB1785" s="30" t="s">
        <v>2428</v>
      </c>
      <c r="AC1785" s="35">
        <v>6</v>
      </c>
      <c r="AD1785" s="35"/>
      <c r="AE1785" s="35"/>
      <c r="AF1785" s="35">
        <v>6</v>
      </c>
    </row>
    <row r="1786" spans="27:32">
      <c r="AA1786" s="34">
        <v>9329</v>
      </c>
      <c r="AB1786" s="30" t="s">
        <v>2429</v>
      </c>
      <c r="AC1786" s="35">
        <v>6</v>
      </c>
      <c r="AD1786" s="35"/>
      <c r="AE1786" s="35"/>
      <c r="AF1786" s="35">
        <v>6</v>
      </c>
    </row>
    <row r="1787" spans="27:32">
      <c r="AA1787" s="34">
        <v>9330</v>
      </c>
      <c r="AB1787" s="30" t="s">
        <v>770</v>
      </c>
      <c r="AC1787" s="35">
        <v>30</v>
      </c>
      <c r="AD1787" s="35">
        <v>7</v>
      </c>
      <c r="AE1787" s="35">
        <v>10</v>
      </c>
      <c r="AF1787" s="35">
        <v>47</v>
      </c>
    </row>
    <row r="1788" spans="27:32">
      <c r="AA1788" s="34">
        <v>9331</v>
      </c>
      <c r="AB1788" s="30" t="s">
        <v>851</v>
      </c>
      <c r="AC1788" s="35">
        <v>16</v>
      </c>
      <c r="AD1788" s="35">
        <v>7</v>
      </c>
      <c r="AE1788" s="35">
        <v>9</v>
      </c>
      <c r="AF1788" s="35">
        <v>32</v>
      </c>
    </row>
    <row r="1789" spans="27:32">
      <c r="AA1789" s="34">
        <v>9333</v>
      </c>
      <c r="AB1789" s="30" t="s">
        <v>1237</v>
      </c>
      <c r="AC1789" s="35">
        <v>21</v>
      </c>
      <c r="AD1789" s="35">
        <v>1</v>
      </c>
      <c r="AE1789" s="35"/>
      <c r="AF1789" s="35">
        <v>22</v>
      </c>
    </row>
    <row r="1790" spans="27:32">
      <c r="AA1790" s="34">
        <v>9334</v>
      </c>
      <c r="AB1790" s="30" t="s">
        <v>46</v>
      </c>
      <c r="AC1790" s="35">
        <v>215</v>
      </c>
      <c r="AD1790" s="35">
        <v>51</v>
      </c>
      <c r="AE1790" s="35">
        <v>59</v>
      </c>
      <c r="AF1790" s="35">
        <v>325</v>
      </c>
    </row>
    <row r="1791" spans="27:32">
      <c r="AA1791" s="34">
        <v>9336</v>
      </c>
      <c r="AB1791" s="30" t="s">
        <v>768</v>
      </c>
      <c r="AC1791" s="35">
        <v>24</v>
      </c>
      <c r="AD1791" s="35">
        <v>7</v>
      </c>
      <c r="AE1791" s="35">
        <v>6</v>
      </c>
      <c r="AF1791" s="35">
        <v>37</v>
      </c>
    </row>
    <row r="1792" spans="27:32">
      <c r="AA1792" s="34">
        <v>9337</v>
      </c>
      <c r="AB1792" s="30" t="s">
        <v>216</v>
      </c>
      <c r="AC1792" s="35">
        <v>407</v>
      </c>
      <c r="AD1792" s="35">
        <v>23</v>
      </c>
      <c r="AE1792" s="35">
        <v>90</v>
      </c>
      <c r="AF1792" s="35">
        <v>520</v>
      </c>
    </row>
    <row r="1793" spans="27:32">
      <c r="AA1793" s="34">
        <v>9338</v>
      </c>
      <c r="AB1793" s="30" t="s">
        <v>807</v>
      </c>
      <c r="AC1793" s="35">
        <v>94</v>
      </c>
      <c r="AD1793" s="35">
        <v>5</v>
      </c>
      <c r="AE1793" s="35">
        <v>3</v>
      </c>
      <c r="AF1793" s="35">
        <v>102</v>
      </c>
    </row>
    <row r="1794" spans="27:32">
      <c r="AA1794" s="34">
        <v>9339</v>
      </c>
      <c r="AB1794" s="30" t="s">
        <v>566</v>
      </c>
      <c r="AC1794" s="35">
        <v>3</v>
      </c>
      <c r="AD1794" s="35">
        <v>1</v>
      </c>
      <c r="AE1794" s="35">
        <v>1</v>
      </c>
      <c r="AF1794" s="35">
        <v>5</v>
      </c>
    </row>
    <row r="1795" spans="27:32">
      <c r="AA1795" s="34">
        <v>9340</v>
      </c>
      <c r="AB1795" s="30" t="s">
        <v>405</v>
      </c>
      <c r="AC1795" s="35">
        <v>185</v>
      </c>
      <c r="AD1795" s="35">
        <v>5</v>
      </c>
      <c r="AE1795" s="35">
        <v>26</v>
      </c>
      <c r="AF1795" s="35">
        <v>216</v>
      </c>
    </row>
    <row r="1796" spans="27:32">
      <c r="AA1796" s="34">
        <v>9341</v>
      </c>
      <c r="AB1796" s="30" t="s">
        <v>1896</v>
      </c>
      <c r="AC1796" s="35">
        <v>7</v>
      </c>
      <c r="AD1796" s="35"/>
      <c r="AE1796" s="35">
        <v>3</v>
      </c>
      <c r="AF1796" s="35">
        <v>10</v>
      </c>
    </row>
    <row r="1797" spans="27:32">
      <c r="AA1797" s="34">
        <v>9343</v>
      </c>
      <c r="AB1797" s="30" t="s">
        <v>719</v>
      </c>
      <c r="AC1797" s="35">
        <v>64</v>
      </c>
      <c r="AD1797" s="35">
        <v>1</v>
      </c>
      <c r="AE1797" s="35">
        <v>4</v>
      </c>
      <c r="AF1797" s="35">
        <v>69</v>
      </c>
    </row>
    <row r="1798" spans="27:32">
      <c r="AA1798" s="34">
        <v>9344</v>
      </c>
      <c r="AB1798" s="30" t="s">
        <v>654</v>
      </c>
      <c r="AC1798" s="35">
        <v>149</v>
      </c>
      <c r="AD1798" s="35">
        <v>2</v>
      </c>
      <c r="AE1798" s="35">
        <v>3</v>
      </c>
      <c r="AF1798" s="35">
        <v>154</v>
      </c>
    </row>
    <row r="1799" spans="27:32">
      <c r="AA1799" s="34">
        <v>9345</v>
      </c>
      <c r="AB1799" s="30" t="s">
        <v>1897</v>
      </c>
      <c r="AC1799" s="35"/>
      <c r="AD1799" s="35"/>
      <c r="AE1799" s="35">
        <v>1</v>
      </c>
      <c r="AF1799" s="35">
        <v>1</v>
      </c>
    </row>
    <row r="1800" spans="27:32">
      <c r="AA1800" s="34">
        <v>9346</v>
      </c>
      <c r="AB1800" s="30" t="s">
        <v>471</v>
      </c>
      <c r="AC1800" s="35">
        <v>130</v>
      </c>
      <c r="AD1800" s="35">
        <v>9</v>
      </c>
      <c r="AE1800" s="35">
        <v>5</v>
      </c>
      <c r="AF1800" s="35">
        <v>144</v>
      </c>
    </row>
    <row r="1801" spans="27:32">
      <c r="AA1801" s="34">
        <v>9347</v>
      </c>
      <c r="AB1801" s="30" t="s">
        <v>366</v>
      </c>
      <c r="AC1801" s="35">
        <v>183</v>
      </c>
      <c r="AD1801" s="35">
        <v>18</v>
      </c>
      <c r="AE1801" s="35">
        <v>21</v>
      </c>
      <c r="AF1801" s="35">
        <v>222</v>
      </c>
    </row>
    <row r="1802" spans="27:32">
      <c r="AA1802" s="34">
        <v>9348</v>
      </c>
      <c r="AB1802" s="30" t="s">
        <v>1064</v>
      </c>
      <c r="AC1802" s="35">
        <v>21</v>
      </c>
      <c r="AD1802" s="35">
        <v>1</v>
      </c>
      <c r="AE1802" s="35">
        <v>12</v>
      </c>
      <c r="AF1802" s="35">
        <v>34</v>
      </c>
    </row>
    <row r="1803" spans="27:32">
      <c r="AA1803" s="34">
        <v>9349</v>
      </c>
      <c r="AB1803" s="30" t="s">
        <v>376</v>
      </c>
      <c r="AC1803" s="35">
        <v>92</v>
      </c>
      <c r="AD1803" s="35">
        <v>18</v>
      </c>
      <c r="AE1803" s="35">
        <v>26</v>
      </c>
      <c r="AF1803" s="35">
        <v>136</v>
      </c>
    </row>
    <row r="1804" spans="27:32">
      <c r="AA1804" s="34">
        <v>9350</v>
      </c>
      <c r="AB1804" s="30" t="s">
        <v>850</v>
      </c>
      <c r="AC1804" s="35">
        <v>3</v>
      </c>
      <c r="AD1804" s="35">
        <v>2</v>
      </c>
      <c r="AE1804" s="35">
        <v>5</v>
      </c>
      <c r="AF1804" s="35">
        <v>10</v>
      </c>
    </row>
    <row r="1805" spans="27:32">
      <c r="AA1805" s="34">
        <v>9351</v>
      </c>
      <c r="AB1805" s="30" t="s">
        <v>2430</v>
      </c>
      <c r="AC1805" s="35">
        <v>2</v>
      </c>
      <c r="AD1805" s="35"/>
      <c r="AE1805" s="35"/>
      <c r="AF1805" s="35">
        <v>2</v>
      </c>
    </row>
    <row r="1806" spans="27:32">
      <c r="AA1806" s="34">
        <v>9358</v>
      </c>
      <c r="AB1806" s="30" t="s">
        <v>582</v>
      </c>
      <c r="AC1806" s="35"/>
      <c r="AD1806" s="35">
        <v>2</v>
      </c>
      <c r="AE1806" s="35"/>
      <c r="AF1806" s="35">
        <v>2</v>
      </c>
    </row>
    <row r="1807" spans="27:32">
      <c r="AA1807" s="34">
        <v>9359</v>
      </c>
      <c r="AB1807" s="30" t="s">
        <v>2431</v>
      </c>
      <c r="AC1807" s="35">
        <v>2</v>
      </c>
      <c r="AD1807" s="35"/>
      <c r="AE1807" s="35"/>
      <c r="AF1807" s="35">
        <v>2</v>
      </c>
    </row>
    <row r="1808" spans="27:32">
      <c r="AA1808" s="34">
        <v>9361</v>
      </c>
      <c r="AB1808" s="30" t="s">
        <v>2432</v>
      </c>
      <c r="AC1808" s="35">
        <v>7</v>
      </c>
      <c r="AD1808" s="35"/>
      <c r="AE1808" s="35"/>
      <c r="AF1808" s="35">
        <v>7</v>
      </c>
    </row>
    <row r="1809" spans="27:32">
      <c r="AA1809" s="34">
        <v>9362</v>
      </c>
      <c r="AB1809" s="30" t="s">
        <v>125</v>
      </c>
      <c r="AC1809" s="35">
        <v>679</v>
      </c>
      <c r="AD1809" s="35">
        <v>70</v>
      </c>
      <c r="AE1809" s="35">
        <v>146</v>
      </c>
      <c r="AF1809" s="35">
        <v>895</v>
      </c>
    </row>
    <row r="1810" spans="27:32">
      <c r="AA1810" s="34">
        <v>9363</v>
      </c>
      <c r="AB1810" s="30" t="s">
        <v>480</v>
      </c>
      <c r="AC1810" s="35">
        <v>14</v>
      </c>
      <c r="AD1810" s="35">
        <v>5</v>
      </c>
      <c r="AE1810" s="35"/>
      <c r="AF1810" s="35">
        <v>19</v>
      </c>
    </row>
    <row r="1811" spans="27:32">
      <c r="AA1811" s="34">
        <v>9374</v>
      </c>
      <c r="AB1811" s="30" t="s">
        <v>21</v>
      </c>
      <c r="AC1811" s="35"/>
      <c r="AD1811" s="35">
        <v>15</v>
      </c>
      <c r="AE1811" s="35"/>
      <c r="AF1811" s="35">
        <v>15</v>
      </c>
    </row>
    <row r="1812" spans="27:32">
      <c r="AA1812" s="34">
        <v>9376</v>
      </c>
      <c r="AB1812" s="30" t="s">
        <v>684</v>
      </c>
      <c r="AC1812" s="35">
        <v>239</v>
      </c>
      <c r="AD1812" s="35">
        <v>24</v>
      </c>
      <c r="AE1812" s="35">
        <v>92</v>
      </c>
      <c r="AF1812" s="35">
        <v>355</v>
      </c>
    </row>
    <row r="1813" spans="27:32">
      <c r="AA1813" s="34">
        <v>9381</v>
      </c>
      <c r="AB1813" s="30" t="s">
        <v>611</v>
      </c>
      <c r="AC1813" s="35">
        <v>21</v>
      </c>
      <c r="AD1813" s="35">
        <v>7</v>
      </c>
      <c r="AE1813" s="35">
        <v>4</v>
      </c>
      <c r="AF1813" s="35">
        <v>32</v>
      </c>
    </row>
    <row r="1814" spans="27:32">
      <c r="AA1814" s="34">
        <v>9382</v>
      </c>
      <c r="AB1814" s="30" t="s">
        <v>532</v>
      </c>
      <c r="AC1814" s="35">
        <v>3</v>
      </c>
      <c r="AD1814" s="35">
        <v>3</v>
      </c>
      <c r="AE1814" s="35"/>
      <c r="AF1814" s="35">
        <v>6</v>
      </c>
    </row>
    <row r="1815" spans="27:32">
      <c r="AA1815" s="34">
        <v>9385</v>
      </c>
      <c r="AB1815" s="30" t="s">
        <v>469</v>
      </c>
      <c r="AC1815" s="35">
        <v>150</v>
      </c>
      <c r="AD1815" s="35">
        <v>14</v>
      </c>
      <c r="AE1815" s="35">
        <v>17</v>
      </c>
      <c r="AF1815" s="35">
        <v>181</v>
      </c>
    </row>
    <row r="1816" spans="27:32">
      <c r="AA1816" s="34">
        <v>9386</v>
      </c>
      <c r="AB1816" s="30" t="s">
        <v>320</v>
      </c>
      <c r="AC1816" s="35">
        <v>167</v>
      </c>
      <c r="AD1816" s="35">
        <v>29</v>
      </c>
      <c r="AE1816" s="35">
        <v>7</v>
      </c>
      <c r="AF1816" s="35">
        <v>203</v>
      </c>
    </row>
    <row r="1817" spans="27:32">
      <c r="AA1817" s="34">
        <v>9387</v>
      </c>
      <c r="AB1817" s="30" t="s">
        <v>2433</v>
      </c>
      <c r="AC1817" s="35">
        <v>172</v>
      </c>
      <c r="AD1817" s="35"/>
      <c r="AE1817" s="35"/>
      <c r="AF1817" s="35">
        <v>172</v>
      </c>
    </row>
    <row r="1818" spans="27:32">
      <c r="AA1818" s="34">
        <v>9391</v>
      </c>
      <c r="AB1818" s="30" t="s">
        <v>961</v>
      </c>
      <c r="AC1818" s="35">
        <v>91</v>
      </c>
      <c r="AD1818" s="35">
        <v>3</v>
      </c>
      <c r="AE1818" s="35">
        <v>16</v>
      </c>
      <c r="AF1818" s="35">
        <v>110</v>
      </c>
    </row>
    <row r="1819" spans="27:32">
      <c r="AA1819" s="34">
        <v>9392</v>
      </c>
      <c r="AB1819" s="30" t="s">
        <v>771</v>
      </c>
      <c r="AC1819" s="35">
        <v>6</v>
      </c>
      <c r="AD1819" s="35">
        <v>1</v>
      </c>
      <c r="AE1819" s="35"/>
      <c r="AF1819" s="35">
        <v>7</v>
      </c>
    </row>
    <row r="1820" spans="27:32">
      <c r="AA1820" s="34">
        <v>9396</v>
      </c>
      <c r="AB1820" s="30" t="s">
        <v>2434</v>
      </c>
      <c r="AC1820" s="35">
        <v>1</v>
      </c>
      <c r="AD1820" s="35"/>
      <c r="AE1820" s="35"/>
      <c r="AF1820" s="35">
        <v>1</v>
      </c>
    </row>
    <row r="1821" spans="27:32">
      <c r="AA1821" s="34">
        <v>9400</v>
      </c>
      <c r="AB1821" s="30" t="s">
        <v>2435</v>
      </c>
      <c r="AC1821" s="35">
        <v>1</v>
      </c>
      <c r="AD1821" s="35"/>
      <c r="AE1821" s="35"/>
      <c r="AF1821" s="35">
        <v>1</v>
      </c>
    </row>
    <row r="1822" spans="27:32">
      <c r="AA1822" s="34">
        <v>9411</v>
      </c>
      <c r="AB1822" s="30" t="s">
        <v>784</v>
      </c>
      <c r="AC1822" s="35"/>
      <c r="AD1822" s="35">
        <v>1</v>
      </c>
      <c r="AE1822" s="35"/>
      <c r="AF1822" s="35">
        <v>1</v>
      </c>
    </row>
    <row r="1823" spans="27:32">
      <c r="AA1823" s="34">
        <v>9416</v>
      </c>
      <c r="AB1823" s="30" t="s">
        <v>2436</v>
      </c>
      <c r="AC1823" s="35">
        <v>4</v>
      </c>
      <c r="AD1823" s="35"/>
      <c r="AE1823" s="35"/>
      <c r="AF1823" s="35">
        <v>4</v>
      </c>
    </row>
    <row r="1824" spans="27:32">
      <c r="AA1824" s="34">
        <v>9417</v>
      </c>
      <c r="AB1824" s="30" t="s">
        <v>2437</v>
      </c>
      <c r="AC1824" s="35">
        <v>2</v>
      </c>
      <c r="AD1824" s="35"/>
      <c r="AE1824" s="35"/>
      <c r="AF1824" s="35">
        <v>2</v>
      </c>
    </row>
    <row r="1825" spans="27:32">
      <c r="AA1825" s="34">
        <v>9418</v>
      </c>
      <c r="AB1825" s="30" t="s">
        <v>2438</v>
      </c>
      <c r="AC1825" s="35">
        <v>3</v>
      </c>
      <c r="AD1825" s="35"/>
      <c r="AE1825" s="35"/>
      <c r="AF1825" s="35">
        <v>3</v>
      </c>
    </row>
    <row r="1826" spans="27:32">
      <c r="AA1826" s="34">
        <v>9419</v>
      </c>
      <c r="AB1826" s="30" t="s">
        <v>2439</v>
      </c>
      <c r="AC1826" s="35">
        <v>2</v>
      </c>
      <c r="AD1826" s="35"/>
      <c r="AE1826" s="35"/>
      <c r="AF1826" s="35">
        <v>2</v>
      </c>
    </row>
    <row r="1827" spans="27:32">
      <c r="AA1827" s="34">
        <v>9427</v>
      </c>
      <c r="AB1827" s="30" t="s">
        <v>941</v>
      </c>
      <c r="AC1827" s="35"/>
      <c r="AD1827" s="35">
        <v>2</v>
      </c>
      <c r="AE1827" s="35"/>
      <c r="AF1827" s="35">
        <v>2</v>
      </c>
    </row>
    <row r="1828" spans="27:32">
      <c r="AA1828" s="34">
        <v>9430</v>
      </c>
      <c r="AB1828" s="30" t="s">
        <v>884</v>
      </c>
      <c r="AC1828" s="35">
        <v>84</v>
      </c>
      <c r="AD1828" s="35">
        <v>2</v>
      </c>
      <c r="AE1828" s="35">
        <v>15</v>
      </c>
      <c r="AF1828" s="35">
        <v>101</v>
      </c>
    </row>
    <row r="1829" spans="27:32">
      <c r="AA1829" s="34">
        <v>9431</v>
      </c>
      <c r="AB1829" s="30" t="s">
        <v>621</v>
      </c>
      <c r="AC1829" s="35">
        <v>40</v>
      </c>
      <c r="AD1829" s="35">
        <v>10</v>
      </c>
      <c r="AE1829" s="35">
        <v>29</v>
      </c>
      <c r="AF1829" s="35">
        <v>79</v>
      </c>
    </row>
    <row r="1830" spans="27:32">
      <c r="AA1830" s="34">
        <v>9433</v>
      </c>
      <c r="AB1830" s="30" t="s">
        <v>1045</v>
      </c>
      <c r="AC1830" s="35">
        <v>51</v>
      </c>
      <c r="AD1830" s="35">
        <v>1</v>
      </c>
      <c r="AE1830" s="35"/>
      <c r="AF1830" s="35">
        <v>52</v>
      </c>
    </row>
    <row r="1831" spans="27:32">
      <c r="AA1831" s="34">
        <v>9435</v>
      </c>
      <c r="AB1831" s="30" t="s">
        <v>1200</v>
      </c>
      <c r="AC1831" s="35">
        <v>9</v>
      </c>
      <c r="AD1831" s="35">
        <v>1</v>
      </c>
      <c r="AE1831" s="35"/>
      <c r="AF1831" s="35">
        <v>10</v>
      </c>
    </row>
    <row r="1832" spans="27:32">
      <c r="AA1832" s="34">
        <v>9437</v>
      </c>
      <c r="AB1832" s="30" t="s">
        <v>86</v>
      </c>
      <c r="AC1832" s="35"/>
      <c r="AD1832" s="35">
        <v>6</v>
      </c>
      <c r="AE1832" s="35"/>
      <c r="AF1832" s="35">
        <v>6</v>
      </c>
    </row>
    <row r="1833" spans="27:32">
      <c r="AA1833" s="34">
        <v>9438</v>
      </c>
      <c r="AB1833" s="30" t="s">
        <v>2440</v>
      </c>
      <c r="AC1833" s="35">
        <v>3</v>
      </c>
      <c r="AD1833" s="35"/>
      <c r="AE1833" s="35"/>
      <c r="AF1833" s="35">
        <v>3</v>
      </c>
    </row>
    <row r="1834" spans="27:32">
      <c r="AA1834" s="34">
        <v>9439</v>
      </c>
      <c r="AB1834" s="30" t="s">
        <v>409</v>
      </c>
      <c r="AC1834" s="35">
        <v>59</v>
      </c>
      <c r="AD1834" s="35">
        <v>12</v>
      </c>
      <c r="AE1834" s="35">
        <v>36</v>
      </c>
      <c r="AF1834" s="35">
        <v>107</v>
      </c>
    </row>
    <row r="1835" spans="27:32">
      <c r="AA1835" s="34">
        <v>9440</v>
      </c>
      <c r="AB1835" s="30" t="s">
        <v>966</v>
      </c>
      <c r="AC1835" s="35">
        <v>10</v>
      </c>
      <c r="AD1835" s="35">
        <v>1</v>
      </c>
      <c r="AE1835" s="35">
        <v>2</v>
      </c>
      <c r="AF1835" s="35">
        <v>13</v>
      </c>
    </row>
    <row r="1836" spans="27:32">
      <c r="AA1836" s="34">
        <v>9445</v>
      </c>
      <c r="AB1836" s="30" t="s">
        <v>2441</v>
      </c>
      <c r="AC1836" s="35">
        <v>4</v>
      </c>
      <c r="AD1836" s="35"/>
      <c r="AE1836" s="35"/>
      <c r="AF1836" s="35">
        <v>4</v>
      </c>
    </row>
    <row r="1837" spans="27:32">
      <c r="AA1837" s="34">
        <v>9446</v>
      </c>
      <c r="AB1837" s="30" t="s">
        <v>2442</v>
      </c>
      <c r="AC1837" s="35">
        <v>2</v>
      </c>
      <c r="AD1837" s="35"/>
      <c r="AE1837" s="35"/>
      <c r="AF1837" s="35">
        <v>2</v>
      </c>
    </row>
    <row r="1838" spans="27:32">
      <c r="AA1838" s="34">
        <v>9452</v>
      </c>
      <c r="AB1838" s="30" t="s">
        <v>2443</v>
      </c>
      <c r="AC1838" s="35">
        <v>2</v>
      </c>
      <c r="AD1838" s="35"/>
      <c r="AE1838" s="35"/>
      <c r="AF1838" s="35">
        <v>2</v>
      </c>
    </row>
    <row r="1839" spans="27:32">
      <c r="AA1839" s="34">
        <v>9459</v>
      </c>
      <c r="AB1839" s="30" t="s">
        <v>483</v>
      </c>
      <c r="AC1839" s="35">
        <v>12</v>
      </c>
      <c r="AD1839" s="35">
        <v>1</v>
      </c>
      <c r="AE1839" s="35"/>
      <c r="AF1839" s="35">
        <v>13</v>
      </c>
    </row>
    <row r="1840" spans="27:32">
      <c r="AA1840" s="34">
        <v>9460</v>
      </c>
      <c r="AB1840" s="30" t="s">
        <v>2444</v>
      </c>
      <c r="AC1840" s="35">
        <v>2</v>
      </c>
      <c r="AD1840" s="35"/>
      <c r="AE1840" s="35"/>
      <c r="AF1840" s="35">
        <v>2</v>
      </c>
    </row>
    <row r="1841" spans="27:32">
      <c r="AA1841" s="34">
        <v>9462</v>
      </c>
      <c r="AB1841" s="30" t="s">
        <v>1151</v>
      </c>
      <c r="AC1841" s="35">
        <v>2</v>
      </c>
      <c r="AD1841" s="35">
        <v>1</v>
      </c>
      <c r="AE1841" s="35"/>
      <c r="AF1841" s="35">
        <v>3</v>
      </c>
    </row>
    <row r="1842" spans="27:32">
      <c r="AA1842" s="34">
        <v>9467</v>
      </c>
      <c r="AB1842" s="30" t="s">
        <v>750</v>
      </c>
      <c r="AC1842" s="35">
        <v>40</v>
      </c>
      <c r="AD1842" s="35">
        <v>7</v>
      </c>
      <c r="AE1842" s="35">
        <v>12</v>
      </c>
      <c r="AF1842" s="35">
        <v>59</v>
      </c>
    </row>
    <row r="1843" spans="27:32">
      <c r="AA1843" s="34">
        <v>9469</v>
      </c>
      <c r="AB1843" s="30" t="s">
        <v>1898</v>
      </c>
      <c r="AC1843" s="35">
        <v>117</v>
      </c>
      <c r="AD1843" s="35"/>
      <c r="AE1843" s="35">
        <v>47</v>
      </c>
      <c r="AF1843" s="35">
        <v>164</v>
      </c>
    </row>
    <row r="1844" spans="27:32">
      <c r="AA1844" s="34">
        <v>9472</v>
      </c>
      <c r="AB1844" s="30" t="s">
        <v>277</v>
      </c>
      <c r="AC1844" s="35"/>
      <c r="AD1844" s="35">
        <v>2</v>
      </c>
      <c r="AE1844" s="35"/>
      <c r="AF1844" s="35">
        <v>2</v>
      </c>
    </row>
    <row r="1845" spans="27:32">
      <c r="AA1845" s="34">
        <v>9473</v>
      </c>
      <c r="AB1845" s="30" t="s">
        <v>362</v>
      </c>
      <c r="AC1845" s="35"/>
      <c r="AD1845" s="35">
        <v>3</v>
      </c>
      <c r="AE1845" s="35"/>
      <c r="AF1845" s="35">
        <v>3</v>
      </c>
    </row>
    <row r="1846" spans="27:32">
      <c r="AA1846" s="34">
        <v>9475</v>
      </c>
      <c r="AB1846" s="30" t="s">
        <v>327</v>
      </c>
      <c r="AC1846" s="35"/>
      <c r="AD1846" s="35">
        <v>3</v>
      </c>
      <c r="AE1846" s="35"/>
      <c r="AF1846" s="35">
        <v>3</v>
      </c>
    </row>
    <row r="1847" spans="27:32">
      <c r="AA1847" s="34">
        <v>9476</v>
      </c>
      <c r="AB1847" s="30" t="s">
        <v>2445</v>
      </c>
      <c r="AC1847" s="35">
        <v>1</v>
      </c>
      <c r="AD1847" s="35"/>
      <c r="AE1847" s="35"/>
      <c r="AF1847" s="35">
        <v>1</v>
      </c>
    </row>
    <row r="1848" spans="27:32">
      <c r="AA1848" s="34">
        <v>9485</v>
      </c>
      <c r="AB1848" s="30" t="s">
        <v>2446</v>
      </c>
      <c r="AC1848" s="35">
        <v>2</v>
      </c>
      <c r="AD1848" s="35"/>
      <c r="AE1848" s="35"/>
      <c r="AF1848" s="35">
        <v>2</v>
      </c>
    </row>
    <row r="1849" spans="27:32">
      <c r="AA1849" s="34">
        <v>9488</v>
      </c>
      <c r="AB1849" s="30" t="s">
        <v>659</v>
      </c>
      <c r="AC1849" s="35">
        <v>16</v>
      </c>
      <c r="AD1849" s="35">
        <v>3</v>
      </c>
      <c r="AE1849" s="35">
        <v>4</v>
      </c>
      <c r="AF1849" s="35">
        <v>23</v>
      </c>
    </row>
    <row r="1850" spans="27:32">
      <c r="AA1850" s="34">
        <v>9490</v>
      </c>
      <c r="AB1850" s="30" t="s">
        <v>651</v>
      </c>
      <c r="AC1850" s="35">
        <v>80</v>
      </c>
      <c r="AD1850" s="35">
        <v>2</v>
      </c>
      <c r="AE1850" s="35">
        <v>3</v>
      </c>
      <c r="AF1850" s="35">
        <v>85</v>
      </c>
    </row>
    <row r="1851" spans="27:32">
      <c r="AA1851" s="34">
        <v>9491</v>
      </c>
      <c r="AB1851" s="30" t="s">
        <v>790</v>
      </c>
      <c r="AC1851" s="35">
        <v>153</v>
      </c>
      <c r="AD1851" s="35">
        <v>4</v>
      </c>
      <c r="AE1851" s="35">
        <v>3</v>
      </c>
      <c r="AF1851" s="35">
        <v>160</v>
      </c>
    </row>
    <row r="1852" spans="27:32">
      <c r="AA1852" s="34">
        <v>9493</v>
      </c>
      <c r="AB1852" s="30" t="s">
        <v>144</v>
      </c>
      <c r="AC1852" s="35">
        <v>24</v>
      </c>
      <c r="AD1852" s="35">
        <v>15</v>
      </c>
      <c r="AE1852" s="35">
        <v>21</v>
      </c>
      <c r="AF1852" s="35">
        <v>60</v>
      </c>
    </row>
    <row r="1853" spans="27:32">
      <c r="AA1853" s="34">
        <v>9499</v>
      </c>
      <c r="AB1853" s="30" t="s">
        <v>1899</v>
      </c>
      <c r="AC1853" s="35"/>
      <c r="AD1853" s="35"/>
      <c r="AE1853" s="35">
        <v>5</v>
      </c>
      <c r="AF1853" s="35">
        <v>5</v>
      </c>
    </row>
    <row r="1854" spans="27:32">
      <c r="AA1854" s="34">
        <v>9500</v>
      </c>
      <c r="AB1854" s="30" t="s">
        <v>432</v>
      </c>
      <c r="AC1854" s="35">
        <v>158</v>
      </c>
      <c r="AD1854" s="35">
        <v>42</v>
      </c>
      <c r="AE1854" s="35">
        <v>14</v>
      </c>
      <c r="AF1854" s="35">
        <v>214</v>
      </c>
    </row>
    <row r="1855" spans="27:32">
      <c r="AA1855" s="34">
        <v>9504</v>
      </c>
      <c r="AB1855" s="30" t="s">
        <v>5</v>
      </c>
      <c r="AC1855" s="35">
        <v>16</v>
      </c>
      <c r="AD1855" s="35">
        <v>6</v>
      </c>
      <c r="AE1855" s="35"/>
      <c r="AF1855" s="35">
        <v>22</v>
      </c>
    </row>
    <row r="1856" spans="27:32">
      <c r="AA1856" s="34">
        <v>9507</v>
      </c>
      <c r="AB1856" s="30" t="s">
        <v>2447</v>
      </c>
      <c r="AC1856" s="35">
        <v>1</v>
      </c>
      <c r="AD1856" s="35"/>
      <c r="AE1856" s="35"/>
      <c r="AF1856" s="35">
        <v>1</v>
      </c>
    </row>
    <row r="1857" spans="27:32">
      <c r="AA1857" s="34">
        <v>9511</v>
      </c>
      <c r="AB1857" s="30" t="s">
        <v>1900</v>
      </c>
      <c r="AC1857" s="35">
        <v>1</v>
      </c>
      <c r="AD1857" s="35"/>
      <c r="AE1857" s="35">
        <v>5</v>
      </c>
      <c r="AF1857" s="35">
        <v>6</v>
      </c>
    </row>
    <row r="1858" spans="27:32">
      <c r="AA1858" s="34">
        <v>9512</v>
      </c>
      <c r="AB1858" s="30" t="s">
        <v>594</v>
      </c>
      <c r="AC1858" s="35">
        <v>7</v>
      </c>
      <c r="AD1858" s="35">
        <v>2</v>
      </c>
      <c r="AE1858" s="35">
        <v>3</v>
      </c>
      <c r="AF1858" s="35">
        <v>12</v>
      </c>
    </row>
    <row r="1859" spans="27:32">
      <c r="AA1859" s="34">
        <v>9513</v>
      </c>
      <c r="AB1859" s="30" t="s">
        <v>653</v>
      </c>
      <c r="AC1859" s="35">
        <v>13</v>
      </c>
      <c r="AD1859" s="35">
        <v>2</v>
      </c>
      <c r="AE1859" s="35">
        <v>3</v>
      </c>
      <c r="AF1859" s="35">
        <v>18</v>
      </c>
    </row>
    <row r="1860" spans="27:32">
      <c r="AA1860" s="34">
        <v>9514</v>
      </c>
      <c r="AB1860" s="30" t="s">
        <v>542</v>
      </c>
      <c r="AC1860" s="35">
        <v>11</v>
      </c>
      <c r="AD1860" s="35">
        <v>2</v>
      </c>
      <c r="AE1860" s="35">
        <v>1</v>
      </c>
      <c r="AF1860" s="35">
        <v>14</v>
      </c>
    </row>
    <row r="1861" spans="27:32">
      <c r="AA1861" s="34">
        <v>9515</v>
      </c>
      <c r="AB1861" s="30" t="s">
        <v>2448</v>
      </c>
      <c r="AC1861" s="35">
        <v>1</v>
      </c>
      <c r="AD1861" s="35"/>
      <c r="AE1861" s="35"/>
      <c r="AF1861" s="35">
        <v>1</v>
      </c>
    </row>
    <row r="1862" spans="27:32">
      <c r="AA1862" s="34">
        <v>9518</v>
      </c>
      <c r="AB1862" s="30" t="s">
        <v>1901</v>
      </c>
      <c r="AC1862" s="35">
        <v>26</v>
      </c>
      <c r="AD1862" s="35"/>
      <c r="AE1862" s="35">
        <v>6</v>
      </c>
      <c r="AF1862" s="35">
        <v>32</v>
      </c>
    </row>
    <row r="1863" spans="27:32">
      <c r="AA1863" s="34">
        <v>9519</v>
      </c>
      <c r="AB1863" s="30" t="s">
        <v>467</v>
      </c>
      <c r="AC1863" s="35">
        <v>9</v>
      </c>
      <c r="AD1863" s="35">
        <v>8</v>
      </c>
      <c r="AE1863" s="35">
        <v>4</v>
      </c>
      <c r="AF1863" s="35">
        <v>21</v>
      </c>
    </row>
    <row r="1864" spans="27:32">
      <c r="AA1864" s="34">
        <v>9521</v>
      </c>
      <c r="AB1864" s="30" t="s">
        <v>1287</v>
      </c>
      <c r="AC1864" s="35">
        <v>20</v>
      </c>
      <c r="AD1864" s="35"/>
      <c r="AE1864" s="35">
        <v>5</v>
      </c>
      <c r="AF1864" s="35">
        <v>25</v>
      </c>
    </row>
    <row r="1865" spans="27:32">
      <c r="AA1865" s="34">
        <v>9522</v>
      </c>
      <c r="AB1865" s="30" t="s">
        <v>1120</v>
      </c>
      <c r="AC1865" s="35">
        <v>2</v>
      </c>
      <c r="AD1865" s="35">
        <v>1</v>
      </c>
      <c r="AE1865" s="35"/>
      <c r="AF1865" s="35">
        <v>3</v>
      </c>
    </row>
    <row r="1866" spans="27:32">
      <c r="AA1866" s="34">
        <v>9523</v>
      </c>
      <c r="AB1866" s="30" t="s">
        <v>947</v>
      </c>
      <c r="AC1866" s="35">
        <v>41</v>
      </c>
      <c r="AD1866" s="35">
        <v>6</v>
      </c>
      <c r="AE1866" s="35">
        <v>1</v>
      </c>
      <c r="AF1866" s="35">
        <v>48</v>
      </c>
    </row>
    <row r="1867" spans="27:32">
      <c r="AA1867" s="34">
        <v>9524</v>
      </c>
      <c r="AB1867" s="30" t="s">
        <v>2449</v>
      </c>
      <c r="AC1867" s="35">
        <v>17</v>
      </c>
      <c r="AD1867" s="35"/>
      <c r="AE1867" s="35"/>
      <c r="AF1867" s="35">
        <v>17</v>
      </c>
    </row>
    <row r="1868" spans="27:32">
      <c r="AA1868" s="34">
        <v>9525</v>
      </c>
      <c r="AB1868" s="30" t="s">
        <v>348</v>
      </c>
      <c r="AC1868" s="35">
        <v>22</v>
      </c>
      <c r="AD1868" s="35">
        <v>6</v>
      </c>
      <c r="AE1868" s="35">
        <v>6</v>
      </c>
      <c r="AF1868" s="35">
        <v>34</v>
      </c>
    </row>
    <row r="1869" spans="27:32">
      <c r="AA1869" s="34">
        <v>9544</v>
      </c>
      <c r="AB1869" s="30" t="s">
        <v>2450</v>
      </c>
      <c r="AC1869" s="35">
        <v>38</v>
      </c>
      <c r="AD1869" s="35"/>
      <c r="AE1869" s="35"/>
      <c r="AF1869" s="35">
        <v>38</v>
      </c>
    </row>
    <row r="1870" spans="27:32">
      <c r="AA1870" s="34">
        <v>9545</v>
      </c>
      <c r="AB1870" s="30" t="s">
        <v>1105</v>
      </c>
      <c r="AC1870" s="35">
        <v>73</v>
      </c>
      <c r="AD1870" s="35">
        <v>1</v>
      </c>
      <c r="AE1870" s="35"/>
      <c r="AF1870" s="35">
        <v>74</v>
      </c>
    </row>
    <row r="1871" spans="27:32">
      <c r="AA1871" s="34">
        <v>9559</v>
      </c>
      <c r="AB1871" s="30" t="s">
        <v>1161</v>
      </c>
      <c r="AC1871" s="35"/>
      <c r="AD1871" s="35">
        <v>2</v>
      </c>
      <c r="AE1871" s="35"/>
      <c r="AF1871" s="35">
        <v>2</v>
      </c>
    </row>
    <row r="1872" spans="27:32">
      <c r="AA1872" s="34">
        <v>9572</v>
      </c>
      <c r="AB1872" s="30" t="s">
        <v>134</v>
      </c>
      <c r="AC1872" s="35">
        <v>3</v>
      </c>
      <c r="AD1872" s="35">
        <v>2</v>
      </c>
      <c r="AE1872" s="35"/>
      <c r="AF1872" s="35">
        <v>5</v>
      </c>
    </row>
    <row r="1873" spans="27:32">
      <c r="AA1873" s="34">
        <v>9574</v>
      </c>
      <c r="AB1873" s="30" t="s">
        <v>2451</v>
      </c>
      <c r="AC1873" s="35">
        <v>1</v>
      </c>
      <c r="AD1873" s="35"/>
      <c r="AE1873" s="35"/>
      <c r="AF1873" s="35">
        <v>1</v>
      </c>
    </row>
    <row r="1874" spans="27:32">
      <c r="AA1874" s="34">
        <v>9577</v>
      </c>
      <c r="AB1874" s="30" t="s">
        <v>680</v>
      </c>
      <c r="AC1874" s="35">
        <v>7</v>
      </c>
      <c r="AD1874" s="35">
        <v>1</v>
      </c>
      <c r="AE1874" s="35"/>
      <c r="AF1874" s="35">
        <v>8</v>
      </c>
    </row>
    <row r="1875" spans="27:32">
      <c r="AA1875" s="34">
        <v>9579</v>
      </c>
      <c r="AB1875" s="30" t="s">
        <v>1902</v>
      </c>
      <c r="AC1875" s="35"/>
      <c r="AD1875" s="35"/>
      <c r="AE1875" s="35">
        <v>5</v>
      </c>
      <c r="AF1875" s="35">
        <v>5</v>
      </c>
    </row>
    <row r="1876" spans="27:32">
      <c r="AA1876" s="34">
        <v>9582</v>
      </c>
      <c r="AB1876" s="30" t="s">
        <v>1903</v>
      </c>
      <c r="AC1876" s="35"/>
      <c r="AD1876" s="35"/>
      <c r="AE1876" s="35">
        <v>5</v>
      </c>
      <c r="AF1876" s="35">
        <v>5</v>
      </c>
    </row>
    <row r="1877" spans="27:32">
      <c r="AA1877" s="34">
        <v>9583</v>
      </c>
      <c r="AB1877" s="30" t="s">
        <v>1276</v>
      </c>
      <c r="AC1877" s="35">
        <v>12</v>
      </c>
      <c r="AD1877" s="35">
        <v>1</v>
      </c>
      <c r="AE1877" s="35">
        <v>4</v>
      </c>
      <c r="AF1877" s="35">
        <v>17</v>
      </c>
    </row>
    <row r="1878" spans="27:32">
      <c r="AA1878" s="34">
        <v>9587</v>
      </c>
      <c r="AB1878" s="30" t="s">
        <v>940</v>
      </c>
      <c r="AC1878" s="35">
        <v>19</v>
      </c>
      <c r="AD1878" s="35">
        <v>3</v>
      </c>
      <c r="AE1878" s="35">
        <v>5</v>
      </c>
      <c r="AF1878" s="35">
        <v>27</v>
      </c>
    </row>
    <row r="1879" spans="27:32">
      <c r="AA1879" s="34">
        <v>9588</v>
      </c>
      <c r="AB1879" s="30" t="s">
        <v>703</v>
      </c>
      <c r="AC1879" s="35">
        <v>27</v>
      </c>
      <c r="AD1879" s="35">
        <v>4</v>
      </c>
      <c r="AE1879" s="35">
        <v>4</v>
      </c>
      <c r="AF1879" s="35">
        <v>35</v>
      </c>
    </row>
    <row r="1880" spans="27:32">
      <c r="AA1880" s="34">
        <v>9589</v>
      </c>
      <c r="AB1880" s="30" t="s">
        <v>1138</v>
      </c>
      <c r="AC1880" s="35">
        <v>17</v>
      </c>
      <c r="AD1880" s="35">
        <v>2</v>
      </c>
      <c r="AE1880" s="35">
        <v>18</v>
      </c>
      <c r="AF1880" s="35">
        <v>37</v>
      </c>
    </row>
    <row r="1881" spans="27:32">
      <c r="AA1881" s="34">
        <v>9595</v>
      </c>
      <c r="AB1881" s="30" t="s">
        <v>109</v>
      </c>
      <c r="AC1881" s="35">
        <v>37</v>
      </c>
      <c r="AD1881" s="35">
        <v>6</v>
      </c>
      <c r="AE1881" s="35">
        <v>11</v>
      </c>
      <c r="AF1881" s="35">
        <v>54</v>
      </c>
    </row>
    <row r="1882" spans="27:32">
      <c r="AA1882" s="34">
        <v>9596</v>
      </c>
      <c r="AB1882" s="30" t="s">
        <v>195</v>
      </c>
      <c r="AC1882" s="35">
        <v>38</v>
      </c>
      <c r="AD1882" s="35">
        <v>29</v>
      </c>
      <c r="AE1882" s="35">
        <v>28</v>
      </c>
      <c r="AF1882" s="35">
        <v>95</v>
      </c>
    </row>
    <row r="1883" spans="27:32">
      <c r="AA1883" s="34">
        <v>9597</v>
      </c>
      <c r="AB1883" s="30" t="s">
        <v>1904</v>
      </c>
      <c r="AC1883" s="35">
        <v>3</v>
      </c>
      <c r="AD1883" s="35"/>
      <c r="AE1883" s="35">
        <v>1</v>
      </c>
      <c r="AF1883" s="35">
        <v>4</v>
      </c>
    </row>
    <row r="1884" spans="27:32">
      <c r="AA1884" s="34">
        <v>9598</v>
      </c>
      <c r="AB1884" s="30" t="s">
        <v>413</v>
      </c>
      <c r="AC1884" s="35">
        <v>407</v>
      </c>
      <c r="AD1884" s="35">
        <v>62</v>
      </c>
      <c r="AE1884" s="35">
        <v>128</v>
      </c>
      <c r="AF1884" s="35">
        <v>597</v>
      </c>
    </row>
    <row r="1885" spans="27:32">
      <c r="AA1885" s="34">
        <v>9599</v>
      </c>
      <c r="AB1885" s="30" t="s">
        <v>1905</v>
      </c>
      <c r="AC1885" s="35">
        <v>24</v>
      </c>
      <c r="AD1885" s="35"/>
      <c r="AE1885" s="35">
        <v>8</v>
      </c>
      <c r="AF1885" s="35">
        <v>32</v>
      </c>
    </row>
    <row r="1886" spans="27:32">
      <c r="AA1886" s="34">
        <v>9600</v>
      </c>
      <c r="AB1886" s="30" t="s">
        <v>88</v>
      </c>
      <c r="AC1886" s="35">
        <v>88</v>
      </c>
      <c r="AD1886" s="35">
        <v>30</v>
      </c>
      <c r="AE1886" s="35">
        <v>51</v>
      </c>
      <c r="AF1886" s="35">
        <v>169</v>
      </c>
    </row>
    <row r="1887" spans="27:32">
      <c r="AA1887" s="34">
        <v>9602</v>
      </c>
      <c r="AB1887" s="30" t="s">
        <v>2452</v>
      </c>
      <c r="AC1887" s="35">
        <v>24</v>
      </c>
      <c r="AD1887" s="35"/>
      <c r="AE1887" s="35"/>
      <c r="AF1887" s="35">
        <v>24</v>
      </c>
    </row>
    <row r="1888" spans="27:32">
      <c r="AA1888" s="34">
        <v>9603</v>
      </c>
      <c r="AB1888" s="30" t="s">
        <v>747</v>
      </c>
      <c r="AC1888" s="35"/>
      <c r="AD1888" s="35">
        <v>1</v>
      </c>
      <c r="AE1888" s="35"/>
      <c r="AF1888" s="35">
        <v>1</v>
      </c>
    </row>
    <row r="1889" spans="27:32">
      <c r="AA1889" s="34">
        <v>9611</v>
      </c>
      <c r="AB1889" s="30" t="s">
        <v>2453</v>
      </c>
      <c r="AC1889" s="35">
        <v>53</v>
      </c>
      <c r="AD1889" s="35"/>
      <c r="AE1889" s="35"/>
      <c r="AF1889" s="35">
        <v>53</v>
      </c>
    </row>
    <row r="1890" spans="27:32">
      <c r="AA1890" s="34">
        <v>9613</v>
      </c>
      <c r="AB1890" s="30" t="s">
        <v>1906</v>
      </c>
      <c r="AC1890" s="35">
        <v>2</v>
      </c>
      <c r="AD1890" s="35"/>
      <c r="AE1890" s="35">
        <v>1</v>
      </c>
      <c r="AF1890" s="35">
        <v>3</v>
      </c>
    </row>
    <row r="1891" spans="27:32">
      <c r="AA1891" s="34">
        <v>9616</v>
      </c>
      <c r="AB1891" s="30" t="s">
        <v>377</v>
      </c>
      <c r="AC1891" s="35">
        <v>513</v>
      </c>
      <c r="AD1891" s="35">
        <v>26</v>
      </c>
      <c r="AE1891" s="35">
        <v>59</v>
      </c>
      <c r="AF1891" s="35">
        <v>598</v>
      </c>
    </row>
    <row r="1892" spans="27:32">
      <c r="AA1892" s="34">
        <v>9619</v>
      </c>
      <c r="AB1892" s="30" t="s">
        <v>1266</v>
      </c>
      <c r="AC1892" s="35"/>
      <c r="AD1892" s="35">
        <v>1</v>
      </c>
      <c r="AE1892" s="35"/>
      <c r="AF1892" s="35">
        <v>1</v>
      </c>
    </row>
    <row r="1893" spans="27:32">
      <c r="AA1893" s="34">
        <v>9621</v>
      </c>
      <c r="AB1893" s="30" t="s">
        <v>305</v>
      </c>
      <c r="AC1893" s="35">
        <v>4</v>
      </c>
      <c r="AD1893" s="35">
        <v>2</v>
      </c>
      <c r="AE1893" s="35"/>
      <c r="AF1893" s="35">
        <v>6</v>
      </c>
    </row>
    <row r="1894" spans="27:32">
      <c r="AA1894" s="34">
        <v>9629</v>
      </c>
      <c r="AB1894" s="30" t="s">
        <v>983</v>
      </c>
      <c r="AC1894" s="35"/>
      <c r="AD1894" s="35">
        <v>1</v>
      </c>
      <c r="AE1894" s="35"/>
      <c r="AF1894" s="35">
        <v>1</v>
      </c>
    </row>
    <row r="1895" spans="27:32">
      <c r="AA1895" s="34">
        <v>9630</v>
      </c>
      <c r="AB1895" s="30" t="s">
        <v>103</v>
      </c>
      <c r="AC1895" s="35">
        <v>15</v>
      </c>
      <c r="AD1895" s="35">
        <v>3</v>
      </c>
      <c r="AE1895" s="35">
        <v>11</v>
      </c>
      <c r="AF1895" s="35">
        <v>29</v>
      </c>
    </row>
    <row r="1896" spans="27:32">
      <c r="AA1896" s="34">
        <v>9631</v>
      </c>
      <c r="AB1896" s="30" t="s">
        <v>795</v>
      </c>
      <c r="AC1896" s="35">
        <v>23</v>
      </c>
      <c r="AD1896" s="35">
        <v>1</v>
      </c>
      <c r="AE1896" s="35">
        <v>1</v>
      </c>
      <c r="AF1896" s="35">
        <v>25</v>
      </c>
    </row>
    <row r="1897" spans="27:32">
      <c r="AA1897" s="34">
        <v>9633</v>
      </c>
      <c r="AB1897" s="30" t="s">
        <v>879</v>
      </c>
      <c r="AC1897" s="35">
        <v>8</v>
      </c>
      <c r="AD1897" s="35">
        <v>1</v>
      </c>
      <c r="AE1897" s="35">
        <v>2</v>
      </c>
      <c r="AF1897" s="35">
        <v>11</v>
      </c>
    </row>
    <row r="1898" spans="27:32">
      <c r="AA1898" s="34">
        <v>9647</v>
      </c>
      <c r="AB1898" s="30" t="s">
        <v>936</v>
      </c>
      <c r="AC1898" s="35">
        <v>223</v>
      </c>
      <c r="AD1898" s="35">
        <v>22</v>
      </c>
      <c r="AE1898" s="35">
        <v>70</v>
      </c>
      <c r="AF1898" s="35">
        <v>315</v>
      </c>
    </row>
    <row r="1899" spans="27:32">
      <c r="AA1899" s="34">
        <v>9648</v>
      </c>
      <c r="AB1899" s="30" t="s">
        <v>1907</v>
      </c>
      <c r="AC1899" s="35">
        <v>30</v>
      </c>
      <c r="AD1899" s="35"/>
      <c r="AE1899" s="35">
        <v>22</v>
      </c>
      <c r="AF1899" s="35">
        <v>52</v>
      </c>
    </row>
    <row r="1900" spans="27:32">
      <c r="AA1900" s="34">
        <v>9649</v>
      </c>
      <c r="AB1900" s="30" t="s">
        <v>1908</v>
      </c>
      <c r="AC1900" s="35">
        <v>2</v>
      </c>
      <c r="AD1900" s="35"/>
      <c r="AE1900" s="35">
        <v>1</v>
      </c>
      <c r="AF1900" s="35">
        <v>3</v>
      </c>
    </row>
    <row r="1901" spans="27:32">
      <c r="AA1901" s="34">
        <v>9651</v>
      </c>
      <c r="AB1901" s="30" t="s">
        <v>1909</v>
      </c>
      <c r="AC1901" s="35">
        <v>1</v>
      </c>
      <c r="AD1901" s="35"/>
      <c r="AE1901" s="35">
        <v>1</v>
      </c>
      <c r="AF1901" s="35">
        <v>2</v>
      </c>
    </row>
    <row r="1902" spans="27:32">
      <c r="AA1902" s="34">
        <v>9652</v>
      </c>
      <c r="AB1902" s="30" t="s">
        <v>979</v>
      </c>
      <c r="AC1902" s="35">
        <v>1</v>
      </c>
      <c r="AD1902" s="35">
        <v>5</v>
      </c>
      <c r="AE1902" s="35"/>
      <c r="AF1902" s="35">
        <v>6</v>
      </c>
    </row>
    <row r="1903" spans="27:32">
      <c r="AA1903" s="34">
        <v>9653</v>
      </c>
      <c r="AB1903" s="30" t="s">
        <v>461</v>
      </c>
      <c r="AC1903" s="35">
        <v>1</v>
      </c>
      <c r="AD1903" s="35">
        <v>5</v>
      </c>
      <c r="AE1903" s="35"/>
      <c r="AF1903" s="35">
        <v>6</v>
      </c>
    </row>
    <row r="1904" spans="27:32">
      <c r="AA1904" s="34">
        <v>9654</v>
      </c>
      <c r="AB1904" s="30" t="s">
        <v>1910</v>
      </c>
      <c r="AC1904" s="35"/>
      <c r="AD1904" s="35"/>
      <c r="AE1904" s="35">
        <v>1</v>
      </c>
      <c r="AF1904" s="35">
        <v>1</v>
      </c>
    </row>
    <row r="1905" spans="27:32">
      <c r="AA1905" s="34">
        <v>9658</v>
      </c>
      <c r="AB1905" s="30" t="s">
        <v>1280</v>
      </c>
      <c r="AC1905" s="35">
        <v>35</v>
      </c>
      <c r="AD1905" s="35">
        <v>1</v>
      </c>
      <c r="AE1905" s="35">
        <v>6</v>
      </c>
      <c r="AF1905" s="35">
        <v>42</v>
      </c>
    </row>
    <row r="1906" spans="27:32">
      <c r="AA1906" s="34">
        <v>9659</v>
      </c>
      <c r="AB1906" s="30" t="s">
        <v>1911</v>
      </c>
      <c r="AC1906" s="35">
        <v>5</v>
      </c>
      <c r="AD1906" s="35"/>
      <c r="AE1906" s="35">
        <v>2</v>
      </c>
      <c r="AF1906" s="35">
        <v>7</v>
      </c>
    </row>
    <row r="1907" spans="27:32">
      <c r="AA1907" s="34">
        <v>9661</v>
      </c>
      <c r="AB1907" s="30" t="s">
        <v>1218</v>
      </c>
      <c r="AC1907" s="35">
        <v>66</v>
      </c>
      <c r="AD1907" s="35">
        <v>24</v>
      </c>
      <c r="AE1907" s="35"/>
      <c r="AF1907" s="35">
        <v>90</v>
      </c>
    </row>
    <row r="1908" spans="27:32">
      <c r="AA1908" s="34">
        <v>9666</v>
      </c>
      <c r="AB1908" s="30" t="s">
        <v>1142</v>
      </c>
      <c r="AC1908" s="35">
        <v>28</v>
      </c>
      <c r="AD1908" s="35">
        <v>1</v>
      </c>
      <c r="AE1908" s="35">
        <v>4</v>
      </c>
      <c r="AF1908" s="35">
        <v>33</v>
      </c>
    </row>
    <row r="1909" spans="27:32">
      <c r="AA1909" s="34">
        <v>9667</v>
      </c>
      <c r="AB1909" s="30" t="s">
        <v>1098</v>
      </c>
      <c r="AC1909" s="35">
        <v>26</v>
      </c>
      <c r="AD1909" s="35">
        <v>1</v>
      </c>
      <c r="AE1909" s="35">
        <v>4</v>
      </c>
      <c r="AF1909" s="35">
        <v>31</v>
      </c>
    </row>
    <row r="1910" spans="27:32">
      <c r="AA1910" s="34">
        <v>9670</v>
      </c>
      <c r="AB1910" s="30" t="s">
        <v>668</v>
      </c>
      <c r="AC1910" s="35">
        <v>12</v>
      </c>
      <c r="AD1910" s="35">
        <v>2</v>
      </c>
      <c r="AE1910" s="35">
        <v>1</v>
      </c>
      <c r="AF1910" s="35">
        <v>15</v>
      </c>
    </row>
    <row r="1911" spans="27:32">
      <c r="AA1911" s="34">
        <v>9673</v>
      </c>
      <c r="AB1911" s="30" t="s">
        <v>464</v>
      </c>
      <c r="AC1911" s="35">
        <v>76</v>
      </c>
      <c r="AD1911" s="35">
        <v>10</v>
      </c>
      <c r="AE1911" s="35">
        <v>17</v>
      </c>
      <c r="AF1911" s="35">
        <v>103</v>
      </c>
    </row>
    <row r="1912" spans="27:32">
      <c r="AA1912" s="34">
        <v>9690</v>
      </c>
      <c r="AB1912" s="30" t="s">
        <v>774</v>
      </c>
      <c r="AC1912" s="35">
        <v>4</v>
      </c>
      <c r="AD1912" s="35">
        <v>2</v>
      </c>
      <c r="AE1912" s="35"/>
      <c r="AF1912" s="35">
        <v>6</v>
      </c>
    </row>
    <row r="1913" spans="27:32">
      <c r="AA1913" s="34">
        <v>9693</v>
      </c>
      <c r="AB1913" s="30" t="s">
        <v>832</v>
      </c>
      <c r="AC1913" s="35"/>
      <c r="AD1913" s="35">
        <v>2</v>
      </c>
      <c r="AE1913" s="35"/>
      <c r="AF1913" s="35">
        <v>2</v>
      </c>
    </row>
    <row r="1914" spans="27:32">
      <c r="AA1914" s="34">
        <v>9697</v>
      </c>
      <c r="AB1914" s="30" t="s">
        <v>2454</v>
      </c>
      <c r="AC1914" s="35">
        <v>1</v>
      </c>
      <c r="AD1914" s="35"/>
      <c r="AE1914" s="35"/>
      <c r="AF1914" s="35">
        <v>1</v>
      </c>
    </row>
    <row r="1915" spans="27:32">
      <c r="AA1915" s="34">
        <v>9704</v>
      </c>
      <c r="AB1915" s="30" t="s">
        <v>80</v>
      </c>
      <c r="AC1915" s="35">
        <v>99</v>
      </c>
      <c r="AD1915" s="35">
        <v>56</v>
      </c>
      <c r="AE1915" s="35">
        <v>123</v>
      </c>
      <c r="AF1915" s="35">
        <v>278</v>
      </c>
    </row>
    <row r="1916" spans="27:32">
      <c r="AA1916" s="34">
        <v>9708</v>
      </c>
      <c r="AB1916" s="30" t="s">
        <v>2455</v>
      </c>
      <c r="AC1916" s="35">
        <v>1</v>
      </c>
      <c r="AD1916" s="35"/>
      <c r="AE1916" s="35"/>
      <c r="AF1916" s="35">
        <v>1</v>
      </c>
    </row>
    <row r="1917" spans="27:32">
      <c r="AA1917" s="34">
        <v>9711</v>
      </c>
      <c r="AB1917" s="30" t="s">
        <v>1912</v>
      </c>
      <c r="AC1917" s="35">
        <v>1</v>
      </c>
      <c r="AD1917" s="35"/>
      <c r="AE1917" s="35">
        <v>1</v>
      </c>
      <c r="AF1917" s="35">
        <v>2</v>
      </c>
    </row>
    <row r="1918" spans="27:32">
      <c r="AA1918" s="34">
        <v>9712</v>
      </c>
      <c r="AB1918" s="30" t="s">
        <v>609</v>
      </c>
      <c r="AC1918" s="35"/>
      <c r="AD1918" s="35">
        <v>1</v>
      </c>
      <c r="AE1918" s="35"/>
      <c r="AF1918" s="35">
        <v>1</v>
      </c>
    </row>
    <row r="1919" spans="27:32">
      <c r="AA1919" s="34">
        <v>9721</v>
      </c>
      <c r="AB1919" s="30" t="s">
        <v>2456</v>
      </c>
      <c r="AC1919" s="35">
        <v>1</v>
      </c>
      <c r="AD1919" s="35"/>
      <c r="AE1919" s="35"/>
      <c r="AF1919" s="35">
        <v>1</v>
      </c>
    </row>
    <row r="1920" spans="27:32">
      <c r="AA1920" s="34">
        <v>9722</v>
      </c>
      <c r="AB1920" s="30" t="s">
        <v>1143</v>
      </c>
      <c r="AC1920" s="35">
        <v>1</v>
      </c>
      <c r="AD1920" s="35">
        <v>1</v>
      </c>
      <c r="AE1920" s="35"/>
      <c r="AF1920" s="35">
        <v>2</v>
      </c>
    </row>
    <row r="1921" spans="27:32">
      <c r="AA1921" s="34">
        <v>9723</v>
      </c>
      <c r="AB1921" s="30" t="s">
        <v>2457</v>
      </c>
      <c r="AC1921" s="35">
        <v>4</v>
      </c>
      <c r="AD1921" s="35"/>
      <c r="AE1921" s="35"/>
      <c r="AF1921" s="35">
        <v>4</v>
      </c>
    </row>
    <row r="1922" spans="27:32">
      <c r="AA1922" s="34">
        <v>9725</v>
      </c>
      <c r="AB1922" s="30" t="s">
        <v>2458</v>
      </c>
      <c r="AC1922" s="35">
        <v>1</v>
      </c>
      <c r="AD1922" s="35"/>
      <c r="AE1922" s="35"/>
      <c r="AF1922" s="35">
        <v>1</v>
      </c>
    </row>
    <row r="1923" spans="27:32">
      <c r="AA1923" s="34">
        <v>9726</v>
      </c>
      <c r="AB1923" s="30" t="s">
        <v>102</v>
      </c>
      <c r="AC1923" s="35"/>
      <c r="AD1923" s="35">
        <v>1</v>
      </c>
      <c r="AE1923" s="35"/>
      <c r="AF1923" s="35">
        <v>1</v>
      </c>
    </row>
    <row r="1924" spans="27:32">
      <c r="AA1924" s="34">
        <v>9729</v>
      </c>
      <c r="AB1924" s="30" t="s">
        <v>1913</v>
      </c>
      <c r="AC1924" s="35"/>
      <c r="AD1924" s="35"/>
      <c r="AE1924" s="35">
        <v>3</v>
      </c>
      <c r="AF1924" s="35">
        <v>3</v>
      </c>
    </row>
    <row r="1925" spans="27:32">
      <c r="AA1925" s="34">
        <v>9730</v>
      </c>
      <c r="AB1925" s="30" t="s">
        <v>613</v>
      </c>
      <c r="AC1925" s="35">
        <v>4</v>
      </c>
      <c r="AD1925" s="35">
        <v>2</v>
      </c>
      <c r="AE1925" s="35">
        <v>2</v>
      </c>
      <c r="AF1925" s="35">
        <v>8</v>
      </c>
    </row>
    <row r="1926" spans="27:32">
      <c r="AA1926" s="34">
        <v>9732</v>
      </c>
      <c r="AB1926" s="30" t="s">
        <v>645</v>
      </c>
      <c r="AC1926" s="35">
        <v>14</v>
      </c>
      <c r="AD1926" s="35">
        <v>12</v>
      </c>
      <c r="AE1926" s="35">
        <v>12</v>
      </c>
      <c r="AF1926" s="35">
        <v>38</v>
      </c>
    </row>
    <row r="1927" spans="27:32">
      <c r="AA1927" s="34">
        <v>9733</v>
      </c>
      <c r="AB1927" s="30" t="s">
        <v>115</v>
      </c>
      <c r="AC1927" s="35">
        <v>239</v>
      </c>
      <c r="AD1927" s="35">
        <v>49</v>
      </c>
      <c r="AE1927" s="35">
        <v>79</v>
      </c>
      <c r="AF1927" s="35">
        <v>367</v>
      </c>
    </row>
    <row r="1928" spans="27:32">
      <c r="AA1928" s="34">
        <v>9734</v>
      </c>
      <c r="AB1928" s="30" t="s">
        <v>394</v>
      </c>
      <c r="AC1928" s="35">
        <v>429</v>
      </c>
      <c r="AD1928" s="35">
        <v>35</v>
      </c>
      <c r="AE1928" s="35">
        <v>103</v>
      </c>
      <c r="AF1928" s="35">
        <v>567</v>
      </c>
    </row>
    <row r="1929" spans="27:32">
      <c r="AA1929" s="34">
        <v>9735</v>
      </c>
      <c r="AB1929" s="30" t="s">
        <v>1246</v>
      </c>
      <c r="AC1929" s="35">
        <v>5</v>
      </c>
      <c r="AD1929" s="35">
        <v>1</v>
      </c>
      <c r="AE1929" s="35"/>
      <c r="AF1929" s="35">
        <v>6</v>
      </c>
    </row>
    <row r="1930" spans="27:32">
      <c r="AA1930" s="34">
        <v>9737</v>
      </c>
      <c r="AB1930" s="30" t="s">
        <v>2459</v>
      </c>
      <c r="AC1930" s="35">
        <v>28</v>
      </c>
      <c r="AD1930" s="35"/>
      <c r="AE1930" s="35"/>
      <c r="AF1930" s="35">
        <v>28</v>
      </c>
    </row>
    <row r="1931" spans="27:32">
      <c r="AA1931" s="34">
        <v>9738</v>
      </c>
      <c r="AB1931" s="30" t="s">
        <v>567</v>
      </c>
      <c r="AC1931" s="35">
        <v>72</v>
      </c>
      <c r="AD1931" s="35">
        <v>8</v>
      </c>
      <c r="AE1931" s="35">
        <v>31</v>
      </c>
      <c r="AF1931" s="35">
        <v>111</v>
      </c>
    </row>
    <row r="1932" spans="27:32">
      <c r="AA1932" s="34">
        <v>9742</v>
      </c>
      <c r="AB1932" s="30" t="s">
        <v>2460</v>
      </c>
      <c r="AC1932" s="35">
        <v>3</v>
      </c>
      <c r="AD1932" s="35"/>
      <c r="AE1932" s="35"/>
      <c r="AF1932" s="35">
        <v>3</v>
      </c>
    </row>
    <row r="1933" spans="27:32">
      <c r="AA1933" s="34">
        <v>9744</v>
      </c>
      <c r="AB1933" s="30" t="s">
        <v>1198</v>
      </c>
      <c r="AC1933" s="35"/>
      <c r="AD1933" s="35">
        <v>1</v>
      </c>
      <c r="AE1933" s="35"/>
      <c r="AF1933" s="35">
        <v>1</v>
      </c>
    </row>
    <row r="1934" spans="27:32">
      <c r="AA1934" s="34">
        <v>9747</v>
      </c>
      <c r="AB1934" s="30" t="s">
        <v>2461</v>
      </c>
      <c r="AC1934" s="35">
        <v>1</v>
      </c>
      <c r="AD1934" s="35"/>
      <c r="AE1934" s="35"/>
      <c r="AF1934" s="35">
        <v>1</v>
      </c>
    </row>
    <row r="1935" spans="27:32">
      <c r="AA1935" s="34">
        <v>9750</v>
      </c>
      <c r="AB1935" s="30" t="s">
        <v>2462</v>
      </c>
      <c r="AC1935" s="35">
        <v>1</v>
      </c>
      <c r="AD1935" s="35"/>
      <c r="AE1935" s="35"/>
      <c r="AF1935" s="35">
        <v>1</v>
      </c>
    </row>
    <row r="1936" spans="27:32">
      <c r="AA1936" s="34">
        <v>9752</v>
      </c>
      <c r="AB1936" s="30" t="s">
        <v>298</v>
      </c>
      <c r="AC1936" s="35">
        <v>1</v>
      </c>
      <c r="AD1936" s="35">
        <v>3</v>
      </c>
      <c r="AE1936" s="35"/>
      <c r="AF1936" s="35">
        <v>4</v>
      </c>
    </row>
    <row r="1937" spans="27:32">
      <c r="AA1937" s="34">
        <v>9753</v>
      </c>
      <c r="AB1937" s="30" t="s">
        <v>2463</v>
      </c>
      <c r="AC1937" s="35">
        <v>1</v>
      </c>
      <c r="AD1937" s="35"/>
      <c r="AE1937" s="35"/>
      <c r="AF1937" s="35">
        <v>1</v>
      </c>
    </row>
    <row r="1938" spans="27:32">
      <c r="AA1938" s="34">
        <v>9754</v>
      </c>
      <c r="AB1938" s="30" t="s">
        <v>2464</v>
      </c>
      <c r="AC1938" s="35">
        <v>2</v>
      </c>
      <c r="AD1938" s="35"/>
      <c r="AE1938" s="35"/>
      <c r="AF1938" s="35">
        <v>2</v>
      </c>
    </row>
    <row r="1939" spans="27:32">
      <c r="AA1939" s="34">
        <v>9755</v>
      </c>
      <c r="AB1939" s="30" t="s">
        <v>1262</v>
      </c>
      <c r="AC1939" s="35">
        <v>48</v>
      </c>
      <c r="AD1939" s="35">
        <v>20</v>
      </c>
      <c r="AE1939" s="35">
        <v>35</v>
      </c>
      <c r="AF1939" s="35">
        <v>103</v>
      </c>
    </row>
    <row r="1940" spans="27:32">
      <c r="AA1940" s="34">
        <v>9756</v>
      </c>
      <c r="AB1940" s="30" t="s">
        <v>811</v>
      </c>
      <c r="AC1940" s="35">
        <v>104</v>
      </c>
      <c r="AD1940" s="35">
        <v>13</v>
      </c>
      <c r="AE1940" s="35">
        <v>19</v>
      </c>
      <c r="AF1940" s="35">
        <v>136</v>
      </c>
    </row>
    <row r="1941" spans="27:32">
      <c r="AA1941" s="34">
        <v>9757</v>
      </c>
      <c r="AB1941" s="30" t="s">
        <v>666</v>
      </c>
      <c r="AC1941" s="35">
        <v>13</v>
      </c>
      <c r="AD1941" s="35">
        <v>2</v>
      </c>
      <c r="AE1941" s="35">
        <v>5</v>
      </c>
      <c r="AF1941" s="35">
        <v>20</v>
      </c>
    </row>
    <row r="1942" spans="27:32">
      <c r="AA1942" s="34">
        <v>9760</v>
      </c>
      <c r="AB1942" s="30" t="s">
        <v>2465</v>
      </c>
      <c r="AC1942" s="35">
        <v>1</v>
      </c>
      <c r="AD1942" s="35"/>
      <c r="AE1942" s="35"/>
      <c r="AF1942" s="35">
        <v>1</v>
      </c>
    </row>
    <row r="1943" spans="27:32">
      <c r="AA1943" s="34">
        <v>9765</v>
      </c>
      <c r="AB1943" s="30" t="s">
        <v>1343</v>
      </c>
      <c r="AC1943" s="35">
        <v>4</v>
      </c>
      <c r="AD1943" s="35"/>
      <c r="AE1943" s="35">
        <v>2</v>
      </c>
      <c r="AF1943" s="35">
        <v>6</v>
      </c>
    </row>
    <row r="1944" spans="27:32">
      <c r="AA1944" s="34">
        <v>9766</v>
      </c>
      <c r="AB1944" s="30" t="s">
        <v>486</v>
      </c>
      <c r="AC1944" s="35">
        <v>6</v>
      </c>
      <c r="AD1944" s="35">
        <v>1</v>
      </c>
      <c r="AE1944" s="35"/>
      <c r="AF1944" s="35">
        <v>7</v>
      </c>
    </row>
    <row r="1945" spans="27:32">
      <c r="AA1945" s="34">
        <v>9767</v>
      </c>
      <c r="AB1945" s="30" t="s">
        <v>419</v>
      </c>
      <c r="AC1945" s="35">
        <v>30</v>
      </c>
      <c r="AD1945" s="35">
        <v>4</v>
      </c>
      <c r="AE1945" s="35">
        <v>4</v>
      </c>
      <c r="AF1945" s="35">
        <v>38</v>
      </c>
    </row>
    <row r="1946" spans="27:32">
      <c r="AA1946" s="34">
        <v>9768</v>
      </c>
      <c r="AB1946" s="30" t="s">
        <v>214</v>
      </c>
      <c r="AC1946" s="35">
        <v>42</v>
      </c>
      <c r="AD1946" s="35">
        <v>29</v>
      </c>
      <c r="AE1946" s="35">
        <v>36</v>
      </c>
      <c r="AF1946" s="35">
        <v>107</v>
      </c>
    </row>
    <row r="1947" spans="27:32">
      <c r="AA1947" s="34">
        <v>9775</v>
      </c>
      <c r="AB1947" s="30" t="s">
        <v>1914</v>
      </c>
      <c r="AC1947" s="35">
        <v>1</v>
      </c>
      <c r="AD1947" s="35"/>
      <c r="AE1947" s="35">
        <v>4</v>
      </c>
      <c r="AF1947" s="35">
        <v>5</v>
      </c>
    </row>
    <row r="1948" spans="27:32">
      <c r="AA1948" s="34">
        <v>9777</v>
      </c>
      <c r="AB1948" s="30" t="s">
        <v>1915</v>
      </c>
      <c r="AC1948" s="35">
        <v>8</v>
      </c>
      <c r="AD1948" s="35"/>
      <c r="AE1948" s="35">
        <v>1</v>
      </c>
      <c r="AF1948" s="35">
        <v>9</v>
      </c>
    </row>
    <row r="1949" spans="27:32">
      <c r="AA1949" s="34">
        <v>9778</v>
      </c>
      <c r="AB1949" s="30" t="s">
        <v>880</v>
      </c>
      <c r="AC1949" s="35"/>
      <c r="AD1949" s="35">
        <v>1</v>
      </c>
      <c r="AE1949" s="35"/>
      <c r="AF1949" s="35">
        <v>1</v>
      </c>
    </row>
    <row r="1950" spans="27:32">
      <c r="AA1950" s="34">
        <v>9781</v>
      </c>
      <c r="AB1950" s="30" t="s">
        <v>692</v>
      </c>
      <c r="AC1950" s="35">
        <v>1</v>
      </c>
      <c r="AD1950" s="35">
        <v>2</v>
      </c>
      <c r="AE1950" s="35"/>
      <c r="AF1950" s="35">
        <v>3</v>
      </c>
    </row>
    <row r="1951" spans="27:32">
      <c r="AA1951" s="34">
        <v>9784</v>
      </c>
      <c r="AB1951" s="30" t="s">
        <v>1209</v>
      </c>
      <c r="AC1951" s="35">
        <v>21</v>
      </c>
      <c r="AD1951" s="35">
        <v>12</v>
      </c>
      <c r="AE1951" s="35">
        <v>1</v>
      </c>
      <c r="AF1951" s="35">
        <v>34</v>
      </c>
    </row>
    <row r="1952" spans="27:32">
      <c r="AA1952" s="34">
        <v>9785</v>
      </c>
      <c r="AB1952" s="30" t="s">
        <v>2466</v>
      </c>
      <c r="AC1952" s="35">
        <v>1</v>
      </c>
      <c r="AD1952" s="35"/>
      <c r="AE1952" s="35"/>
      <c r="AF1952" s="35">
        <v>1</v>
      </c>
    </row>
    <row r="1953" spans="27:32">
      <c r="AA1953" s="34">
        <v>9787</v>
      </c>
      <c r="AB1953" s="30" t="s">
        <v>2467</v>
      </c>
      <c r="AC1953" s="35">
        <v>2</v>
      </c>
      <c r="AD1953" s="35"/>
      <c r="AE1953" s="35"/>
      <c r="AF1953" s="35">
        <v>2</v>
      </c>
    </row>
    <row r="1954" spans="27:32">
      <c r="AA1954" s="34">
        <v>9788</v>
      </c>
      <c r="AB1954" s="30" t="s">
        <v>987</v>
      </c>
      <c r="AC1954" s="35">
        <v>2</v>
      </c>
      <c r="AD1954" s="35">
        <v>1</v>
      </c>
      <c r="AE1954" s="35"/>
      <c r="AF1954" s="35">
        <v>3</v>
      </c>
    </row>
    <row r="1955" spans="27:32">
      <c r="AA1955" s="34">
        <v>9792</v>
      </c>
      <c r="AB1955" s="30" t="s">
        <v>981</v>
      </c>
      <c r="AC1955" s="35">
        <v>1</v>
      </c>
      <c r="AD1955" s="35">
        <v>1</v>
      </c>
      <c r="AE1955" s="35"/>
      <c r="AF1955" s="35">
        <v>2</v>
      </c>
    </row>
    <row r="1956" spans="27:32">
      <c r="AA1956" s="34">
        <v>9795</v>
      </c>
      <c r="AB1956" s="30" t="s">
        <v>212</v>
      </c>
      <c r="AC1956" s="35">
        <v>64</v>
      </c>
      <c r="AD1956" s="35">
        <v>10</v>
      </c>
      <c r="AE1956" s="35"/>
      <c r="AF1956" s="35">
        <v>74</v>
      </c>
    </row>
    <row r="1957" spans="27:32">
      <c r="AA1957" s="34">
        <v>9797</v>
      </c>
      <c r="AB1957" s="30" t="s">
        <v>2468</v>
      </c>
      <c r="AC1957" s="35">
        <v>1</v>
      </c>
      <c r="AD1957" s="35"/>
      <c r="AE1957" s="35"/>
      <c r="AF1957" s="35">
        <v>1</v>
      </c>
    </row>
    <row r="1958" spans="27:32">
      <c r="AA1958" s="34">
        <v>9798</v>
      </c>
      <c r="AB1958" s="30" t="s">
        <v>331</v>
      </c>
      <c r="AC1958" s="35">
        <v>1</v>
      </c>
      <c r="AD1958" s="35">
        <v>1</v>
      </c>
      <c r="AE1958" s="35"/>
      <c r="AF1958" s="35">
        <v>2</v>
      </c>
    </row>
    <row r="1959" spans="27:32">
      <c r="AA1959" s="34">
        <v>9799</v>
      </c>
      <c r="AB1959" s="30" t="s">
        <v>328</v>
      </c>
      <c r="AC1959" s="35">
        <v>5</v>
      </c>
      <c r="AD1959" s="35">
        <v>1</v>
      </c>
      <c r="AE1959" s="35"/>
      <c r="AF1959" s="35">
        <v>6</v>
      </c>
    </row>
    <row r="1960" spans="27:32">
      <c r="AA1960" s="34">
        <v>9800</v>
      </c>
      <c r="AB1960" s="30" t="s">
        <v>2469</v>
      </c>
      <c r="AC1960" s="35">
        <v>3</v>
      </c>
      <c r="AD1960" s="35"/>
      <c r="AE1960" s="35"/>
      <c r="AF1960" s="35">
        <v>3</v>
      </c>
    </row>
    <row r="1961" spans="27:32">
      <c r="AA1961" s="34">
        <v>9802</v>
      </c>
      <c r="AB1961" s="30" t="s">
        <v>106</v>
      </c>
      <c r="AC1961" s="35">
        <v>3</v>
      </c>
      <c r="AD1961" s="35">
        <v>1</v>
      </c>
      <c r="AE1961" s="35"/>
      <c r="AF1961" s="35">
        <v>4</v>
      </c>
    </row>
    <row r="1962" spans="27:32">
      <c r="AA1962" s="34">
        <v>9803</v>
      </c>
      <c r="AB1962" s="30" t="s">
        <v>2470</v>
      </c>
      <c r="AC1962" s="35">
        <v>1</v>
      </c>
      <c r="AD1962" s="35"/>
      <c r="AE1962" s="35"/>
      <c r="AF1962" s="35">
        <v>1</v>
      </c>
    </row>
    <row r="1963" spans="27:32">
      <c r="AA1963" s="34">
        <v>9804</v>
      </c>
      <c r="AB1963" s="30" t="s">
        <v>2471</v>
      </c>
      <c r="AC1963" s="35">
        <v>3</v>
      </c>
      <c r="AD1963" s="35"/>
      <c r="AE1963" s="35"/>
      <c r="AF1963" s="35">
        <v>3</v>
      </c>
    </row>
    <row r="1964" spans="27:32">
      <c r="AA1964" s="34">
        <v>9806</v>
      </c>
      <c r="AB1964" s="30" t="s">
        <v>2472</v>
      </c>
      <c r="AC1964" s="35">
        <v>3</v>
      </c>
      <c r="AD1964" s="35"/>
      <c r="AE1964" s="35"/>
      <c r="AF1964" s="35">
        <v>3</v>
      </c>
    </row>
    <row r="1965" spans="27:32">
      <c r="AA1965" s="34">
        <v>9807</v>
      </c>
      <c r="AB1965" s="30" t="s">
        <v>1147</v>
      </c>
      <c r="AC1965" s="35"/>
      <c r="AD1965" s="35">
        <v>1</v>
      </c>
      <c r="AE1965" s="35"/>
      <c r="AF1965" s="35">
        <v>1</v>
      </c>
    </row>
    <row r="1966" spans="27:32">
      <c r="AA1966" s="34">
        <v>9808</v>
      </c>
      <c r="AB1966" s="30" t="s">
        <v>1916</v>
      </c>
      <c r="AC1966" s="35">
        <v>2</v>
      </c>
      <c r="AD1966" s="35"/>
      <c r="AE1966" s="35">
        <v>4</v>
      </c>
      <c r="AF1966" s="35">
        <v>6</v>
      </c>
    </row>
    <row r="1967" spans="27:32">
      <c r="AA1967" s="34">
        <v>9809</v>
      </c>
      <c r="AB1967" s="30" t="s">
        <v>775</v>
      </c>
      <c r="AC1967" s="35"/>
      <c r="AD1967" s="35">
        <v>1</v>
      </c>
      <c r="AE1967" s="35">
        <v>1</v>
      </c>
      <c r="AF1967" s="35">
        <v>2</v>
      </c>
    </row>
    <row r="1968" spans="27:32">
      <c r="AA1968" s="34">
        <v>9811</v>
      </c>
      <c r="AB1968" s="30" t="s">
        <v>691</v>
      </c>
      <c r="AC1968" s="35">
        <v>2</v>
      </c>
      <c r="AD1968" s="35">
        <v>2</v>
      </c>
      <c r="AE1968" s="35"/>
      <c r="AF1968" s="35">
        <v>4</v>
      </c>
    </row>
    <row r="1969" spans="27:32">
      <c r="AA1969" s="34">
        <v>9813</v>
      </c>
      <c r="AB1969" s="30" t="s">
        <v>708</v>
      </c>
      <c r="AC1969" s="35"/>
      <c r="AD1969" s="35">
        <v>1</v>
      </c>
      <c r="AE1969" s="35"/>
      <c r="AF1969" s="35">
        <v>1</v>
      </c>
    </row>
    <row r="1970" spans="27:32">
      <c r="AA1970" s="34">
        <v>9815</v>
      </c>
      <c r="AB1970" s="30" t="s">
        <v>1917</v>
      </c>
      <c r="AC1970" s="35"/>
      <c r="AD1970" s="35"/>
      <c r="AE1970" s="35">
        <v>1</v>
      </c>
      <c r="AF1970" s="35">
        <v>1</v>
      </c>
    </row>
    <row r="1971" spans="27:32">
      <c r="AA1971" s="34">
        <v>9818</v>
      </c>
      <c r="AB1971" s="30" t="s">
        <v>1918</v>
      </c>
      <c r="AC1971" s="35">
        <v>2</v>
      </c>
      <c r="AD1971" s="35"/>
      <c r="AE1971" s="35">
        <v>1</v>
      </c>
      <c r="AF1971" s="35">
        <v>3</v>
      </c>
    </row>
    <row r="1972" spans="27:32">
      <c r="AA1972" s="34">
        <v>9819</v>
      </c>
      <c r="AB1972" s="30" t="s">
        <v>2473</v>
      </c>
      <c r="AC1972" s="35">
        <v>3</v>
      </c>
      <c r="AD1972" s="35"/>
      <c r="AE1972" s="35"/>
      <c r="AF1972" s="35">
        <v>3</v>
      </c>
    </row>
    <row r="1973" spans="27:32">
      <c r="AA1973" s="34">
        <v>9824</v>
      </c>
      <c r="AB1973" s="30" t="s">
        <v>2474</v>
      </c>
      <c r="AC1973" s="35">
        <v>1</v>
      </c>
      <c r="AD1973" s="35"/>
      <c r="AE1973" s="35"/>
      <c r="AF1973" s="35">
        <v>1</v>
      </c>
    </row>
    <row r="1974" spans="27:32">
      <c r="AA1974" s="34">
        <v>9825</v>
      </c>
      <c r="AB1974" s="30" t="s">
        <v>1919</v>
      </c>
      <c r="AC1974" s="35">
        <v>19</v>
      </c>
      <c r="AD1974" s="35"/>
      <c r="AE1974" s="35">
        <v>1</v>
      </c>
      <c r="AF1974" s="35">
        <v>20</v>
      </c>
    </row>
    <row r="1975" spans="27:32">
      <c r="AA1975" s="34">
        <v>9827</v>
      </c>
      <c r="AB1975" s="30" t="s">
        <v>269</v>
      </c>
      <c r="AC1975" s="35">
        <v>2</v>
      </c>
      <c r="AD1975" s="35">
        <v>17</v>
      </c>
      <c r="AE1975" s="35">
        <v>7</v>
      </c>
      <c r="AF1975" s="35">
        <v>26</v>
      </c>
    </row>
    <row r="1976" spans="27:32">
      <c r="AA1976" s="34">
        <v>9828</v>
      </c>
      <c r="AB1976" s="30" t="s">
        <v>317</v>
      </c>
      <c r="AC1976" s="35">
        <v>102</v>
      </c>
      <c r="AD1976" s="35">
        <v>92</v>
      </c>
      <c r="AE1976" s="35">
        <v>155</v>
      </c>
      <c r="AF1976" s="35">
        <v>349</v>
      </c>
    </row>
    <row r="1977" spans="27:32">
      <c r="AA1977" s="34">
        <v>9829</v>
      </c>
      <c r="AB1977" s="30" t="s">
        <v>1920</v>
      </c>
      <c r="AC1977" s="35"/>
      <c r="AD1977" s="35"/>
      <c r="AE1977" s="35">
        <v>8</v>
      </c>
      <c r="AF1977" s="35">
        <v>8</v>
      </c>
    </row>
    <row r="1978" spans="27:32">
      <c r="AA1978" s="34">
        <v>9830</v>
      </c>
      <c r="AB1978" s="30" t="s">
        <v>1921</v>
      </c>
      <c r="AC1978" s="35"/>
      <c r="AD1978" s="35"/>
      <c r="AE1978" s="35">
        <v>1</v>
      </c>
      <c r="AF1978" s="35">
        <v>1</v>
      </c>
    </row>
    <row r="1979" spans="27:32">
      <c r="AA1979" s="34">
        <v>9831</v>
      </c>
      <c r="AB1979" s="30" t="s">
        <v>697</v>
      </c>
      <c r="AC1979" s="35">
        <v>50</v>
      </c>
      <c r="AD1979" s="35">
        <v>14</v>
      </c>
      <c r="AE1979" s="35">
        <v>48</v>
      </c>
      <c r="AF1979" s="35">
        <v>112</v>
      </c>
    </row>
    <row r="1980" spans="27:32">
      <c r="AA1980" s="34">
        <v>9834</v>
      </c>
      <c r="AB1980" s="30" t="s">
        <v>2475</v>
      </c>
      <c r="AC1980" s="35">
        <v>29</v>
      </c>
      <c r="AD1980" s="35"/>
      <c r="AE1980" s="35"/>
      <c r="AF1980" s="35">
        <v>29</v>
      </c>
    </row>
    <row r="1981" spans="27:32">
      <c r="AA1981" s="34">
        <v>9835</v>
      </c>
      <c r="AB1981" s="30" t="s">
        <v>175</v>
      </c>
      <c r="AC1981" s="35">
        <v>45</v>
      </c>
      <c r="AD1981" s="35">
        <v>9</v>
      </c>
      <c r="AE1981" s="35">
        <v>9</v>
      </c>
      <c r="AF1981" s="35">
        <v>63</v>
      </c>
    </row>
    <row r="1982" spans="27:32">
      <c r="AA1982" s="34">
        <v>9836</v>
      </c>
      <c r="AB1982" s="30" t="s">
        <v>870</v>
      </c>
      <c r="AC1982" s="35">
        <v>8</v>
      </c>
      <c r="AD1982" s="35">
        <v>1</v>
      </c>
      <c r="AE1982" s="35"/>
      <c r="AF1982" s="35">
        <v>9</v>
      </c>
    </row>
    <row r="1983" spans="27:32">
      <c r="AA1983" s="34">
        <v>9837</v>
      </c>
      <c r="AB1983" s="30" t="s">
        <v>2476</v>
      </c>
      <c r="AC1983" s="35">
        <v>2</v>
      </c>
      <c r="AD1983" s="35"/>
      <c r="AE1983" s="35"/>
      <c r="AF1983" s="35">
        <v>2</v>
      </c>
    </row>
    <row r="1984" spans="27:32">
      <c r="AA1984" s="34">
        <v>9838</v>
      </c>
      <c r="AB1984" s="30" t="s">
        <v>2477</v>
      </c>
      <c r="AC1984" s="35">
        <v>7</v>
      </c>
      <c r="AD1984" s="35"/>
      <c r="AE1984" s="35"/>
      <c r="AF1984" s="35">
        <v>7</v>
      </c>
    </row>
    <row r="1985" spans="27:32">
      <c r="AA1985" s="34">
        <v>9840</v>
      </c>
      <c r="AB1985" s="30" t="s">
        <v>2478</v>
      </c>
      <c r="AC1985" s="35">
        <v>2</v>
      </c>
      <c r="AD1985" s="35"/>
      <c r="AE1985" s="35"/>
      <c r="AF1985" s="35">
        <v>2</v>
      </c>
    </row>
    <row r="1986" spans="27:32">
      <c r="AA1986" s="34">
        <v>9841</v>
      </c>
      <c r="AB1986" s="30" t="s">
        <v>344</v>
      </c>
      <c r="AC1986" s="35">
        <v>1</v>
      </c>
      <c r="AD1986" s="35">
        <v>2</v>
      </c>
      <c r="AE1986" s="35"/>
      <c r="AF1986" s="35">
        <v>3</v>
      </c>
    </row>
    <row r="1987" spans="27:32">
      <c r="AA1987" s="34">
        <v>9842</v>
      </c>
      <c r="AB1987" s="30" t="s">
        <v>2479</v>
      </c>
      <c r="AC1987" s="35">
        <v>1</v>
      </c>
      <c r="AD1987" s="35"/>
      <c r="AE1987" s="35"/>
      <c r="AF1987" s="35">
        <v>1</v>
      </c>
    </row>
    <row r="1988" spans="27:32">
      <c r="AA1988" s="34">
        <v>9844</v>
      </c>
      <c r="AB1988" s="30" t="s">
        <v>2480</v>
      </c>
      <c r="AC1988" s="35">
        <v>1</v>
      </c>
      <c r="AD1988" s="35"/>
      <c r="AE1988" s="35"/>
      <c r="AF1988" s="35">
        <v>1</v>
      </c>
    </row>
    <row r="1989" spans="27:32">
      <c r="AA1989" s="34">
        <v>9850</v>
      </c>
      <c r="AB1989" s="30" t="s">
        <v>805</v>
      </c>
      <c r="AC1989" s="35">
        <v>1</v>
      </c>
      <c r="AD1989" s="35">
        <v>1</v>
      </c>
      <c r="AE1989" s="35"/>
      <c r="AF1989" s="35">
        <v>2</v>
      </c>
    </row>
    <row r="1990" spans="27:32">
      <c r="AA1990" s="34">
        <v>9854</v>
      </c>
      <c r="AB1990" s="30" t="s">
        <v>1164</v>
      </c>
      <c r="AC1990" s="35">
        <v>3</v>
      </c>
      <c r="AD1990" s="35">
        <v>1</v>
      </c>
      <c r="AE1990" s="35"/>
      <c r="AF1990" s="35">
        <v>4</v>
      </c>
    </row>
    <row r="1991" spans="27:32">
      <c r="AA1991" s="34">
        <v>9855</v>
      </c>
      <c r="AB1991" s="30" t="s">
        <v>178</v>
      </c>
      <c r="AC1991" s="35">
        <v>46</v>
      </c>
      <c r="AD1991" s="35">
        <v>7</v>
      </c>
      <c r="AE1991" s="35"/>
      <c r="AF1991" s="35">
        <v>53</v>
      </c>
    </row>
    <row r="1992" spans="27:32">
      <c r="AA1992" s="34">
        <v>9857</v>
      </c>
      <c r="AB1992" s="30" t="s">
        <v>1922</v>
      </c>
      <c r="AC1992" s="35">
        <v>7</v>
      </c>
      <c r="AD1992" s="35"/>
      <c r="AE1992" s="35">
        <v>1</v>
      </c>
      <c r="AF1992" s="35">
        <v>8</v>
      </c>
    </row>
    <row r="1993" spans="27:32">
      <c r="AA1993" s="34">
        <v>9860</v>
      </c>
      <c r="AB1993" s="30" t="s">
        <v>2481</v>
      </c>
      <c r="AC1993" s="35">
        <v>2</v>
      </c>
      <c r="AD1993" s="35"/>
      <c r="AE1993" s="35"/>
      <c r="AF1993" s="35">
        <v>2</v>
      </c>
    </row>
    <row r="1994" spans="27:32">
      <c r="AA1994" s="34">
        <v>9863</v>
      </c>
      <c r="AB1994" s="30" t="s">
        <v>274</v>
      </c>
      <c r="AC1994" s="35">
        <v>77</v>
      </c>
      <c r="AD1994" s="35">
        <v>18</v>
      </c>
      <c r="AE1994" s="35">
        <v>27</v>
      </c>
      <c r="AF1994" s="35">
        <v>122</v>
      </c>
    </row>
    <row r="1995" spans="27:32">
      <c r="AA1995" s="34">
        <v>9867</v>
      </c>
      <c r="AB1995" s="30" t="s">
        <v>1923</v>
      </c>
      <c r="AC1995" s="35">
        <v>4</v>
      </c>
      <c r="AD1995" s="35"/>
      <c r="AE1995" s="35">
        <v>1</v>
      </c>
      <c r="AF1995" s="35">
        <v>5</v>
      </c>
    </row>
    <row r="1996" spans="27:32">
      <c r="AA1996" s="34">
        <v>9868</v>
      </c>
      <c r="AB1996" s="30" t="s">
        <v>1924</v>
      </c>
      <c r="AC1996" s="35">
        <v>7</v>
      </c>
      <c r="AD1996" s="35"/>
      <c r="AE1996" s="35">
        <v>1</v>
      </c>
      <c r="AF1996" s="35">
        <v>8</v>
      </c>
    </row>
    <row r="1997" spans="27:32">
      <c r="AA1997" s="34">
        <v>9869</v>
      </c>
      <c r="AB1997" s="30" t="s">
        <v>1925</v>
      </c>
      <c r="AC1997" s="35">
        <v>5</v>
      </c>
      <c r="AD1997" s="35"/>
      <c r="AE1997" s="35">
        <v>9</v>
      </c>
      <c r="AF1997" s="35">
        <v>14</v>
      </c>
    </row>
    <row r="1998" spans="27:32">
      <c r="AA1998" s="34">
        <v>9871</v>
      </c>
      <c r="AB1998" s="30" t="s">
        <v>380</v>
      </c>
      <c r="AC1998" s="35">
        <v>55</v>
      </c>
      <c r="AD1998" s="35">
        <v>9</v>
      </c>
      <c r="AE1998" s="35">
        <v>8</v>
      </c>
      <c r="AF1998" s="35">
        <v>72</v>
      </c>
    </row>
    <row r="1999" spans="27:32">
      <c r="AA1999" s="34">
        <v>9872</v>
      </c>
      <c r="AB1999" s="30" t="s">
        <v>1926</v>
      </c>
      <c r="AC1999" s="35">
        <v>3</v>
      </c>
      <c r="AD1999" s="35"/>
      <c r="AE1999" s="35">
        <v>3</v>
      </c>
      <c r="AF1999" s="35">
        <v>6</v>
      </c>
    </row>
    <row r="2000" spans="27:32">
      <c r="AA2000" s="34">
        <v>9874</v>
      </c>
      <c r="AB2000" s="30" t="s">
        <v>2482</v>
      </c>
      <c r="AC2000" s="35">
        <v>5</v>
      </c>
      <c r="AD2000" s="35"/>
      <c r="AE2000" s="35"/>
      <c r="AF2000" s="35">
        <v>5</v>
      </c>
    </row>
    <row r="2001" spans="27:32">
      <c r="AA2001" s="34">
        <v>9875</v>
      </c>
      <c r="AB2001" s="30" t="s">
        <v>2483</v>
      </c>
      <c r="AC2001" s="35">
        <v>1</v>
      </c>
      <c r="AD2001" s="35"/>
      <c r="AE2001" s="35"/>
      <c r="AF2001" s="35">
        <v>1</v>
      </c>
    </row>
    <row r="2002" spans="27:32">
      <c r="AA2002" s="34">
        <v>9885</v>
      </c>
      <c r="AB2002" s="30" t="s">
        <v>2484</v>
      </c>
      <c r="AC2002" s="35">
        <v>3</v>
      </c>
      <c r="AD2002" s="35"/>
      <c r="AE2002" s="35"/>
      <c r="AF2002" s="35">
        <v>3</v>
      </c>
    </row>
    <row r="2003" spans="27:32">
      <c r="AA2003" s="34">
        <v>9886</v>
      </c>
      <c r="AB2003" s="30" t="s">
        <v>2485</v>
      </c>
      <c r="AC2003" s="35">
        <v>4</v>
      </c>
      <c r="AD2003" s="35"/>
      <c r="AE2003" s="35"/>
      <c r="AF2003" s="35">
        <v>4</v>
      </c>
    </row>
    <row r="2004" spans="27:32">
      <c r="AA2004" s="34">
        <v>9888</v>
      </c>
      <c r="AB2004" s="30" t="s">
        <v>2486</v>
      </c>
      <c r="AC2004" s="35">
        <v>1</v>
      </c>
      <c r="AD2004" s="35"/>
      <c r="AE2004" s="35"/>
      <c r="AF2004" s="35">
        <v>1</v>
      </c>
    </row>
    <row r="2005" spans="27:32">
      <c r="AA2005" s="34">
        <v>9894</v>
      </c>
      <c r="AB2005" s="30" t="s">
        <v>1927</v>
      </c>
      <c r="AC2005" s="35">
        <v>3</v>
      </c>
      <c r="AD2005" s="35"/>
      <c r="AE2005" s="35">
        <v>3</v>
      </c>
      <c r="AF2005" s="35">
        <v>6</v>
      </c>
    </row>
    <row r="2006" spans="27:32">
      <c r="AA2006" s="34">
        <v>9896</v>
      </c>
      <c r="AB2006" s="30" t="s">
        <v>1117</v>
      </c>
      <c r="AC2006" s="35">
        <v>4</v>
      </c>
      <c r="AD2006" s="35">
        <v>4</v>
      </c>
      <c r="AE2006" s="35"/>
      <c r="AF2006" s="35">
        <v>8</v>
      </c>
    </row>
    <row r="2007" spans="27:32">
      <c r="AA2007" s="34">
        <v>9901</v>
      </c>
      <c r="AB2007" s="30" t="s">
        <v>553</v>
      </c>
      <c r="AC2007" s="35"/>
      <c r="AD2007" s="35">
        <v>1</v>
      </c>
      <c r="AE2007" s="35"/>
      <c r="AF2007" s="35">
        <v>1</v>
      </c>
    </row>
    <row r="2008" spans="27:32">
      <c r="AA2008" s="34">
        <v>9902</v>
      </c>
      <c r="AB2008" s="30" t="s">
        <v>2487</v>
      </c>
      <c r="AC2008" s="35">
        <v>1</v>
      </c>
      <c r="AD2008" s="35"/>
      <c r="AE2008" s="35"/>
      <c r="AF2008" s="35">
        <v>1</v>
      </c>
    </row>
    <row r="2009" spans="27:32">
      <c r="AA2009" s="34">
        <v>9905</v>
      </c>
      <c r="AB2009" s="30" t="s">
        <v>1928</v>
      </c>
      <c r="AC2009" s="35">
        <v>4</v>
      </c>
      <c r="AD2009" s="35"/>
      <c r="AE2009" s="35">
        <v>1</v>
      </c>
      <c r="AF2009" s="35">
        <v>5</v>
      </c>
    </row>
    <row r="2010" spans="27:32">
      <c r="AA2010" s="34">
        <v>9906</v>
      </c>
      <c r="AB2010" s="30" t="s">
        <v>422</v>
      </c>
      <c r="AC2010" s="35">
        <v>2</v>
      </c>
      <c r="AD2010" s="35">
        <v>5</v>
      </c>
      <c r="AE2010" s="35"/>
      <c r="AF2010" s="35">
        <v>7</v>
      </c>
    </row>
    <row r="2011" spans="27:32">
      <c r="AA2011" s="34">
        <v>9907</v>
      </c>
      <c r="AB2011" s="30" t="s">
        <v>658</v>
      </c>
      <c r="AC2011" s="35">
        <v>5</v>
      </c>
      <c r="AD2011" s="35">
        <v>3</v>
      </c>
      <c r="AE2011" s="35"/>
      <c r="AF2011" s="35">
        <v>8</v>
      </c>
    </row>
    <row r="2012" spans="27:32">
      <c r="AA2012" s="34">
        <v>9908</v>
      </c>
      <c r="AB2012" s="30" t="s">
        <v>235</v>
      </c>
      <c r="AC2012" s="35"/>
      <c r="AD2012" s="35">
        <v>1</v>
      </c>
      <c r="AE2012" s="35"/>
      <c r="AF2012" s="35">
        <v>1</v>
      </c>
    </row>
    <row r="2013" spans="27:32">
      <c r="AA2013" s="34">
        <v>9909</v>
      </c>
      <c r="AB2013" s="30" t="s">
        <v>2488</v>
      </c>
      <c r="AC2013" s="35">
        <v>20</v>
      </c>
      <c r="AD2013" s="35"/>
      <c r="AE2013" s="35"/>
      <c r="AF2013" s="35">
        <v>20</v>
      </c>
    </row>
    <row r="2014" spans="27:32">
      <c r="AA2014" s="34">
        <v>9910</v>
      </c>
      <c r="AB2014" s="30" t="s">
        <v>128</v>
      </c>
      <c r="AC2014" s="35"/>
      <c r="AD2014" s="35">
        <v>5</v>
      </c>
      <c r="AE2014" s="35"/>
      <c r="AF2014" s="35">
        <v>5</v>
      </c>
    </row>
    <row r="2015" spans="27:32">
      <c r="AA2015" s="34">
        <v>9913</v>
      </c>
      <c r="AB2015" s="30" t="s">
        <v>872</v>
      </c>
      <c r="AC2015" s="35"/>
      <c r="AD2015" s="35">
        <v>1</v>
      </c>
      <c r="AE2015" s="35"/>
      <c r="AF2015" s="35">
        <v>1</v>
      </c>
    </row>
    <row r="2016" spans="27:32">
      <c r="AA2016" s="34">
        <v>9914</v>
      </c>
      <c r="AB2016" s="30" t="s">
        <v>702</v>
      </c>
      <c r="AC2016" s="35">
        <v>13</v>
      </c>
      <c r="AD2016" s="35">
        <v>4</v>
      </c>
      <c r="AE2016" s="35"/>
      <c r="AF2016" s="35">
        <v>17</v>
      </c>
    </row>
    <row r="2017" spans="27:32">
      <c r="AA2017" s="34">
        <v>9925</v>
      </c>
      <c r="AB2017" s="30" t="s">
        <v>169</v>
      </c>
      <c r="AC2017" s="35">
        <v>110</v>
      </c>
      <c r="AD2017" s="35">
        <v>56</v>
      </c>
      <c r="AE2017" s="35">
        <v>52</v>
      </c>
      <c r="AF2017" s="35">
        <v>218</v>
      </c>
    </row>
    <row r="2018" spans="27:32">
      <c r="AA2018" s="34">
        <v>9926</v>
      </c>
      <c r="AB2018" s="30" t="s">
        <v>204</v>
      </c>
      <c r="AC2018" s="35">
        <v>8</v>
      </c>
      <c r="AD2018" s="35">
        <v>5</v>
      </c>
      <c r="AE2018" s="35"/>
      <c r="AF2018" s="35">
        <v>13</v>
      </c>
    </row>
    <row r="2019" spans="27:32">
      <c r="AA2019" s="34">
        <v>9927</v>
      </c>
      <c r="AB2019" s="30" t="s">
        <v>1196</v>
      </c>
      <c r="AC2019" s="35"/>
      <c r="AD2019" s="35">
        <v>1</v>
      </c>
      <c r="AE2019" s="35"/>
      <c r="AF2019" s="35">
        <v>1</v>
      </c>
    </row>
    <row r="2020" spans="27:32">
      <c r="AA2020" s="34">
        <v>9928</v>
      </c>
      <c r="AB2020" s="30" t="s">
        <v>1929</v>
      </c>
      <c r="AC2020" s="35">
        <v>9</v>
      </c>
      <c r="AD2020" s="35"/>
      <c r="AE2020" s="35">
        <v>2</v>
      </c>
      <c r="AF2020" s="35">
        <v>11</v>
      </c>
    </row>
    <row r="2021" spans="27:32">
      <c r="AA2021" s="34">
        <v>9933</v>
      </c>
      <c r="AB2021" s="30" t="s">
        <v>773</v>
      </c>
      <c r="AC2021" s="35">
        <v>19</v>
      </c>
      <c r="AD2021" s="35">
        <v>3</v>
      </c>
      <c r="AE2021" s="35"/>
      <c r="AF2021" s="35">
        <v>22</v>
      </c>
    </row>
    <row r="2022" spans="27:32">
      <c r="AA2022" s="34">
        <v>9935</v>
      </c>
      <c r="AB2022" s="30" t="s">
        <v>2489</v>
      </c>
      <c r="AC2022" s="35">
        <v>3</v>
      </c>
      <c r="AD2022" s="35"/>
      <c r="AE2022" s="35"/>
      <c r="AF2022" s="35">
        <v>3</v>
      </c>
    </row>
    <row r="2023" spans="27:32">
      <c r="AA2023" s="34">
        <v>9937</v>
      </c>
      <c r="AB2023" s="30" t="s">
        <v>749</v>
      </c>
      <c r="AC2023" s="35">
        <v>1</v>
      </c>
      <c r="AD2023" s="35">
        <v>1</v>
      </c>
      <c r="AE2023" s="35">
        <v>2</v>
      </c>
      <c r="AF2023" s="35">
        <v>4</v>
      </c>
    </row>
    <row r="2024" spans="27:32">
      <c r="AA2024" s="34">
        <v>9941</v>
      </c>
      <c r="AB2024" s="30" t="s">
        <v>1930</v>
      </c>
      <c r="AC2024" s="35"/>
      <c r="AD2024" s="35"/>
      <c r="AE2024" s="35">
        <v>34</v>
      </c>
      <c r="AF2024" s="35">
        <v>34</v>
      </c>
    </row>
    <row r="2025" spans="27:32">
      <c r="AA2025" s="34">
        <v>9944</v>
      </c>
      <c r="AB2025" s="30" t="s">
        <v>628</v>
      </c>
      <c r="AC2025" s="35">
        <v>17</v>
      </c>
      <c r="AD2025" s="35">
        <v>3</v>
      </c>
      <c r="AE2025" s="35">
        <v>10</v>
      </c>
      <c r="AF2025" s="35">
        <v>30</v>
      </c>
    </row>
    <row r="2026" spans="27:32">
      <c r="AA2026" s="34">
        <v>9945</v>
      </c>
      <c r="AB2026" s="30" t="s">
        <v>2490</v>
      </c>
      <c r="AC2026" s="35">
        <v>16</v>
      </c>
      <c r="AD2026" s="35"/>
      <c r="AE2026" s="35"/>
      <c r="AF2026" s="35">
        <v>16</v>
      </c>
    </row>
    <row r="2027" spans="27:32">
      <c r="AA2027" s="34">
        <v>9951</v>
      </c>
      <c r="AB2027" s="30" t="s">
        <v>190</v>
      </c>
      <c r="AC2027" s="35"/>
      <c r="AD2027" s="35">
        <v>4</v>
      </c>
      <c r="AE2027" s="35">
        <v>10</v>
      </c>
      <c r="AF2027" s="35">
        <v>14</v>
      </c>
    </row>
    <row r="2028" spans="27:32">
      <c r="AA2028" s="34">
        <v>9953</v>
      </c>
      <c r="AB2028" s="30" t="s">
        <v>2491</v>
      </c>
      <c r="AC2028" s="35">
        <v>1</v>
      </c>
      <c r="AD2028" s="35"/>
      <c r="AE2028" s="35"/>
      <c r="AF2028" s="35">
        <v>1</v>
      </c>
    </row>
    <row r="2029" spans="27:32">
      <c r="AA2029" s="34">
        <v>9954</v>
      </c>
      <c r="AB2029" s="30" t="s">
        <v>83</v>
      </c>
      <c r="AC2029" s="35"/>
      <c r="AD2029" s="35">
        <v>7</v>
      </c>
      <c r="AE2029" s="35">
        <v>15</v>
      </c>
      <c r="AF2029" s="35">
        <v>22</v>
      </c>
    </row>
    <row r="2030" spans="27:32">
      <c r="AA2030" s="34">
        <v>9958</v>
      </c>
      <c r="AB2030" s="30" t="s">
        <v>519</v>
      </c>
      <c r="AC2030" s="35">
        <v>6</v>
      </c>
      <c r="AD2030" s="35">
        <v>3</v>
      </c>
      <c r="AE2030" s="35">
        <v>8</v>
      </c>
      <c r="AF2030" s="35">
        <v>17</v>
      </c>
    </row>
    <row r="2031" spans="27:32">
      <c r="AA2031" s="34">
        <v>9959</v>
      </c>
      <c r="AB2031" s="30" t="s">
        <v>523</v>
      </c>
      <c r="AC2031" s="35"/>
      <c r="AD2031" s="35">
        <v>4</v>
      </c>
      <c r="AE2031" s="35"/>
      <c r="AF2031" s="35">
        <v>4</v>
      </c>
    </row>
    <row r="2032" spans="27:32">
      <c r="AA2032" s="34">
        <v>9962</v>
      </c>
      <c r="AB2032" s="30" t="s">
        <v>964</v>
      </c>
      <c r="AC2032" s="35">
        <v>17</v>
      </c>
      <c r="AD2032" s="35">
        <v>1</v>
      </c>
      <c r="AE2032" s="35">
        <v>3</v>
      </c>
      <c r="AF2032" s="35">
        <v>21</v>
      </c>
    </row>
    <row r="2033" spans="27:32">
      <c r="AA2033" s="34">
        <v>9969</v>
      </c>
      <c r="AB2033" s="30" t="s">
        <v>425</v>
      </c>
      <c r="AC2033" s="35">
        <v>32</v>
      </c>
      <c r="AD2033" s="35">
        <v>5</v>
      </c>
      <c r="AE2033" s="35">
        <v>7</v>
      </c>
      <c r="AF2033" s="35">
        <v>44</v>
      </c>
    </row>
    <row r="2034" spans="27:32">
      <c r="AA2034" s="34">
        <v>9971</v>
      </c>
      <c r="AB2034" s="30" t="s">
        <v>2492</v>
      </c>
      <c r="AC2034" s="35">
        <v>4</v>
      </c>
      <c r="AD2034" s="35"/>
      <c r="AE2034" s="35"/>
      <c r="AF2034" s="35">
        <v>4</v>
      </c>
    </row>
    <row r="2035" spans="27:32">
      <c r="AA2035" s="34">
        <v>9975</v>
      </c>
      <c r="AB2035" s="30" t="s">
        <v>1023</v>
      </c>
      <c r="AC2035" s="35">
        <v>9</v>
      </c>
      <c r="AD2035" s="35">
        <v>1</v>
      </c>
      <c r="AE2035" s="35">
        <v>1</v>
      </c>
      <c r="AF2035" s="35">
        <v>11</v>
      </c>
    </row>
    <row r="2036" spans="27:32">
      <c r="AA2036" s="34">
        <v>9976</v>
      </c>
      <c r="AB2036" s="30" t="s">
        <v>1931</v>
      </c>
      <c r="AC2036" s="35">
        <v>10</v>
      </c>
      <c r="AD2036" s="35"/>
      <c r="AE2036" s="35">
        <v>1</v>
      </c>
      <c r="AF2036" s="35">
        <v>11</v>
      </c>
    </row>
    <row r="2037" spans="27:32">
      <c r="AA2037" s="34">
        <v>9977</v>
      </c>
      <c r="AB2037" s="30" t="s">
        <v>2493</v>
      </c>
      <c r="AC2037" s="35">
        <v>10</v>
      </c>
      <c r="AD2037" s="35"/>
      <c r="AE2037" s="35"/>
      <c r="AF2037" s="35">
        <v>10</v>
      </c>
    </row>
    <row r="2038" spans="27:32">
      <c r="AA2038" s="34">
        <v>9986</v>
      </c>
      <c r="AB2038" s="30" t="s">
        <v>2494</v>
      </c>
      <c r="AC2038" s="35">
        <v>1</v>
      </c>
      <c r="AD2038" s="35"/>
      <c r="AE2038" s="35"/>
      <c r="AF2038" s="35">
        <v>1</v>
      </c>
    </row>
    <row r="2039" spans="27:32">
      <c r="AA2039" s="34">
        <v>9987</v>
      </c>
      <c r="AB2039" s="30" t="s">
        <v>579</v>
      </c>
      <c r="AC2039" s="35">
        <v>28</v>
      </c>
      <c r="AD2039" s="35">
        <v>9</v>
      </c>
      <c r="AE2039" s="35">
        <v>6</v>
      </c>
      <c r="AF2039" s="35">
        <v>43</v>
      </c>
    </row>
    <row r="2040" spans="27:32">
      <c r="AA2040" s="34">
        <v>9988</v>
      </c>
      <c r="AB2040" s="30" t="s">
        <v>2495</v>
      </c>
      <c r="AC2040" s="35">
        <v>1</v>
      </c>
      <c r="AD2040" s="35"/>
      <c r="AE2040" s="35"/>
      <c r="AF2040" s="35">
        <v>1</v>
      </c>
    </row>
    <row r="2041" spans="27:32">
      <c r="AA2041" s="34">
        <v>9990</v>
      </c>
      <c r="AB2041" s="30" t="s">
        <v>584</v>
      </c>
      <c r="AC2041" s="35">
        <v>4</v>
      </c>
      <c r="AD2041" s="35">
        <v>5</v>
      </c>
      <c r="AE2041" s="35"/>
      <c r="AF2041" s="35">
        <v>9</v>
      </c>
    </row>
    <row r="2042" spans="27:32">
      <c r="AA2042" s="34">
        <v>9991</v>
      </c>
      <c r="AB2042" s="30" t="s">
        <v>248</v>
      </c>
      <c r="AC2042" s="35">
        <v>78</v>
      </c>
      <c r="AD2042" s="35">
        <v>29</v>
      </c>
      <c r="AE2042" s="35">
        <v>24</v>
      </c>
      <c r="AF2042" s="35">
        <v>131</v>
      </c>
    </row>
    <row r="2043" spans="27:32">
      <c r="AA2043" s="34">
        <v>9992</v>
      </c>
      <c r="AB2043" s="30" t="s">
        <v>1932</v>
      </c>
      <c r="AC2043" s="35"/>
      <c r="AD2043" s="35"/>
      <c r="AE2043" s="35">
        <v>2</v>
      </c>
      <c r="AF2043" s="35">
        <v>2</v>
      </c>
    </row>
    <row r="2044" spans="27:32">
      <c r="AA2044" s="34">
        <v>9993</v>
      </c>
      <c r="AB2044" s="30" t="s">
        <v>111</v>
      </c>
      <c r="AC2044" s="35">
        <v>5</v>
      </c>
      <c r="AD2044" s="35">
        <v>30</v>
      </c>
      <c r="AE2044" s="35">
        <v>30</v>
      </c>
      <c r="AF2044" s="35">
        <v>65</v>
      </c>
    </row>
    <row r="2045" spans="27:32">
      <c r="AA2045" s="34">
        <v>9995</v>
      </c>
      <c r="AB2045" s="30" t="s">
        <v>2496</v>
      </c>
      <c r="AC2045" s="35">
        <v>1</v>
      </c>
      <c r="AD2045" s="35"/>
      <c r="AE2045" s="35"/>
      <c r="AF2045" s="35">
        <v>1</v>
      </c>
    </row>
    <row r="2046" spans="27:32">
      <c r="AA2046" s="34">
        <v>9996</v>
      </c>
      <c r="AB2046" s="30" t="s">
        <v>290</v>
      </c>
      <c r="AC2046" s="35">
        <v>5</v>
      </c>
      <c r="AD2046" s="35">
        <v>2</v>
      </c>
      <c r="AE2046" s="35"/>
      <c r="AF2046" s="35">
        <v>7</v>
      </c>
    </row>
    <row r="2047" spans="27:32">
      <c r="AA2047" s="34">
        <v>9999</v>
      </c>
      <c r="AB2047" s="30" t="s">
        <v>664</v>
      </c>
      <c r="AC2047" s="35">
        <v>2</v>
      </c>
      <c r="AD2047" s="35">
        <v>1</v>
      </c>
      <c r="AE2047" s="35"/>
      <c r="AF2047" s="35">
        <v>3</v>
      </c>
    </row>
    <row r="2048" spans="27:32">
      <c r="AA2048" s="34">
        <v>10000</v>
      </c>
      <c r="AB2048" s="30" t="s">
        <v>962</v>
      </c>
      <c r="AC2048" s="35"/>
      <c r="AD2048" s="35">
        <v>3</v>
      </c>
      <c r="AE2048" s="35"/>
      <c r="AF2048" s="35">
        <v>3</v>
      </c>
    </row>
    <row r="2049" spans="27:32">
      <c r="AA2049" s="34">
        <v>10001</v>
      </c>
      <c r="AB2049" s="30" t="s">
        <v>915</v>
      </c>
      <c r="AC2049" s="35"/>
      <c r="AD2049" s="35">
        <v>1</v>
      </c>
      <c r="AE2049" s="35"/>
      <c r="AF2049" s="35">
        <v>1</v>
      </c>
    </row>
    <row r="2050" spans="27:32">
      <c r="AA2050" s="34">
        <v>10010</v>
      </c>
      <c r="AB2050" s="30" t="s">
        <v>2497</v>
      </c>
      <c r="AC2050" s="35">
        <v>1</v>
      </c>
      <c r="AD2050" s="35"/>
      <c r="AE2050" s="35"/>
      <c r="AF2050" s="35">
        <v>1</v>
      </c>
    </row>
    <row r="2051" spans="27:32">
      <c r="AA2051" s="34">
        <v>10012</v>
      </c>
      <c r="AB2051" s="30" t="s">
        <v>28</v>
      </c>
      <c r="AC2051" s="35"/>
      <c r="AD2051" s="35">
        <v>5</v>
      </c>
      <c r="AE2051" s="35"/>
      <c r="AF2051" s="35">
        <v>5</v>
      </c>
    </row>
    <row r="2052" spans="27:32">
      <c r="AA2052" s="34">
        <v>10015</v>
      </c>
      <c r="AB2052" s="30" t="s">
        <v>1060</v>
      </c>
      <c r="AC2052" s="35">
        <v>3</v>
      </c>
      <c r="AD2052" s="35">
        <v>2</v>
      </c>
      <c r="AE2052" s="35">
        <v>3</v>
      </c>
      <c r="AF2052" s="35">
        <v>8</v>
      </c>
    </row>
    <row r="2053" spans="27:32">
      <c r="AA2053" s="34">
        <v>10016</v>
      </c>
      <c r="AB2053" s="30" t="s">
        <v>1933</v>
      </c>
      <c r="AC2053" s="35"/>
      <c r="AD2053" s="35"/>
      <c r="AE2053" s="35">
        <v>3</v>
      </c>
      <c r="AF2053" s="35">
        <v>3</v>
      </c>
    </row>
    <row r="2054" spans="27:32">
      <c r="AA2054" s="34">
        <v>10017</v>
      </c>
      <c r="AB2054" s="30" t="s">
        <v>1934</v>
      </c>
      <c r="AC2054" s="35"/>
      <c r="AD2054" s="35"/>
      <c r="AE2054" s="35">
        <v>1</v>
      </c>
      <c r="AF2054" s="35">
        <v>1</v>
      </c>
    </row>
    <row r="2055" spans="27:32">
      <c r="AA2055" s="34">
        <v>10019</v>
      </c>
      <c r="AB2055" s="30" t="s">
        <v>531</v>
      </c>
      <c r="AC2055" s="35">
        <v>14</v>
      </c>
      <c r="AD2055" s="35">
        <v>1</v>
      </c>
      <c r="AE2055" s="35">
        <v>2</v>
      </c>
      <c r="AF2055" s="35">
        <v>17</v>
      </c>
    </row>
    <row r="2056" spans="27:32">
      <c r="AA2056" s="34">
        <v>10020</v>
      </c>
      <c r="AB2056" s="30" t="s">
        <v>1935</v>
      </c>
      <c r="AC2056" s="35"/>
      <c r="AD2056" s="35"/>
      <c r="AE2056" s="35">
        <v>2</v>
      </c>
      <c r="AF2056" s="35">
        <v>2</v>
      </c>
    </row>
    <row r="2057" spans="27:32">
      <c r="AA2057" s="34">
        <v>10029</v>
      </c>
      <c r="AB2057" s="30" t="s">
        <v>993</v>
      </c>
      <c r="AC2057" s="35">
        <v>11</v>
      </c>
      <c r="AD2057" s="35">
        <v>1</v>
      </c>
      <c r="AE2057" s="35">
        <v>6</v>
      </c>
      <c r="AF2057" s="35">
        <v>18</v>
      </c>
    </row>
    <row r="2058" spans="27:32">
      <c r="AA2058" s="34">
        <v>10030</v>
      </c>
      <c r="AB2058" s="30" t="s">
        <v>1026</v>
      </c>
      <c r="AC2058" s="35"/>
      <c r="AD2058" s="35">
        <v>3</v>
      </c>
      <c r="AE2058" s="35">
        <v>3</v>
      </c>
      <c r="AF2058" s="35">
        <v>6</v>
      </c>
    </row>
    <row r="2059" spans="27:32">
      <c r="AA2059" s="34">
        <v>10031</v>
      </c>
      <c r="AB2059" s="30" t="s">
        <v>420</v>
      </c>
      <c r="AC2059" s="35"/>
      <c r="AD2059" s="35">
        <v>3</v>
      </c>
      <c r="AE2059" s="35"/>
      <c r="AF2059" s="35">
        <v>3</v>
      </c>
    </row>
    <row r="2060" spans="27:32">
      <c r="AA2060" s="34">
        <v>10033</v>
      </c>
      <c r="AB2060" s="30" t="s">
        <v>2498</v>
      </c>
      <c r="AC2060" s="35">
        <v>3</v>
      </c>
      <c r="AD2060" s="35"/>
      <c r="AE2060" s="35"/>
      <c r="AF2060" s="35">
        <v>3</v>
      </c>
    </row>
    <row r="2061" spans="27:32">
      <c r="AA2061" s="34">
        <v>10034</v>
      </c>
      <c r="AB2061" s="30" t="s">
        <v>695</v>
      </c>
      <c r="AC2061" s="35">
        <v>1</v>
      </c>
      <c r="AD2061" s="35">
        <v>1</v>
      </c>
      <c r="AE2061" s="35"/>
      <c r="AF2061" s="35">
        <v>2</v>
      </c>
    </row>
    <row r="2062" spans="27:32">
      <c r="AA2062" s="34">
        <v>10036</v>
      </c>
      <c r="AB2062" s="30" t="s">
        <v>1121</v>
      </c>
      <c r="AC2062" s="35">
        <v>1</v>
      </c>
      <c r="AD2062" s="35">
        <v>1</v>
      </c>
      <c r="AE2062" s="35"/>
      <c r="AF2062" s="35">
        <v>2</v>
      </c>
    </row>
    <row r="2063" spans="27:32">
      <c r="AA2063" s="34">
        <v>10038</v>
      </c>
      <c r="AB2063" s="30" t="s">
        <v>1094</v>
      </c>
      <c r="AC2063" s="35">
        <v>4</v>
      </c>
      <c r="AD2063" s="35">
        <v>1</v>
      </c>
      <c r="AE2063" s="35">
        <v>2</v>
      </c>
      <c r="AF2063" s="35">
        <v>7</v>
      </c>
    </row>
    <row r="2064" spans="27:32">
      <c r="AA2064" s="34">
        <v>10039</v>
      </c>
      <c r="AB2064" s="30" t="s">
        <v>105</v>
      </c>
      <c r="AC2064" s="35">
        <v>7</v>
      </c>
      <c r="AD2064" s="35">
        <v>3</v>
      </c>
      <c r="AE2064" s="35">
        <v>2</v>
      </c>
      <c r="AF2064" s="35">
        <v>12</v>
      </c>
    </row>
    <row r="2065" spans="27:32">
      <c r="AA2065" s="34">
        <v>10040</v>
      </c>
      <c r="AB2065" s="30" t="s">
        <v>1248</v>
      </c>
      <c r="AC2065" s="35">
        <v>13</v>
      </c>
      <c r="AD2065" s="35">
        <v>1</v>
      </c>
      <c r="AE2065" s="35"/>
      <c r="AF2065" s="35">
        <v>14</v>
      </c>
    </row>
    <row r="2066" spans="27:32">
      <c r="AA2066" s="34">
        <v>10041</v>
      </c>
      <c r="AB2066" s="30" t="s">
        <v>1244</v>
      </c>
      <c r="AC2066" s="35">
        <v>6</v>
      </c>
      <c r="AD2066" s="35">
        <v>1</v>
      </c>
      <c r="AE2066" s="35"/>
      <c r="AF2066" s="35">
        <v>7</v>
      </c>
    </row>
    <row r="2067" spans="27:32">
      <c r="AA2067" s="34">
        <v>10042</v>
      </c>
      <c r="AB2067" s="30" t="s">
        <v>1020</v>
      </c>
      <c r="AC2067" s="35">
        <v>4</v>
      </c>
      <c r="AD2067" s="35">
        <v>1</v>
      </c>
      <c r="AE2067" s="35">
        <v>1</v>
      </c>
      <c r="AF2067" s="35">
        <v>6</v>
      </c>
    </row>
    <row r="2068" spans="27:32">
      <c r="AA2068" s="34">
        <v>10043</v>
      </c>
      <c r="AB2068" s="30" t="s">
        <v>1936</v>
      </c>
      <c r="AC2068" s="35">
        <v>7</v>
      </c>
      <c r="AD2068" s="35"/>
      <c r="AE2068" s="35">
        <v>1</v>
      </c>
      <c r="AF2068" s="35">
        <v>8</v>
      </c>
    </row>
    <row r="2069" spans="27:32">
      <c r="AA2069" s="34">
        <v>10044</v>
      </c>
      <c r="AB2069" s="30" t="s">
        <v>1937</v>
      </c>
      <c r="AC2069" s="35">
        <v>5</v>
      </c>
      <c r="AD2069" s="35"/>
      <c r="AE2069" s="35">
        <v>1</v>
      </c>
      <c r="AF2069" s="35">
        <v>6</v>
      </c>
    </row>
    <row r="2070" spans="27:32">
      <c r="AA2070" s="34">
        <v>10045</v>
      </c>
      <c r="AB2070" s="30" t="s">
        <v>2499</v>
      </c>
      <c r="AC2070" s="35">
        <v>8</v>
      </c>
      <c r="AD2070" s="35"/>
      <c r="AE2070" s="35"/>
      <c r="AF2070" s="35">
        <v>8</v>
      </c>
    </row>
    <row r="2071" spans="27:32">
      <c r="AA2071" s="34">
        <v>10046</v>
      </c>
      <c r="AB2071" s="30" t="s">
        <v>912</v>
      </c>
      <c r="AC2071" s="35">
        <v>2</v>
      </c>
      <c r="AD2071" s="35">
        <v>1</v>
      </c>
      <c r="AE2071" s="35">
        <v>1</v>
      </c>
      <c r="AF2071" s="35">
        <v>4</v>
      </c>
    </row>
    <row r="2072" spans="27:32">
      <c r="AA2072" s="34">
        <v>10047</v>
      </c>
      <c r="AB2072" s="30" t="s">
        <v>1274</v>
      </c>
      <c r="AC2072" s="35">
        <v>3</v>
      </c>
      <c r="AD2072" s="35">
        <v>2</v>
      </c>
      <c r="AE2072" s="35">
        <v>1</v>
      </c>
      <c r="AF2072" s="35">
        <v>6</v>
      </c>
    </row>
    <row r="2073" spans="27:32">
      <c r="AA2073" s="34">
        <v>10048</v>
      </c>
      <c r="AB2073" s="30" t="s">
        <v>2500</v>
      </c>
      <c r="AC2073" s="35">
        <v>9</v>
      </c>
      <c r="AD2073" s="35"/>
      <c r="AE2073" s="35"/>
      <c r="AF2073" s="35">
        <v>9</v>
      </c>
    </row>
    <row r="2074" spans="27:32">
      <c r="AA2074" s="34">
        <v>10049</v>
      </c>
      <c r="AB2074" s="30" t="s">
        <v>1938</v>
      </c>
      <c r="AC2074" s="35">
        <v>8</v>
      </c>
      <c r="AD2074" s="35"/>
      <c r="AE2074" s="35">
        <v>4</v>
      </c>
      <c r="AF2074" s="35">
        <v>12</v>
      </c>
    </row>
    <row r="2075" spans="27:32">
      <c r="AA2075" s="34">
        <v>10050</v>
      </c>
      <c r="AB2075" s="30" t="s">
        <v>2501</v>
      </c>
      <c r="AC2075" s="35">
        <v>1</v>
      </c>
      <c r="AD2075" s="35"/>
      <c r="AE2075" s="35"/>
      <c r="AF2075" s="35">
        <v>1</v>
      </c>
    </row>
    <row r="2076" spans="27:32">
      <c r="AA2076" s="34">
        <v>10052</v>
      </c>
      <c r="AB2076" s="30" t="s">
        <v>2502</v>
      </c>
      <c r="AC2076" s="35">
        <v>5</v>
      </c>
      <c r="AD2076" s="35"/>
      <c r="AE2076" s="35"/>
      <c r="AF2076" s="35">
        <v>5</v>
      </c>
    </row>
    <row r="2077" spans="27:32">
      <c r="AA2077" s="34">
        <v>10053</v>
      </c>
      <c r="AB2077" s="30" t="s">
        <v>1939</v>
      </c>
      <c r="AC2077" s="35">
        <v>5</v>
      </c>
      <c r="AD2077" s="35"/>
      <c r="AE2077" s="35">
        <v>3</v>
      </c>
      <c r="AF2077" s="35">
        <v>8</v>
      </c>
    </row>
    <row r="2078" spans="27:32">
      <c r="AA2078" s="34">
        <v>10055</v>
      </c>
      <c r="AB2078" s="30" t="s">
        <v>2503</v>
      </c>
      <c r="AC2078" s="35">
        <v>5</v>
      </c>
      <c r="AD2078" s="35"/>
      <c r="AE2078" s="35"/>
      <c r="AF2078" s="35">
        <v>5</v>
      </c>
    </row>
    <row r="2079" spans="27:32">
      <c r="AA2079" s="34">
        <v>10058</v>
      </c>
      <c r="AB2079" s="30" t="s">
        <v>1940</v>
      </c>
      <c r="AC2079" s="35">
        <v>6</v>
      </c>
      <c r="AD2079" s="35"/>
      <c r="AE2079" s="35">
        <v>1</v>
      </c>
      <c r="AF2079" s="35">
        <v>7</v>
      </c>
    </row>
    <row r="2080" spans="27:32">
      <c r="AA2080" s="34">
        <v>10059</v>
      </c>
      <c r="AB2080" s="30" t="s">
        <v>2504</v>
      </c>
      <c r="AC2080" s="35">
        <v>7</v>
      </c>
      <c r="AD2080" s="35"/>
      <c r="AE2080" s="35"/>
      <c r="AF2080" s="35">
        <v>7</v>
      </c>
    </row>
    <row r="2081" spans="27:32">
      <c r="AA2081" s="34">
        <v>10060</v>
      </c>
      <c r="AB2081" s="30" t="s">
        <v>2505</v>
      </c>
      <c r="AC2081" s="35">
        <v>4</v>
      </c>
      <c r="AD2081" s="35"/>
      <c r="AE2081" s="35"/>
      <c r="AF2081" s="35">
        <v>4</v>
      </c>
    </row>
    <row r="2082" spans="27:32">
      <c r="AA2082" s="34">
        <v>10061</v>
      </c>
      <c r="AB2082" s="30" t="s">
        <v>76</v>
      </c>
      <c r="AC2082" s="35">
        <v>6204</v>
      </c>
      <c r="AD2082" s="35">
        <v>2217</v>
      </c>
      <c r="AE2082" s="35">
        <v>2117</v>
      </c>
      <c r="AF2082" s="35">
        <v>10538</v>
      </c>
    </row>
    <row r="2083" spans="27:32">
      <c r="AA2083" s="34">
        <v>10062</v>
      </c>
      <c r="AB2083" s="30" t="s">
        <v>51</v>
      </c>
      <c r="AC2083" s="35">
        <v>680</v>
      </c>
      <c r="AD2083" s="35">
        <v>148</v>
      </c>
      <c r="AE2083" s="35">
        <v>179</v>
      </c>
      <c r="AF2083" s="35">
        <v>1007</v>
      </c>
    </row>
    <row r="2084" spans="27:32">
      <c r="AA2084" s="34">
        <v>10066</v>
      </c>
      <c r="AB2084" s="30" t="s">
        <v>231</v>
      </c>
      <c r="AC2084" s="35">
        <v>79</v>
      </c>
      <c r="AD2084" s="35">
        <v>21</v>
      </c>
      <c r="AE2084" s="35">
        <v>9</v>
      </c>
      <c r="AF2084" s="35">
        <v>109</v>
      </c>
    </row>
    <row r="2085" spans="27:32">
      <c r="AA2085" s="34">
        <v>10067</v>
      </c>
      <c r="AB2085" s="30" t="s">
        <v>755</v>
      </c>
      <c r="AC2085" s="35">
        <v>19</v>
      </c>
      <c r="AD2085" s="35">
        <v>12</v>
      </c>
      <c r="AE2085" s="35"/>
      <c r="AF2085" s="35">
        <v>31</v>
      </c>
    </row>
    <row r="2086" spans="27:32">
      <c r="AA2086" s="34">
        <v>10068</v>
      </c>
      <c r="AB2086" s="30" t="s">
        <v>73</v>
      </c>
      <c r="AC2086" s="35">
        <v>49</v>
      </c>
      <c r="AD2086" s="35">
        <v>6</v>
      </c>
      <c r="AE2086" s="35">
        <v>14</v>
      </c>
      <c r="AF2086" s="35">
        <v>69</v>
      </c>
    </row>
    <row r="2087" spans="27:32">
      <c r="AA2087" s="34">
        <v>10069</v>
      </c>
      <c r="AB2087" s="30" t="s">
        <v>1941</v>
      </c>
      <c r="AC2087" s="35">
        <v>66</v>
      </c>
      <c r="AD2087" s="35"/>
      <c r="AE2087" s="35">
        <v>11</v>
      </c>
      <c r="AF2087" s="35">
        <v>77</v>
      </c>
    </row>
    <row r="2088" spans="27:32">
      <c r="AA2088" s="34">
        <v>10070</v>
      </c>
      <c r="AB2088" s="30" t="s">
        <v>2506</v>
      </c>
      <c r="AC2088" s="35">
        <v>2</v>
      </c>
      <c r="AD2088" s="35"/>
      <c r="AE2088" s="35"/>
      <c r="AF2088" s="35">
        <v>2</v>
      </c>
    </row>
    <row r="2089" spans="27:32">
      <c r="AA2089" s="34">
        <v>10081</v>
      </c>
      <c r="AB2089" s="30" t="s">
        <v>133</v>
      </c>
      <c r="AC2089" s="35">
        <v>179</v>
      </c>
      <c r="AD2089" s="35">
        <v>33</v>
      </c>
      <c r="AE2089" s="35">
        <v>114</v>
      </c>
      <c r="AF2089" s="35">
        <v>326</v>
      </c>
    </row>
    <row r="2090" spans="27:32">
      <c r="AA2090" s="34">
        <v>10085</v>
      </c>
      <c r="AB2090" s="30" t="s">
        <v>172</v>
      </c>
      <c r="AC2090" s="35">
        <v>245</v>
      </c>
      <c r="AD2090" s="35">
        <v>90</v>
      </c>
      <c r="AE2090" s="35">
        <v>184</v>
      </c>
      <c r="AF2090" s="35">
        <v>519</v>
      </c>
    </row>
    <row r="2091" spans="27:32">
      <c r="AA2091" s="34">
        <v>10086</v>
      </c>
      <c r="AB2091" s="30" t="s">
        <v>296</v>
      </c>
      <c r="AC2091" s="35">
        <v>97</v>
      </c>
      <c r="AD2091" s="35">
        <v>18</v>
      </c>
      <c r="AE2091" s="35">
        <v>84</v>
      </c>
      <c r="AF2091" s="35">
        <v>199</v>
      </c>
    </row>
    <row r="2092" spans="27:32">
      <c r="AA2092" s="34">
        <v>10087</v>
      </c>
      <c r="AB2092" s="30" t="s">
        <v>24</v>
      </c>
      <c r="AC2092" s="35">
        <v>86</v>
      </c>
      <c r="AD2092" s="35">
        <v>77</v>
      </c>
      <c r="AE2092" s="35">
        <v>95</v>
      </c>
      <c r="AF2092" s="35">
        <v>258</v>
      </c>
    </row>
    <row r="2093" spans="27:32">
      <c r="AA2093" s="34">
        <v>10088</v>
      </c>
      <c r="AB2093" s="30" t="s">
        <v>2507</v>
      </c>
      <c r="AC2093" s="35">
        <v>2</v>
      </c>
      <c r="AD2093" s="35"/>
      <c r="AE2093" s="35"/>
      <c r="AF2093" s="35">
        <v>2</v>
      </c>
    </row>
    <row r="2094" spans="27:32">
      <c r="AA2094" s="34">
        <v>10089</v>
      </c>
      <c r="AB2094" s="30" t="s">
        <v>2508</v>
      </c>
      <c r="AC2094" s="35">
        <v>3</v>
      </c>
      <c r="AD2094" s="35"/>
      <c r="AE2094" s="35"/>
      <c r="AF2094" s="35">
        <v>3</v>
      </c>
    </row>
    <row r="2095" spans="27:32">
      <c r="AA2095" s="34">
        <v>10090</v>
      </c>
      <c r="AB2095" s="30" t="s">
        <v>140</v>
      </c>
      <c r="AC2095" s="35"/>
      <c r="AD2095" s="35">
        <v>1</v>
      </c>
      <c r="AE2095" s="35"/>
      <c r="AF2095" s="35">
        <v>1</v>
      </c>
    </row>
    <row r="2096" spans="27:32">
      <c r="AA2096" s="34">
        <v>10093</v>
      </c>
      <c r="AB2096" s="30" t="s">
        <v>1942</v>
      </c>
      <c r="AC2096" s="35">
        <v>15</v>
      </c>
      <c r="AD2096" s="35"/>
      <c r="AE2096" s="35">
        <v>17</v>
      </c>
      <c r="AF2096" s="35">
        <v>32</v>
      </c>
    </row>
    <row r="2097" spans="27:32">
      <c r="AA2097" s="34">
        <v>10094</v>
      </c>
      <c r="AB2097" s="30" t="s">
        <v>1943</v>
      </c>
      <c r="AC2097" s="35"/>
      <c r="AD2097" s="35"/>
      <c r="AE2097" s="35">
        <v>1</v>
      </c>
      <c r="AF2097" s="35">
        <v>1</v>
      </c>
    </row>
    <row r="2098" spans="27:32">
      <c r="AA2098" s="34">
        <v>10095</v>
      </c>
      <c r="AB2098" s="30" t="s">
        <v>2509</v>
      </c>
      <c r="AC2098" s="35">
        <v>1</v>
      </c>
      <c r="AD2098" s="35"/>
      <c r="AE2098" s="35"/>
      <c r="AF2098" s="35">
        <v>1</v>
      </c>
    </row>
    <row r="2099" spans="27:32">
      <c r="AA2099" s="34">
        <v>10096</v>
      </c>
      <c r="AB2099" s="30" t="s">
        <v>1944</v>
      </c>
      <c r="AC2099" s="35">
        <v>1</v>
      </c>
      <c r="AD2099" s="35"/>
      <c r="AE2099" s="35">
        <v>1</v>
      </c>
      <c r="AF2099" s="35">
        <v>2</v>
      </c>
    </row>
    <row r="2100" spans="27:32">
      <c r="AA2100" s="34">
        <v>10103</v>
      </c>
      <c r="AB2100" s="30" t="s">
        <v>2510</v>
      </c>
      <c r="AC2100" s="35">
        <v>1</v>
      </c>
      <c r="AD2100" s="35"/>
      <c r="AE2100" s="35"/>
      <c r="AF2100" s="35">
        <v>1</v>
      </c>
    </row>
    <row r="2101" spans="27:32">
      <c r="AA2101" s="34">
        <v>10106</v>
      </c>
      <c r="AB2101" s="30" t="s">
        <v>2511</v>
      </c>
      <c r="AC2101" s="35">
        <v>1</v>
      </c>
      <c r="AD2101" s="35"/>
      <c r="AE2101" s="35"/>
      <c r="AF2101" s="35">
        <v>1</v>
      </c>
    </row>
    <row r="2102" spans="27:32">
      <c r="AA2102" s="34">
        <v>10108</v>
      </c>
      <c r="AB2102" s="30" t="s">
        <v>2512</v>
      </c>
      <c r="AC2102" s="35">
        <v>1</v>
      </c>
      <c r="AD2102" s="35"/>
      <c r="AE2102" s="35"/>
      <c r="AF2102" s="35">
        <v>1</v>
      </c>
    </row>
    <row r="2103" spans="27:32">
      <c r="AA2103" s="34">
        <v>10110</v>
      </c>
      <c r="AB2103" s="30" t="s">
        <v>2513</v>
      </c>
      <c r="AC2103" s="35">
        <v>2</v>
      </c>
      <c r="AD2103" s="35"/>
      <c r="AE2103" s="35"/>
      <c r="AF2103" s="35">
        <v>2</v>
      </c>
    </row>
    <row r="2104" spans="27:32">
      <c r="AA2104" s="34">
        <v>10111</v>
      </c>
      <c r="AB2104" s="30" t="s">
        <v>922</v>
      </c>
      <c r="AC2104" s="35">
        <v>3</v>
      </c>
      <c r="AD2104" s="35">
        <v>1</v>
      </c>
      <c r="AE2104" s="35"/>
      <c r="AF2104" s="35">
        <v>4</v>
      </c>
    </row>
    <row r="2105" spans="27:32">
      <c r="AA2105" s="34">
        <v>10113</v>
      </c>
      <c r="AB2105" s="30" t="s">
        <v>2514</v>
      </c>
      <c r="AC2105" s="35">
        <v>1</v>
      </c>
      <c r="AD2105" s="35"/>
      <c r="AE2105" s="35"/>
      <c r="AF2105" s="35">
        <v>1</v>
      </c>
    </row>
    <row r="2106" spans="27:32">
      <c r="AA2106" s="34">
        <v>10114</v>
      </c>
      <c r="AB2106" s="30" t="s">
        <v>2515</v>
      </c>
      <c r="AC2106" s="35">
        <v>2</v>
      </c>
      <c r="AD2106" s="35"/>
      <c r="AE2106" s="35"/>
      <c r="AF2106" s="35">
        <v>2</v>
      </c>
    </row>
    <row r="2107" spans="27:32">
      <c r="AA2107" s="34">
        <v>10115</v>
      </c>
      <c r="AB2107" s="30" t="s">
        <v>2516</v>
      </c>
      <c r="AC2107" s="35">
        <v>1</v>
      </c>
      <c r="AD2107" s="35"/>
      <c r="AE2107" s="35"/>
      <c r="AF2107" s="35">
        <v>1</v>
      </c>
    </row>
    <row r="2108" spans="27:32">
      <c r="AA2108" s="34">
        <v>10119</v>
      </c>
      <c r="AB2108" s="30" t="s">
        <v>2517</v>
      </c>
      <c r="AC2108" s="35">
        <v>2</v>
      </c>
      <c r="AD2108" s="35"/>
      <c r="AE2108" s="35"/>
      <c r="AF2108" s="35">
        <v>2</v>
      </c>
    </row>
    <row r="2109" spans="27:32">
      <c r="AA2109" s="34">
        <v>10129</v>
      </c>
      <c r="AB2109" s="30" t="s">
        <v>2518</v>
      </c>
      <c r="AC2109" s="35">
        <v>2</v>
      </c>
      <c r="AD2109" s="35"/>
      <c r="AE2109" s="35"/>
      <c r="AF2109" s="35">
        <v>2</v>
      </c>
    </row>
    <row r="2110" spans="27:32">
      <c r="AA2110" s="34">
        <v>10132</v>
      </c>
      <c r="AB2110" s="30" t="s">
        <v>1945</v>
      </c>
      <c r="AC2110" s="35">
        <v>1</v>
      </c>
      <c r="AD2110" s="35"/>
      <c r="AE2110" s="35">
        <v>1</v>
      </c>
      <c r="AF2110" s="35">
        <v>2</v>
      </c>
    </row>
    <row r="2111" spans="27:32">
      <c r="AA2111" s="34">
        <v>10139</v>
      </c>
      <c r="AB2111" s="30" t="s">
        <v>224</v>
      </c>
      <c r="AC2111" s="35">
        <v>29</v>
      </c>
      <c r="AD2111" s="35">
        <v>13</v>
      </c>
      <c r="AE2111" s="35">
        <v>15</v>
      </c>
      <c r="AF2111" s="35">
        <v>57</v>
      </c>
    </row>
    <row r="2112" spans="27:32">
      <c r="AA2112" s="34">
        <v>10140</v>
      </c>
      <c r="AB2112" s="30" t="s">
        <v>262</v>
      </c>
      <c r="AC2112" s="35">
        <v>222</v>
      </c>
      <c r="AD2112" s="35">
        <v>66</v>
      </c>
      <c r="AE2112" s="35">
        <v>47</v>
      </c>
      <c r="AF2112" s="35">
        <v>335</v>
      </c>
    </row>
    <row r="2113" spans="27:32">
      <c r="AA2113" s="34">
        <v>10141</v>
      </c>
      <c r="AB2113" s="30" t="s">
        <v>955</v>
      </c>
      <c r="AC2113" s="35">
        <v>67</v>
      </c>
      <c r="AD2113" s="35">
        <v>7</v>
      </c>
      <c r="AE2113" s="35">
        <v>12</v>
      </c>
      <c r="AF2113" s="35">
        <v>86</v>
      </c>
    </row>
    <row r="2114" spans="27:32">
      <c r="AA2114" s="34">
        <v>10142</v>
      </c>
      <c r="AB2114" s="30" t="s">
        <v>2519</v>
      </c>
      <c r="AC2114" s="35">
        <v>6</v>
      </c>
      <c r="AD2114" s="35"/>
      <c r="AE2114" s="35"/>
      <c r="AF2114" s="35">
        <v>6</v>
      </c>
    </row>
    <row r="2115" spans="27:32">
      <c r="AA2115" s="34">
        <v>10143</v>
      </c>
      <c r="AB2115" s="30" t="s">
        <v>759</v>
      </c>
      <c r="AC2115" s="35">
        <v>9</v>
      </c>
      <c r="AD2115" s="35">
        <v>6</v>
      </c>
      <c r="AE2115" s="35">
        <v>15</v>
      </c>
      <c r="AF2115" s="35">
        <v>30</v>
      </c>
    </row>
    <row r="2116" spans="27:32">
      <c r="AA2116" s="34">
        <v>10144</v>
      </c>
      <c r="AB2116" s="30" t="s">
        <v>1946</v>
      </c>
      <c r="AC2116" s="35">
        <v>13</v>
      </c>
      <c r="AD2116" s="35"/>
      <c r="AE2116" s="35">
        <v>4</v>
      </c>
      <c r="AF2116" s="35">
        <v>17</v>
      </c>
    </row>
    <row r="2117" spans="27:32">
      <c r="AA2117" s="34">
        <v>10145</v>
      </c>
      <c r="AB2117" s="30" t="s">
        <v>1947</v>
      </c>
      <c r="AC2117" s="35"/>
      <c r="AD2117" s="35"/>
      <c r="AE2117" s="35">
        <v>4</v>
      </c>
      <c r="AF2117" s="35">
        <v>4</v>
      </c>
    </row>
    <row r="2118" spans="27:32">
      <c r="AA2118" s="34">
        <v>10152</v>
      </c>
      <c r="AB2118" s="30" t="s">
        <v>1948</v>
      </c>
      <c r="AC2118" s="35"/>
      <c r="AD2118" s="35"/>
      <c r="AE2118" s="35">
        <v>3</v>
      </c>
      <c r="AF2118" s="35">
        <v>3</v>
      </c>
    </row>
    <row r="2119" spans="27:32">
      <c r="AA2119" s="34">
        <v>10158</v>
      </c>
      <c r="AB2119" s="30" t="s">
        <v>2520</v>
      </c>
      <c r="AC2119" s="35">
        <v>2</v>
      </c>
      <c r="AD2119" s="35"/>
      <c r="AE2119" s="35"/>
      <c r="AF2119" s="35">
        <v>2</v>
      </c>
    </row>
    <row r="2120" spans="27:32">
      <c r="AA2120" s="34">
        <v>10159</v>
      </c>
      <c r="AB2120" s="30" t="s">
        <v>2521</v>
      </c>
      <c r="AC2120" s="35">
        <v>1</v>
      </c>
      <c r="AD2120" s="35"/>
      <c r="AE2120" s="35"/>
      <c r="AF2120" s="35">
        <v>1</v>
      </c>
    </row>
    <row r="2121" spans="27:32">
      <c r="AA2121" s="34">
        <v>10161</v>
      </c>
      <c r="AB2121" s="30" t="s">
        <v>2522</v>
      </c>
      <c r="AC2121" s="35">
        <v>1</v>
      </c>
      <c r="AD2121" s="35"/>
      <c r="AE2121" s="35"/>
      <c r="AF2121" s="35">
        <v>1</v>
      </c>
    </row>
    <row r="2122" spans="27:32">
      <c r="AA2122" s="34">
        <v>10163</v>
      </c>
      <c r="AB2122" s="30" t="s">
        <v>249</v>
      </c>
      <c r="AC2122" s="35">
        <v>13</v>
      </c>
      <c r="AD2122" s="35">
        <v>4</v>
      </c>
      <c r="AE2122" s="35"/>
      <c r="AF2122" s="35">
        <v>17</v>
      </c>
    </row>
    <row r="2123" spans="27:32">
      <c r="AA2123" s="34">
        <v>10164</v>
      </c>
      <c r="AB2123" s="30" t="s">
        <v>2523</v>
      </c>
      <c r="AC2123" s="35">
        <v>10</v>
      </c>
      <c r="AD2123" s="35"/>
      <c r="AE2123" s="35"/>
      <c r="AF2123" s="35">
        <v>10</v>
      </c>
    </row>
    <row r="2124" spans="27:32">
      <c r="AA2124" s="34">
        <v>10166</v>
      </c>
      <c r="AB2124" s="30" t="s">
        <v>758</v>
      </c>
      <c r="AC2124" s="35"/>
      <c r="AD2124" s="35">
        <v>5</v>
      </c>
      <c r="AE2124" s="35"/>
      <c r="AF2124" s="35">
        <v>5</v>
      </c>
    </row>
    <row r="2125" spans="27:32">
      <c r="AA2125" s="34">
        <v>10167</v>
      </c>
      <c r="AB2125" s="30" t="s">
        <v>839</v>
      </c>
      <c r="AC2125" s="35">
        <v>37</v>
      </c>
      <c r="AD2125" s="35">
        <v>6</v>
      </c>
      <c r="AE2125" s="35">
        <v>12</v>
      </c>
      <c r="AF2125" s="35">
        <v>55</v>
      </c>
    </row>
    <row r="2126" spans="27:32">
      <c r="AA2126" s="34">
        <v>10171</v>
      </c>
      <c r="AB2126" s="30" t="s">
        <v>928</v>
      </c>
      <c r="AC2126" s="35">
        <v>18</v>
      </c>
      <c r="AD2126" s="35">
        <v>3</v>
      </c>
      <c r="AE2126" s="35">
        <v>6</v>
      </c>
      <c r="AF2126" s="35">
        <v>27</v>
      </c>
    </row>
    <row r="2127" spans="27:32">
      <c r="AA2127" s="34">
        <v>10173</v>
      </c>
      <c r="AB2127" s="30" t="s">
        <v>458</v>
      </c>
      <c r="AC2127" s="35"/>
      <c r="AD2127" s="35">
        <v>7</v>
      </c>
      <c r="AE2127" s="35"/>
      <c r="AF2127" s="35">
        <v>7</v>
      </c>
    </row>
    <row r="2128" spans="27:32">
      <c r="AA2128" s="34">
        <v>10175</v>
      </c>
      <c r="AB2128" s="30" t="s">
        <v>1157</v>
      </c>
      <c r="AC2128" s="35">
        <v>1</v>
      </c>
      <c r="AD2128" s="35">
        <v>1</v>
      </c>
      <c r="AE2128" s="35"/>
      <c r="AF2128" s="35">
        <v>2</v>
      </c>
    </row>
    <row r="2129" spans="27:32">
      <c r="AA2129" s="34">
        <v>10176</v>
      </c>
      <c r="AB2129" s="30" t="s">
        <v>732</v>
      </c>
      <c r="AC2129" s="35">
        <v>1</v>
      </c>
      <c r="AD2129" s="35">
        <v>8</v>
      </c>
      <c r="AE2129" s="35"/>
      <c r="AF2129" s="35">
        <v>9</v>
      </c>
    </row>
    <row r="2130" spans="27:32">
      <c r="AA2130" s="34">
        <v>10177</v>
      </c>
      <c r="AB2130" s="30" t="s">
        <v>2524</v>
      </c>
      <c r="AC2130" s="35">
        <v>12</v>
      </c>
      <c r="AD2130" s="35"/>
      <c r="AE2130" s="35"/>
      <c r="AF2130" s="35">
        <v>12</v>
      </c>
    </row>
    <row r="2131" spans="27:32">
      <c r="AA2131" s="34">
        <v>10179</v>
      </c>
      <c r="AB2131" s="30" t="s">
        <v>2525</v>
      </c>
      <c r="AC2131" s="35">
        <v>2</v>
      </c>
      <c r="AD2131" s="35"/>
      <c r="AE2131" s="35"/>
      <c r="AF2131" s="35">
        <v>2</v>
      </c>
    </row>
    <row r="2132" spans="27:32">
      <c r="AA2132" s="34">
        <v>10181</v>
      </c>
      <c r="AB2132" s="30" t="s">
        <v>2526</v>
      </c>
      <c r="AC2132" s="35">
        <v>2</v>
      </c>
      <c r="AD2132" s="35"/>
      <c r="AE2132" s="35"/>
      <c r="AF2132" s="35">
        <v>2</v>
      </c>
    </row>
    <row r="2133" spans="27:32">
      <c r="AA2133" s="34">
        <v>10182</v>
      </c>
      <c r="AB2133" s="30" t="s">
        <v>1949</v>
      </c>
      <c r="AC2133" s="35">
        <v>14</v>
      </c>
      <c r="AD2133" s="35"/>
      <c r="AE2133" s="35">
        <v>1</v>
      </c>
      <c r="AF2133" s="35">
        <v>15</v>
      </c>
    </row>
    <row r="2134" spans="27:32">
      <c r="AA2134" s="34">
        <v>10184</v>
      </c>
      <c r="AB2134" s="30" t="s">
        <v>230</v>
      </c>
      <c r="AC2134" s="35">
        <v>11</v>
      </c>
      <c r="AD2134" s="35">
        <v>6</v>
      </c>
      <c r="AE2134" s="35"/>
      <c r="AF2134" s="35">
        <v>17</v>
      </c>
    </row>
    <row r="2135" spans="27:32">
      <c r="AA2135" s="34">
        <v>10185</v>
      </c>
      <c r="AB2135" s="30" t="s">
        <v>2527</v>
      </c>
      <c r="AC2135" s="35">
        <v>3</v>
      </c>
      <c r="AD2135" s="35"/>
      <c r="AE2135" s="35"/>
      <c r="AF2135" s="35">
        <v>3</v>
      </c>
    </row>
    <row r="2136" spans="27:32">
      <c r="AA2136" s="34">
        <v>10187</v>
      </c>
      <c r="AB2136" s="30" t="s">
        <v>2528</v>
      </c>
      <c r="AC2136" s="35">
        <v>2</v>
      </c>
      <c r="AD2136" s="35"/>
      <c r="AE2136" s="35"/>
      <c r="AF2136" s="35">
        <v>2</v>
      </c>
    </row>
    <row r="2137" spans="27:32">
      <c r="AA2137" s="34">
        <v>10188</v>
      </c>
      <c r="AB2137" s="30" t="s">
        <v>1950</v>
      </c>
      <c r="AC2137" s="35"/>
      <c r="AD2137" s="35"/>
      <c r="AE2137" s="35">
        <v>269</v>
      </c>
      <c r="AF2137" s="35">
        <v>269</v>
      </c>
    </row>
    <row r="2138" spans="27:32">
      <c r="AA2138" s="34">
        <v>10189</v>
      </c>
      <c r="AB2138" s="30" t="s">
        <v>2529</v>
      </c>
      <c r="AC2138" s="35">
        <v>1</v>
      </c>
      <c r="AD2138" s="35"/>
      <c r="AE2138" s="35"/>
      <c r="AF2138" s="35">
        <v>1</v>
      </c>
    </row>
    <row r="2139" spans="27:32">
      <c r="AA2139" s="34">
        <v>10190</v>
      </c>
      <c r="AB2139" s="30" t="s">
        <v>352</v>
      </c>
      <c r="AC2139" s="35">
        <v>97</v>
      </c>
      <c r="AD2139" s="35">
        <v>10</v>
      </c>
      <c r="AE2139" s="35">
        <v>116</v>
      </c>
      <c r="AF2139" s="35">
        <v>223</v>
      </c>
    </row>
    <row r="2140" spans="27:32">
      <c r="AA2140" s="34">
        <v>10191</v>
      </c>
      <c r="AB2140" s="30" t="s">
        <v>826</v>
      </c>
      <c r="AC2140" s="35"/>
      <c r="AD2140" s="35">
        <v>3</v>
      </c>
      <c r="AE2140" s="35">
        <v>3</v>
      </c>
      <c r="AF2140" s="35">
        <v>6</v>
      </c>
    </row>
    <row r="2141" spans="27:32">
      <c r="AA2141" s="34">
        <v>10192</v>
      </c>
      <c r="AB2141" s="30" t="s">
        <v>1035</v>
      </c>
      <c r="AC2141" s="35">
        <v>2</v>
      </c>
      <c r="AD2141" s="35">
        <v>1</v>
      </c>
      <c r="AE2141" s="35">
        <v>4</v>
      </c>
      <c r="AF2141" s="35">
        <v>7</v>
      </c>
    </row>
    <row r="2142" spans="27:32">
      <c r="AA2142" s="34">
        <v>10193</v>
      </c>
      <c r="AB2142" s="30" t="s">
        <v>2530</v>
      </c>
      <c r="AC2142" s="35">
        <v>2</v>
      </c>
      <c r="AD2142" s="35"/>
      <c r="AE2142" s="35"/>
      <c r="AF2142" s="35">
        <v>2</v>
      </c>
    </row>
    <row r="2143" spans="27:32">
      <c r="AA2143" s="34">
        <v>10195</v>
      </c>
      <c r="AB2143" s="30" t="s">
        <v>2531</v>
      </c>
      <c r="AC2143" s="35">
        <v>1</v>
      </c>
      <c r="AD2143" s="35"/>
      <c r="AE2143" s="35"/>
      <c r="AF2143" s="35">
        <v>1</v>
      </c>
    </row>
    <row r="2144" spans="27:32">
      <c r="AA2144" s="34">
        <v>10196</v>
      </c>
      <c r="AB2144" s="30" t="s">
        <v>991</v>
      </c>
      <c r="AC2144" s="35">
        <v>54</v>
      </c>
      <c r="AD2144" s="35">
        <v>13</v>
      </c>
      <c r="AE2144" s="35"/>
      <c r="AF2144" s="35">
        <v>67</v>
      </c>
    </row>
    <row r="2145" spans="27:32">
      <c r="AA2145" s="34">
        <v>10197</v>
      </c>
      <c r="AB2145" s="30" t="s">
        <v>823</v>
      </c>
      <c r="AC2145" s="35">
        <v>12</v>
      </c>
      <c r="AD2145" s="35">
        <v>3</v>
      </c>
      <c r="AE2145" s="35">
        <v>17</v>
      </c>
      <c r="AF2145" s="35">
        <v>32</v>
      </c>
    </row>
    <row r="2146" spans="27:32">
      <c r="AA2146" s="34">
        <v>10200</v>
      </c>
      <c r="AB2146" s="30" t="s">
        <v>514</v>
      </c>
      <c r="AC2146" s="35">
        <v>8</v>
      </c>
      <c r="AD2146" s="35">
        <v>2</v>
      </c>
      <c r="AE2146" s="35">
        <v>3</v>
      </c>
      <c r="AF2146" s="35">
        <v>13</v>
      </c>
    </row>
    <row r="2147" spans="27:32">
      <c r="AA2147" s="34">
        <v>10202</v>
      </c>
      <c r="AB2147" s="30" t="s">
        <v>189</v>
      </c>
      <c r="AC2147" s="35">
        <v>20</v>
      </c>
      <c r="AD2147" s="35">
        <v>12</v>
      </c>
      <c r="AE2147" s="35"/>
      <c r="AF2147" s="35">
        <v>32</v>
      </c>
    </row>
    <row r="2148" spans="27:32">
      <c r="AA2148" s="34">
        <v>10203</v>
      </c>
      <c r="AB2148" s="30" t="s">
        <v>619</v>
      </c>
      <c r="AC2148" s="35">
        <v>28</v>
      </c>
      <c r="AD2148" s="35">
        <v>3</v>
      </c>
      <c r="AE2148" s="35"/>
      <c r="AF2148" s="35">
        <v>31</v>
      </c>
    </row>
    <row r="2149" spans="27:32">
      <c r="AA2149" s="34">
        <v>10204</v>
      </c>
      <c r="AB2149" s="30" t="s">
        <v>949</v>
      </c>
      <c r="AC2149" s="35">
        <v>19</v>
      </c>
      <c r="AD2149" s="35">
        <v>1</v>
      </c>
      <c r="AE2149" s="35"/>
      <c r="AF2149" s="35">
        <v>20</v>
      </c>
    </row>
    <row r="2150" spans="27:32">
      <c r="AA2150" s="34">
        <v>10205</v>
      </c>
      <c r="AB2150" s="30" t="s">
        <v>608</v>
      </c>
      <c r="AC2150" s="35">
        <v>15</v>
      </c>
      <c r="AD2150" s="35">
        <v>8</v>
      </c>
      <c r="AE2150" s="35"/>
      <c r="AF2150" s="35">
        <v>23</v>
      </c>
    </row>
    <row r="2151" spans="27:32">
      <c r="AA2151" s="34">
        <v>10206</v>
      </c>
      <c r="AB2151" s="30" t="s">
        <v>561</v>
      </c>
      <c r="AC2151" s="35">
        <v>3</v>
      </c>
      <c r="AD2151" s="35">
        <v>2</v>
      </c>
      <c r="AE2151" s="35"/>
      <c r="AF2151" s="35">
        <v>5</v>
      </c>
    </row>
    <row r="2152" spans="27:32">
      <c r="AA2152" s="34">
        <v>10207</v>
      </c>
      <c r="AB2152" s="30" t="s">
        <v>1197</v>
      </c>
      <c r="AC2152" s="35">
        <v>4</v>
      </c>
      <c r="AD2152" s="35">
        <v>1</v>
      </c>
      <c r="AE2152" s="35">
        <v>1</v>
      </c>
      <c r="AF2152" s="35">
        <v>6</v>
      </c>
    </row>
    <row r="2153" spans="27:32">
      <c r="AA2153" s="34">
        <v>10208</v>
      </c>
      <c r="AB2153" s="30" t="s">
        <v>1238</v>
      </c>
      <c r="AC2153" s="35">
        <v>18</v>
      </c>
      <c r="AD2153" s="35">
        <v>1</v>
      </c>
      <c r="AE2153" s="35">
        <v>1</v>
      </c>
      <c r="AF2153" s="35">
        <v>20</v>
      </c>
    </row>
    <row r="2154" spans="27:32">
      <c r="AA2154" s="34">
        <v>10209</v>
      </c>
      <c r="AB2154" s="30" t="s">
        <v>1951</v>
      </c>
      <c r="AC2154" s="35">
        <v>16</v>
      </c>
      <c r="AD2154" s="35"/>
      <c r="AE2154" s="35">
        <v>1</v>
      </c>
      <c r="AF2154" s="35">
        <v>17</v>
      </c>
    </row>
    <row r="2155" spans="27:32">
      <c r="AA2155" s="34">
        <v>10210</v>
      </c>
      <c r="AB2155" s="30" t="s">
        <v>2532</v>
      </c>
      <c r="AC2155" s="35">
        <v>19</v>
      </c>
      <c r="AD2155" s="35"/>
      <c r="AE2155" s="35"/>
      <c r="AF2155" s="35">
        <v>19</v>
      </c>
    </row>
    <row r="2156" spans="27:32">
      <c r="AA2156" s="34">
        <v>10212</v>
      </c>
      <c r="AB2156" s="30" t="s">
        <v>1952</v>
      </c>
      <c r="AC2156" s="35">
        <v>8</v>
      </c>
      <c r="AD2156" s="35"/>
      <c r="AE2156" s="35">
        <v>2</v>
      </c>
      <c r="AF2156" s="35">
        <v>10</v>
      </c>
    </row>
    <row r="2157" spans="27:32">
      <c r="AA2157" s="34">
        <v>10213</v>
      </c>
      <c r="AB2157" s="30" t="s">
        <v>2533</v>
      </c>
      <c r="AC2157" s="35">
        <v>7</v>
      </c>
      <c r="AD2157" s="35"/>
      <c r="AE2157" s="35"/>
      <c r="AF2157" s="35">
        <v>7</v>
      </c>
    </row>
    <row r="2158" spans="27:32">
      <c r="AA2158" s="34">
        <v>10214</v>
      </c>
      <c r="AB2158" s="30" t="s">
        <v>570</v>
      </c>
      <c r="AC2158" s="35"/>
      <c r="AD2158" s="35">
        <v>3</v>
      </c>
      <c r="AE2158" s="35"/>
      <c r="AF2158" s="35">
        <v>3</v>
      </c>
    </row>
    <row r="2159" spans="27:32">
      <c r="AA2159" s="34">
        <v>10216</v>
      </c>
      <c r="AB2159" s="30" t="s">
        <v>1153</v>
      </c>
      <c r="AC2159" s="35"/>
      <c r="AD2159" s="35">
        <v>4</v>
      </c>
      <c r="AE2159" s="35"/>
      <c r="AF2159" s="35">
        <v>4</v>
      </c>
    </row>
    <row r="2160" spans="27:32">
      <c r="AA2160" s="34">
        <v>10217</v>
      </c>
      <c r="AB2160" s="30" t="s">
        <v>641</v>
      </c>
      <c r="AC2160" s="35">
        <v>29</v>
      </c>
      <c r="AD2160" s="35">
        <v>3</v>
      </c>
      <c r="AE2160" s="35"/>
      <c r="AF2160" s="35">
        <v>32</v>
      </c>
    </row>
    <row r="2161" spans="27:32">
      <c r="AA2161" s="34">
        <v>10218</v>
      </c>
      <c r="AB2161" s="30" t="s">
        <v>1176</v>
      </c>
      <c r="AC2161" s="35">
        <v>1</v>
      </c>
      <c r="AD2161" s="35">
        <v>4</v>
      </c>
      <c r="AE2161" s="35">
        <v>3</v>
      </c>
      <c r="AF2161" s="35">
        <v>8</v>
      </c>
    </row>
    <row r="2162" spans="27:32">
      <c r="AA2162" s="34">
        <v>10225</v>
      </c>
      <c r="AB2162" s="30" t="s">
        <v>1330</v>
      </c>
      <c r="AC2162" s="35">
        <v>6</v>
      </c>
      <c r="AD2162" s="35"/>
      <c r="AE2162" s="35"/>
      <c r="AF2162" s="35">
        <v>6</v>
      </c>
    </row>
    <row r="2163" spans="27:32">
      <c r="AA2163" s="34">
        <v>10226</v>
      </c>
      <c r="AB2163" s="30" t="s">
        <v>513</v>
      </c>
      <c r="AC2163" s="35"/>
      <c r="AD2163" s="35">
        <v>1</v>
      </c>
      <c r="AE2163" s="35"/>
      <c r="AF2163" s="35">
        <v>1</v>
      </c>
    </row>
    <row r="2164" spans="27:32">
      <c r="AA2164" s="34">
        <v>10227</v>
      </c>
      <c r="AB2164" s="30" t="s">
        <v>1953</v>
      </c>
      <c r="AC2164" s="35"/>
      <c r="AD2164" s="35"/>
      <c r="AE2164" s="35">
        <v>3</v>
      </c>
      <c r="AF2164" s="35">
        <v>3</v>
      </c>
    </row>
    <row r="2165" spans="27:32">
      <c r="AA2165" s="34">
        <v>10228</v>
      </c>
      <c r="AB2165" s="30" t="s">
        <v>396</v>
      </c>
      <c r="AC2165" s="35"/>
      <c r="AD2165" s="35">
        <v>3</v>
      </c>
      <c r="AE2165" s="35"/>
      <c r="AF2165" s="35">
        <v>3</v>
      </c>
    </row>
    <row r="2166" spans="27:32">
      <c r="AA2166" s="34">
        <v>10229</v>
      </c>
      <c r="AB2166" s="30" t="s">
        <v>351</v>
      </c>
      <c r="AC2166" s="35">
        <v>118</v>
      </c>
      <c r="AD2166" s="35">
        <v>54</v>
      </c>
      <c r="AE2166" s="35">
        <v>72</v>
      </c>
      <c r="AF2166" s="35">
        <v>244</v>
      </c>
    </row>
    <row r="2167" spans="27:32">
      <c r="AA2167" s="34">
        <v>10231</v>
      </c>
      <c r="AB2167" s="30" t="s">
        <v>1108</v>
      </c>
      <c r="AC2167" s="35">
        <v>2</v>
      </c>
      <c r="AD2167" s="35">
        <v>3</v>
      </c>
      <c r="AE2167" s="35">
        <v>1</v>
      </c>
      <c r="AF2167" s="35">
        <v>6</v>
      </c>
    </row>
    <row r="2168" spans="27:32">
      <c r="AA2168" s="34">
        <v>10232</v>
      </c>
      <c r="AB2168" s="30" t="s">
        <v>1113</v>
      </c>
      <c r="AC2168" s="35">
        <v>47</v>
      </c>
      <c r="AD2168" s="35">
        <v>2</v>
      </c>
      <c r="AE2168" s="35">
        <v>15</v>
      </c>
      <c r="AF2168" s="35">
        <v>64</v>
      </c>
    </row>
    <row r="2169" spans="27:32">
      <c r="AA2169" s="34">
        <v>10233</v>
      </c>
      <c r="AB2169" s="30" t="s">
        <v>2534</v>
      </c>
      <c r="AC2169" s="35">
        <v>6</v>
      </c>
      <c r="AD2169" s="35"/>
      <c r="AE2169" s="35"/>
      <c r="AF2169" s="35">
        <v>6</v>
      </c>
    </row>
    <row r="2170" spans="27:32">
      <c r="AA2170" s="34">
        <v>10236</v>
      </c>
      <c r="AB2170" s="30" t="s">
        <v>1954</v>
      </c>
      <c r="AC2170" s="35"/>
      <c r="AD2170" s="35"/>
      <c r="AE2170" s="35">
        <v>1</v>
      </c>
      <c r="AF2170" s="35">
        <v>1</v>
      </c>
    </row>
    <row r="2171" spans="27:32">
      <c r="AA2171" s="34">
        <v>10238</v>
      </c>
      <c r="AB2171" s="30" t="s">
        <v>1955</v>
      </c>
      <c r="AC2171" s="35"/>
      <c r="AD2171" s="35"/>
      <c r="AE2171" s="35">
        <v>2</v>
      </c>
      <c r="AF2171" s="35">
        <v>2</v>
      </c>
    </row>
    <row r="2172" spans="27:32">
      <c r="AA2172" s="34">
        <v>10239</v>
      </c>
      <c r="AB2172" s="30" t="s">
        <v>465</v>
      </c>
      <c r="AC2172" s="35">
        <v>45</v>
      </c>
      <c r="AD2172" s="35">
        <v>24</v>
      </c>
      <c r="AE2172" s="35">
        <v>49</v>
      </c>
      <c r="AF2172" s="35">
        <v>118</v>
      </c>
    </row>
    <row r="2173" spans="27:32">
      <c r="AA2173" s="34">
        <v>10240</v>
      </c>
      <c r="AB2173" s="30" t="s">
        <v>847</v>
      </c>
      <c r="AC2173" s="35">
        <v>26</v>
      </c>
      <c r="AD2173" s="35">
        <v>1</v>
      </c>
      <c r="AE2173" s="35"/>
      <c r="AF2173" s="35">
        <v>27</v>
      </c>
    </row>
    <row r="2174" spans="27:32">
      <c r="AA2174" s="34">
        <v>10243</v>
      </c>
      <c r="AB2174" s="30" t="s">
        <v>1192</v>
      </c>
      <c r="AC2174" s="35">
        <v>39</v>
      </c>
      <c r="AD2174" s="35">
        <v>1</v>
      </c>
      <c r="AE2174" s="35">
        <v>9</v>
      </c>
      <c r="AF2174" s="35">
        <v>49</v>
      </c>
    </row>
    <row r="2175" spans="27:32">
      <c r="AA2175" s="34">
        <v>10245</v>
      </c>
      <c r="AB2175" s="30" t="s">
        <v>2535</v>
      </c>
      <c r="AC2175" s="35">
        <v>2</v>
      </c>
      <c r="AD2175" s="35"/>
      <c r="AE2175" s="35"/>
      <c r="AF2175" s="35">
        <v>2</v>
      </c>
    </row>
    <row r="2176" spans="27:32">
      <c r="AA2176" s="34">
        <v>10246</v>
      </c>
      <c r="AB2176" s="30" t="s">
        <v>1956</v>
      </c>
      <c r="AC2176" s="35"/>
      <c r="AD2176" s="35"/>
      <c r="AE2176" s="35">
        <v>1</v>
      </c>
      <c r="AF2176" s="35">
        <v>1</v>
      </c>
    </row>
    <row r="2177" spans="27:32">
      <c r="AA2177" s="34">
        <v>10248</v>
      </c>
      <c r="AB2177" s="30" t="s">
        <v>1957</v>
      </c>
      <c r="AC2177" s="35"/>
      <c r="AD2177" s="35"/>
      <c r="AE2177" s="35">
        <v>1</v>
      </c>
      <c r="AF2177" s="35">
        <v>1</v>
      </c>
    </row>
    <row r="2178" spans="27:32">
      <c r="AA2178" s="34">
        <v>10252</v>
      </c>
      <c r="AB2178" s="30" t="s">
        <v>939</v>
      </c>
      <c r="AC2178" s="35">
        <v>95</v>
      </c>
      <c r="AD2178" s="35">
        <v>12</v>
      </c>
      <c r="AE2178" s="35">
        <v>20</v>
      </c>
      <c r="AF2178" s="35">
        <v>127</v>
      </c>
    </row>
    <row r="2179" spans="27:32">
      <c r="AA2179" s="34">
        <v>10253</v>
      </c>
      <c r="AB2179" s="30" t="s">
        <v>958</v>
      </c>
      <c r="AC2179" s="35">
        <v>111</v>
      </c>
      <c r="AD2179" s="35">
        <v>16</v>
      </c>
      <c r="AE2179" s="35">
        <v>14</v>
      </c>
      <c r="AF2179" s="35">
        <v>141</v>
      </c>
    </row>
    <row r="2180" spans="27:32">
      <c r="AA2180" s="34">
        <v>10254</v>
      </c>
      <c r="AB2180" s="30" t="s">
        <v>1958</v>
      </c>
      <c r="AC2180" s="35"/>
      <c r="AD2180" s="35"/>
      <c r="AE2180" s="35">
        <v>5</v>
      </c>
      <c r="AF2180" s="35">
        <v>5</v>
      </c>
    </row>
    <row r="2181" spans="27:32">
      <c r="AA2181" s="34">
        <v>10255</v>
      </c>
      <c r="AB2181" s="30" t="s">
        <v>496</v>
      </c>
      <c r="AC2181" s="35">
        <v>1</v>
      </c>
      <c r="AD2181" s="35">
        <v>1</v>
      </c>
      <c r="AE2181" s="35"/>
      <c r="AF2181" s="35">
        <v>2</v>
      </c>
    </row>
    <row r="2182" spans="27:32">
      <c r="AA2182" s="34">
        <v>10256</v>
      </c>
      <c r="AB2182" s="30" t="s">
        <v>2536</v>
      </c>
      <c r="AC2182" s="35">
        <v>4</v>
      </c>
      <c r="AD2182" s="35"/>
      <c r="AE2182" s="35"/>
      <c r="AF2182" s="35">
        <v>4</v>
      </c>
    </row>
    <row r="2183" spans="27:32">
      <c r="AA2183" s="34">
        <v>10257</v>
      </c>
      <c r="AB2183" s="30" t="s">
        <v>741</v>
      </c>
      <c r="AC2183" s="35">
        <v>33</v>
      </c>
      <c r="AD2183" s="35">
        <v>3</v>
      </c>
      <c r="AE2183" s="35">
        <v>6</v>
      </c>
      <c r="AF2183" s="35">
        <v>42</v>
      </c>
    </row>
    <row r="2184" spans="27:32">
      <c r="AA2184" s="34">
        <v>10260</v>
      </c>
      <c r="AB2184" s="30" t="s">
        <v>2537</v>
      </c>
      <c r="AC2184" s="35">
        <v>2</v>
      </c>
      <c r="AD2184" s="35"/>
      <c r="AE2184" s="35"/>
      <c r="AF2184" s="35">
        <v>2</v>
      </c>
    </row>
    <row r="2185" spans="27:32">
      <c r="AA2185" s="34">
        <v>10267</v>
      </c>
      <c r="AB2185" s="30" t="s">
        <v>1959</v>
      </c>
      <c r="AC2185" s="35">
        <v>6</v>
      </c>
      <c r="AD2185" s="35"/>
      <c r="AE2185" s="35">
        <v>1</v>
      </c>
      <c r="AF2185" s="35">
        <v>7</v>
      </c>
    </row>
    <row r="2186" spans="27:32">
      <c r="AA2186" s="34">
        <v>10268</v>
      </c>
      <c r="AB2186" s="30" t="s">
        <v>2538</v>
      </c>
      <c r="AC2186" s="35">
        <v>1</v>
      </c>
      <c r="AD2186" s="35"/>
      <c r="AE2186" s="35"/>
      <c r="AF2186" s="35">
        <v>1</v>
      </c>
    </row>
    <row r="2187" spans="27:32">
      <c r="AA2187" s="34">
        <v>10270</v>
      </c>
      <c r="AB2187" s="30" t="s">
        <v>260</v>
      </c>
      <c r="AC2187" s="35"/>
      <c r="AD2187" s="35">
        <v>12</v>
      </c>
      <c r="AE2187" s="35">
        <v>8</v>
      </c>
      <c r="AF2187" s="35">
        <v>20</v>
      </c>
    </row>
    <row r="2188" spans="27:32">
      <c r="AA2188" s="34">
        <v>10277</v>
      </c>
      <c r="AB2188" s="30" t="s">
        <v>1048</v>
      </c>
      <c r="AC2188" s="35">
        <v>1</v>
      </c>
      <c r="AD2188" s="35">
        <v>1</v>
      </c>
      <c r="AE2188" s="35">
        <v>4</v>
      </c>
      <c r="AF2188" s="35">
        <v>6</v>
      </c>
    </row>
    <row r="2189" spans="27:32">
      <c r="AA2189" s="34">
        <v>10278</v>
      </c>
      <c r="AB2189" s="30" t="s">
        <v>154</v>
      </c>
      <c r="AC2189" s="35"/>
      <c r="AD2189" s="35">
        <v>3</v>
      </c>
      <c r="AE2189" s="35">
        <v>10</v>
      </c>
      <c r="AF2189" s="35">
        <v>13</v>
      </c>
    </row>
    <row r="2190" spans="27:32">
      <c r="AA2190" s="34">
        <v>10279</v>
      </c>
      <c r="AB2190" s="30" t="s">
        <v>99</v>
      </c>
      <c r="AC2190" s="35"/>
      <c r="AD2190" s="35">
        <v>4</v>
      </c>
      <c r="AE2190" s="35"/>
      <c r="AF2190" s="35">
        <v>4</v>
      </c>
    </row>
    <row r="2191" spans="27:32">
      <c r="AA2191" s="34">
        <v>10281</v>
      </c>
      <c r="AB2191" s="30" t="s">
        <v>1960</v>
      </c>
      <c r="AC2191" s="35">
        <v>19</v>
      </c>
      <c r="AD2191" s="35"/>
      <c r="AE2191" s="35">
        <v>1</v>
      </c>
      <c r="AF2191" s="35">
        <v>20</v>
      </c>
    </row>
    <row r="2192" spans="27:32">
      <c r="AA2192" s="34">
        <v>10282</v>
      </c>
      <c r="AB2192" s="30" t="s">
        <v>2539</v>
      </c>
      <c r="AC2192" s="35">
        <v>4</v>
      </c>
      <c r="AD2192" s="35"/>
      <c r="AE2192" s="35"/>
      <c r="AF2192" s="35">
        <v>4</v>
      </c>
    </row>
    <row r="2193" spans="27:32">
      <c r="AA2193" s="34">
        <v>10287</v>
      </c>
      <c r="AB2193" s="30" t="s">
        <v>2540</v>
      </c>
      <c r="AC2193" s="35">
        <v>3</v>
      </c>
      <c r="AD2193" s="35"/>
      <c r="AE2193" s="35"/>
      <c r="AF2193" s="35">
        <v>3</v>
      </c>
    </row>
    <row r="2194" spans="27:32">
      <c r="AA2194" s="34">
        <v>10290</v>
      </c>
      <c r="AB2194" s="30" t="s">
        <v>1961</v>
      </c>
      <c r="AC2194" s="35">
        <v>4</v>
      </c>
      <c r="AD2194" s="35"/>
      <c r="AE2194" s="35">
        <v>5</v>
      </c>
      <c r="AF2194" s="35">
        <v>9</v>
      </c>
    </row>
    <row r="2195" spans="27:32">
      <c r="AA2195" s="34">
        <v>10291</v>
      </c>
      <c r="AB2195" s="30" t="s">
        <v>2541</v>
      </c>
      <c r="AC2195" s="35">
        <v>6</v>
      </c>
      <c r="AD2195" s="35"/>
      <c r="AE2195" s="35"/>
      <c r="AF2195" s="35">
        <v>6</v>
      </c>
    </row>
    <row r="2196" spans="27:32">
      <c r="AA2196" s="34">
        <v>10292</v>
      </c>
      <c r="AB2196" s="30" t="s">
        <v>2542</v>
      </c>
      <c r="AC2196" s="35">
        <v>18</v>
      </c>
      <c r="AD2196" s="35"/>
      <c r="AE2196" s="35"/>
      <c r="AF2196" s="35">
        <v>18</v>
      </c>
    </row>
    <row r="2197" spans="27:32">
      <c r="AA2197" s="34">
        <v>10293</v>
      </c>
      <c r="AB2197" s="30" t="s">
        <v>1962</v>
      </c>
      <c r="AC2197" s="35">
        <v>4</v>
      </c>
      <c r="AD2197" s="35"/>
      <c r="AE2197" s="35">
        <v>3</v>
      </c>
      <c r="AF2197" s="35">
        <v>7</v>
      </c>
    </row>
    <row r="2198" spans="27:32">
      <c r="AA2198" s="34">
        <v>10294</v>
      </c>
      <c r="AB2198" s="30" t="s">
        <v>689</v>
      </c>
      <c r="AC2198" s="35">
        <v>35</v>
      </c>
      <c r="AD2198" s="35">
        <v>1</v>
      </c>
      <c r="AE2198" s="35">
        <v>2</v>
      </c>
      <c r="AF2198" s="35">
        <v>38</v>
      </c>
    </row>
    <row r="2199" spans="27:32">
      <c r="AA2199" s="34">
        <v>10296</v>
      </c>
      <c r="AB2199" s="30" t="s">
        <v>1963</v>
      </c>
      <c r="AC2199" s="35">
        <v>4</v>
      </c>
      <c r="AD2199" s="35"/>
      <c r="AE2199" s="35">
        <v>3</v>
      </c>
      <c r="AF2199" s="35">
        <v>7</v>
      </c>
    </row>
    <row r="2200" spans="27:32">
      <c r="AA2200" s="34">
        <v>10297</v>
      </c>
      <c r="AB2200" s="30" t="s">
        <v>1106</v>
      </c>
      <c r="AC2200" s="35">
        <v>1</v>
      </c>
      <c r="AD2200" s="35">
        <v>3</v>
      </c>
      <c r="AE2200" s="35">
        <v>3</v>
      </c>
      <c r="AF2200" s="35">
        <v>7</v>
      </c>
    </row>
    <row r="2201" spans="27:32">
      <c r="AA2201" s="34">
        <v>10302</v>
      </c>
      <c r="AB2201" s="30" t="s">
        <v>2543</v>
      </c>
      <c r="AC2201" s="35">
        <v>1</v>
      </c>
      <c r="AD2201" s="35"/>
      <c r="AE2201" s="35"/>
      <c r="AF2201" s="35">
        <v>1</v>
      </c>
    </row>
    <row r="2202" spans="27:32">
      <c r="AA2202" s="34">
        <v>10304</v>
      </c>
      <c r="AB2202" s="30" t="s">
        <v>1257</v>
      </c>
      <c r="AC2202" s="35">
        <v>5</v>
      </c>
      <c r="AD2202" s="35">
        <v>1</v>
      </c>
      <c r="AE2202" s="35"/>
      <c r="AF2202" s="35">
        <v>6</v>
      </c>
    </row>
    <row r="2203" spans="27:32">
      <c r="AA2203" s="34">
        <v>10305</v>
      </c>
      <c r="AB2203" s="30" t="s">
        <v>2544</v>
      </c>
      <c r="AC2203" s="35">
        <v>4</v>
      </c>
      <c r="AD2203" s="35"/>
      <c r="AE2203" s="35"/>
      <c r="AF2203" s="35">
        <v>4</v>
      </c>
    </row>
    <row r="2204" spans="27:32">
      <c r="AA2204" s="34">
        <v>10310</v>
      </c>
      <c r="AB2204" s="30" t="s">
        <v>1964</v>
      </c>
      <c r="AC2204" s="35">
        <v>1</v>
      </c>
      <c r="AD2204" s="35"/>
      <c r="AE2204" s="35">
        <v>6</v>
      </c>
      <c r="AF2204" s="35">
        <v>7</v>
      </c>
    </row>
    <row r="2205" spans="27:32">
      <c r="AA2205" s="34">
        <v>10312</v>
      </c>
      <c r="AB2205" s="30" t="s">
        <v>40</v>
      </c>
      <c r="AC2205" s="35">
        <v>222</v>
      </c>
      <c r="AD2205" s="35">
        <v>69</v>
      </c>
      <c r="AE2205" s="35">
        <v>13</v>
      </c>
      <c r="AF2205" s="35">
        <v>304</v>
      </c>
    </row>
    <row r="2206" spans="27:32">
      <c r="AA2206" s="34">
        <v>10318</v>
      </c>
      <c r="AB2206" s="30" t="s">
        <v>225</v>
      </c>
      <c r="AC2206" s="35">
        <v>358</v>
      </c>
      <c r="AD2206" s="35">
        <v>30</v>
      </c>
      <c r="AE2206" s="35">
        <v>87</v>
      </c>
      <c r="AF2206" s="35">
        <v>475</v>
      </c>
    </row>
    <row r="2207" spans="27:32">
      <c r="AA2207" s="34">
        <v>10322</v>
      </c>
      <c r="AB2207" s="30" t="s">
        <v>1349</v>
      </c>
      <c r="AC2207" s="35"/>
      <c r="AD2207" s="35"/>
      <c r="AE2207" s="35">
        <v>2</v>
      </c>
      <c r="AF2207" s="35">
        <v>2</v>
      </c>
    </row>
    <row r="2208" spans="27:32">
      <c r="AA2208" s="34">
        <v>10330</v>
      </c>
      <c r="AB2208" s="30" t="s">
        <v>2545</v>
      </c>
      <c r="AC2208" s="35">
        <v>4</v>
      </c>
      <c r="AD2208" s="35"/>
      <c r="AE2208" s="35"/>
      <c r="AF2208" s="35">
        <v>4</v>
      </c>
    </row>
    <row r="2209" spans="27:32">
      <c r="AA2209" s="34">
        <v>10331</v>
      </c>
      <c r="AB2209" s="30" t="s">
        <v>699</v>
      </c>
      <c r="AC2209" s="35">
        <v>50</v>
      </c>
      <c r="AD2209" s="35">
        <v>14</v>
      </c>
      <c r="AE2209" s="35">
        <v>51</v>
      </c>
      <c r="AF2209" s="35">
        <v>115</v>
      </c>
    </row>
    <row r="2210" spans="27:32">
      <c r="AA2210" s="34">
        <v>10332</v>
      </c>
      <c r="AB2210" s="30" t="s">
        <v>2546</v>
      </c>
      <c r="AC2210" s="35">
        <v>16</v>
      </c>
      <c r="AD2210" s="35"/>
      <c r="AE2210" s="35"/>
      <c r="AF2210" s="35">
        <v>16</v>
      </c>
    </row>
    <row r="2211" spans="27:32">
      <c r="AA2211" s="34">
        <v>10334</v>
      </c>
      <c r="AB2211" s="30" t="s">
        <v>2547</v>
      </c>
      <c r="AC2211" s="35">
        <v>7</v>
      </c>
      <c r="AD2211" s="35"/>
      <c r="AE2211" s="35"/>
      <c r="AF2211" s="35">
        <v>7</v>
      </c>
    </row>
    <row r="2212" spans="27:32">
      <c r="AA2212" s="34">
        <v>10345</v>
      </c>
      <c r="AB2212" s="30" t="s">
        <v>510</v>
      </c>
      <c r="AC2212" s="35">
        <v>14</v>
      </c>
      <c r="AD2212" s="35">
        <v>2</v>
      </c>
      <c r="AE2212" s="35">
        <v>1</v>
      </c>
      <c r="AF2212" s="35">
        <v>17</v>
      </c>
    </row>
    <row r="2213" spans="27:32">
      <c r="AA2213" s="34">
        <v>10346</v>
      </c>
      <c r="AB2213" s="30" t="s">
        <v>1965</v>
      </c>
      <c r="AC2213" s="35"/>
      <c r="AD2213" s="35"/>
      <c r="AE2213" s="35">
        <v>6</v>
      </c>
      <c r="AF2213" s="35">
        <v>6</v>
      </c>
    </row>
    <row r="2214" spans="27:32">
      <c r="AA2214" s="34">
        <v>10347</v>
      </c>
      <c r="AB2214" s="30" t="s">
        <v>643</v>
      </c>
      <c r="AC2214" s="35"/>
      <c r="AD2214" s="35">
        <v>3</v>
      </c>
      <c r="AE2214" s="35"/>
      <c r="AF2214" s="35">
        <v>3</v>
      </c>
    </row>
    <row r="2215" spans="27:32">
      <c r="AA2215" s="34">
        <v>10348</v>
      </c>
      <c r="AB2215" s="30" t="s">
        <v>100</v>
      </c>
      <c r="AC2215" s="35">
        <v>9</v>
      </c>
      <c r="AD2215" s="35">
        <v>3</v>
      </c>
      <c r="AE2215" s="35">
        <v>9</v>
      </c>
      <c r="AF2215" s="35">
        <v>21</v>
      </c>
    </row>
    <row r="2216" spans="27:32">
      <c r="AA2216" s="34">
        <v>10349</v>
      </c>
      <c r="AB2216" s="30" t="s">
        <v>2548</v>
      </c>
      <c r="AC2216" s="35">
        <v>11</v>
      </c>
      <c r="AD2216" s="35"/>
      <c r="AE2216" s="35"/>
      <c r="AF2216" s="35">
        <v>11</v>
      </c>
    </row>
    <row r="2217" spans="27:32">
      <c r="AA2217" s="34">
        <v>10353</v>
      </c>
      <c r="AB2217" s="30" t="s">
        <v>1966</v>
      </c>
      <c r="AC2217" s="35">
        <v>5</v>
      </c>
      <c r="AD2217" s="35"/>
      <c r="AE2217" s="35">
        <v>6</v>
      </c>
      <c r="AF2217" s="35">
        <v>11</v>
      </c>
    </row>
    <row r="2218" spans="27:32">
      <c r="AA2218" s="34">
        <v>10355</v>
      </c>
      <c r="AB2218" s="30" t="s">
        <v>631</v>
      </c>
      <c r="AC2218" s="35">
        <v>8</v>
      </c>
      <c r="AD2218" s="35">
        <v>13</v>
      </c>
      <c r="AE2218" s="35">
        <v>1</v>
      </c>
      <c r="AF2218" s="35">
        <v>22</v>
      </c>
    </row>
    <row r="2219" spans="27:32">
      <c r="AA2219" s="34">
        <v>10360</v>
      </c>
      <c r="AB2219" s="30" t="s">
        <v>589</v>
      </c>
      <c r="AC2219" s="35">
        <v>22</v>
      </c>
      <c r="AD2219" s="35">
        <v>8</v>
      </c>
      <c r="AE2219" s="35">
        <v>5</v>
      </c>
      <c r="AF2219" s="35">
        <v>35</v>
      </c>
    </row>
    <row r="2220" spans="27:32">
      <c r="AA2220" s="34">
        <v>10361</v>
      </c>
      <c r="AB2220" s="30" t="s">
        <v>595</v>
      </c>
      <c r="AC2220" s="35">
        <v>26</v>
      </c>
      <c r="AD2220" s="35">
        <v>4</v>
      </c>
      <c r="AE2220" s="35">
        <v>2</v>
      </c>
      <c r="AF2220" s="35">
        <v>32</v>
      </c>
    </row>
    <row r="2221" spans="27:32">
      <c r="AA2221" s="34">
        <v>10362</v>
      </c>
      <c r="AB2221" s="30" t="s">
        <v>2549</v>
      </c>
      <c r="AC2221" s="35">
        <v>2</v>
      </c>
      <c r="AD2221" s="35"/>
      <c r="AE2221" s="35"/>
      <c r="AF2221" s="35">
        <v>2</v>
      </c>
    </row>
    <row r="2222" spans="27:32">
      <c r="AA2222" s="34">
        <v>10364</v>
      </c>
      <c r="AB2222" s="30" t="s">
        <v>2550</v>
      </c>
      <c r="AC2222" s="35">
        <v>7</v>
      </c>
      <c r="AD2222" s="35"/>
      <c r="AE2222" s="35"/>
      <c r="AF2222" s="35">
        <v>7</v>
      </c>
    </row>
    <row r="2223" spans="27:32">
      <c r="AA2223" s="34">
        <v>10367</v>
      </c>
      <c r="AB2223" s="30" t="s">
        <v>1967</v>
      </c>
      <c r="AC2223" s="35">
        <v>7</v>
      </c>
      <c r="AD2223" s="35"/>
      <c r="AE2223" s="35">
        <v>2</v>
      </c>
      <c r="AF2223" s="35">
        <v>9</v>
      </c>
    </row>
    <row r="2224" spans="27:32">
      <c r="AA2224" s="34">
        <v>10368</v>
      </c>
      <c r="AB2224" s="30" t="s">
        <v>1968</v>
      </c>
      <c r="AC2224" s="35"/>
      <c r="AD2224" s="35"/>
      <c r="AE2224" s="35">
        <v>3</v>
      </c>
      <c r="AF2224" s="35">
        <v>3</v>
      </c>
    </row>
    <row r="2225" spans="27:32">
      <c r="AA2225" s="34">
        <v>10369</v>
      </c>
      <c r="AB2225" s="30" t="s">
        <v>1969</v>
      </c>
      <c r="AC2225" s="35">
        <v>1</v>
      </c>
      <c r="AD2225" s="35"/>
      <c r="AE2225" s="35">
        <v>1</v>
      </c>
      <c r="AF2225" s="35">
        <v>2</v>
      </c>
    </row>
    <row r="2226" spans="27:32">
      <c r="AA2226" s="34">
        <v>10372</v>
      </c>
      <c r="AB2226" s="30" t="s">
        <v>778</v>
      </c>
      <c r="AC2226" s="35">
        <v>37</v>
      </c>
      <c r="AD2226" s="35">
        <v>10</v>
      </c>
      <c r="AE2226" s="35">
        <v>10</v>
      </c>
      <c r="AF2226" s="35">
        <v>57</v>
      </c>
    </row>
    <row r="2227" spans="27:32">
      <c r="AA2227" s="34">
        <v>10373</v>
      </c>
      <c r="AB2227" s="30" t="s">
        <v>1970</v>
      </c>
      <c r="AC2227" s="35"/>
      <c r="AD2227" s="35"/>
      <c r="AE2227" s="35">
        <v>3</v>
      </c>
      <c r="AF2227" s="35">
        <v>3</v>
      </c>
    </row>
    <row r="2228" spans="27:32">
      <c r="AA2228" s="34">
        <v>10374</v>
      </c>
      <c r="AB2228" s="30" t="s">
        <v>810</v>
      </c>
      <c r="AC2228" s="35">
        <v>9</v>
      </c>
      <c r="AD2228" s="35">
        <v>6</v>
      </c>
      <c r="AE2228" s="35"/>
      <c r="AF2228" s="35">
        <v>15</v>
      </c>
    </row>
    <row r="2229" spans="27:32">
      <c r="AA2229" s="34">
        <v>10376</v>
      </c>
      <c r="AB2229" s="30" t="s">
        <v>734</v>
      </c>
      <c r="AC2229" s="35">
        <v>5</v>
      </c>
      <c r="AD2229" s="35">
        <v>3</v>
      </c>
      <c r="AE2229" s="35"/>
      <c r="AF2229" s="35">
        <v>8</v>
      </c>
    </row>
    <row r="2230" spans="27:32">
      <c r="AA2230" s="34">
        <v>10377</v>
      </c>
      <c r="AB2230" s="30" t="s">
        <v>2551</v>
      </c>
      <c r="AC2230" s="35">
        <v>1</v>
      </c>
      <c r="AD2230" s="35"/>
      <c r="AE2230" s="35"/>
      <c r="AF2230" s="35">
        <v>1</v>
      </c>
    </row>
    <row r="2231" spans="27:32">
      <c r="AA2231" s="34">
        <v>10378</v>
      </c>
      <c r="AB2231" s="30" t="s">
        <v>2552</v>
      </c>
      <c r="AC2231" s="35">
        <v>1</v>
      </c>
      <c r="AD2231" s="35"/>
      <c r="AE2231" s="35"/>
      <c r="AF2231" s="35">
        <v>1</v>
      </c>
    </row>
    <row r="2232" spans="27:32">
      <c r="AA2232" s="34">
        <v>10379</v>
      </c>
      <c r="AB2232" s="30" t="s">
        <v>2553</v>
      </c>
      <c r="AC2232" s="35">
        <v>2</v>
      </c>
      <c r="AD2232" s="35"/>
      <c r="AE2232" s="35"/>
      <c r="AF2232" s="35">
        <v>2</v>
      </c>
    </row>
    <row r="2233" spans="27:32">
      <c r="AA2233" s="34">
        <v>10380</v>
      </c>
      <c r="AB2233" s="30" t="s">
        <v>2554</v>
      </c>
      <c r="AC2233" s="35">
        <v>1</v>
      </c>
      <c r="AD2233" s="35"/>
      <c r="AE2233" s="35"/>
      <c r="AF2233" s="35">
        <v>1</v>
      </c>
    </row>
    <row r="2234" spans="27:32">
      <c r="AA2234" s="34">
        <v>10382</v>
      </c>
      <c r="AB2234" s="30" t="s">
        <v>2555</v>
      </c>
      <c r="AC2234" s="35">
        <v>3</v>
      </c>
      <c r="AD2234" s="35"/>
      <c r="AE2234" s="35"/>
      <c r="AF2234" s="35">
        <v>3</v>
      </c>
    </row>
    <row r="2235" spans="27:32">
      <c r="AA2235" s="34">
        <v>10383</v>
      </c>
      <c r="AB2235" s="30" t="s">
        <v>1187</v>
      </c>
      <c r="AC2235" s="35"/>
      <c r="AD2235" s="35">
        <v>1</v>
      </c>
      <c r="AE2235" s="35"/>
      <c r="AF2235" s="35">
        <v>1</v>
      </c>
    </row>
    <row r="2236" spans="27:32">
      <c r="AA2236" s="34">
        <v>10384</v>
      </c>
      <c r="AB2236" s="30" t="s">
        <v>2556</v>
      </c>
      <c r="AC2236" s="35">
        <v>1</v>
      </c>
      <c r="AD2236" s="35"/>
      <c r="AE2236" s="35"/>
      <c r="AF2236" s="35">
        <v>1</v>
      </c>
    </row>
    <row r="2237" spans="27:32">
      <c r="AA2237" s="34">
        <v>10387</v>
      </c>
      <c r="AB2237" s="30" t="s">
        <v>2557</v>
      </c>
      <c r="AC2237" s="35">
        <v>7</v>
      </c>
      <c r="AD2237" s="35"/>
      <c r="AE2237" s="35"/>
      <c r="AF2237" s="35">
        <v>7</v>
      </c>
    </row>
    <row r="2238" spans="27:32">
      <c r="AA2238" s="34">
        <v>10394</v>
      </c>
      <c r="AB2238" s="30" t="s">
        <v>1971</v>
      </c>
      <c r="AC2238" s="35"/>
      <c r="AD2238" s="35"/>
      <c r="AE2238" s="35">
        <v>1</v>
      </c>
      <c r="AF2238" s="35">
        <v>1</v>
      </c>
    </row>
    <row r="2239" spans="27:32">
      <c r="AA2239" s="34">
        <v>10397</v>
      </c>
      <c r="AB2239" s="30" t="s">
        <v>1171</v>
      </c>
      <c r="AC2239" s="35">
        <v>1</v>
      </c>
      <c r="AD2239" s="35">
        <v>1</v>
      </c>
      <c r="AE2239" s="35"/>
      <c r="AF2239" s="35">
        <v>2</v>
      </c>
    </row>
    <row r="2240" spans="27:32">
      <c r="AA2240" s="34">
        <v>10398</v>
      </c>
      <c r="AB2240" s="30" t="s">
        <v>552</v>
      </c>
      <c r="AC2240" s="35">
        <v>12</v>
      </c>
      <c r="AD2240" s="35">
        <v>5</v>
      </c>
      <c r="AE2240" s="35">
        <v>5</v>
      </c>
      <c r="AF2240" s="35">
        <v>22</v>
      </c>
    </row>
    <row r="2241" spans="27:32">
      <c r="AA2241" s="34">
        <v>10400</v>
      </c>
      <c r="AB2241" s="30" t="s">
        <v>1972</v>
      </c>
      <c r="AC2241" s="35">
        <v>9</v>
      </c>
      <c r="AD2241" s="35"/>
      <c r="AE2241" s="35">
        <v>4</v>
      </c>
      <c r="AF2241" s="35">
        <v>13</v>
      </c>
    </row>
    <row r="2242" spans="27:32">
      <c r="AA2242" s="34">
        <v>10401</v>
      </c>
      <c r="AB2242" s="30" t="s">
        <v>152</v>
      </c>
      <c r="AC2242" s="35">
        <v>48</v>
      </c>
      <c r="AD2242" s="35">
        <v>68</v>
      </c>
      <c r="AE2242" s="35">
        <v>5</v>
      </c>
      <c r="AF2242" s="35">
        <v>121</v>
      </c>
    </row>
    <row r="2243" spans="27:32">
      <c r="AA2243" s="34">
        <v>10402</v>
      </c>
      <c r="AB2243" s="30" t="s">
        <v>2558</v>
      </c>
      <c r="AC2243" s="35">
        <v>3</v>
      </c>
      <c r="AD2243" s="35"/>
      <c r="AE2243" s="35"/>
      <c r="AF2243" s="35">
        <v>3</v>
      </c>
    </row>
    <row r="2244" spans="27:32">
      <c r="AA2244" s="34">
        <v>10403</v>
      </c>
      <c r="AB2244" s="30" t="s">
        <v>1973</v>
      </c>
      <c r="AC2244" s="35">
        <v>4</v>
      </c>
      <c r="AD2244" s="35"/>
      <c r="AE2244" s="35">
        <v>1</v>
      </c>
      <c r="AF2244" s="35">
        <v>5</v>
      </c>
    </row>
    <row r="2245" spans="27:32">
      <c r="AA2245" s="34">
        <v>10404</v>
      </c>
      <c r="AB2245" s="30" t="s">
        <v>63</v>
      </c>
      <c r="AC2245" s="35">
        <v>15</v>
      </c>
      <c r="AD2245" s="35">
        <v>7</v>
      </c>
      <c r="AE2245" s="35">
        <v>45</v>
      </c>
      <c r="AF2245" s="35">
        <v>67</v>
      </c>
    </row>
    <row r="2246" spans="27:32">
      <c r="AA2246" s="34">
        <v>10407</v>
      </c>
      <c r="AB2246" s="30" t="s">
        <v>2559</v>
      </c>
      <c r="AC2246" s="35">
        <v>19</v>
      </c>
      <c r="AD2246" s="35"/>
      <c r="AE2246" s="35"/>
      <c r="AF2246" s="35">
        <v>19</v>
      </c>
    </row>
    <row r="2247" spans="27:32">
      <c r="AA2247" s="34">
        <v>10408</v>
      </c>
      <c r="AB2247" s="30" t="s">
        <v>2560</v>
      </c>
      <c r="AC2247" s="35">
        <v>11</v>
      </c>
      <c r="AD2247" s="35"/>
      <c r="AE2247" s="35"/>
      <c r="AF2247" s="35">
        <v>11</v>
      </c>
    </row>
    <row r="2248" spans="27:32">
      <c r="AA2248" s="34">
        <v>10410</v>
      </c>
      <c r="AB2248" s="30" t="s">
        <v>1168</v>
      </c>
      <c r="AC2248" s="35">
        <v>43</v>
      </c>
      <c r="AD2248" s="35">
        <v>5</v>
      </c>
      <c r="AE2248" s="35">
        <v>11</v>
      </c>
      <c r="AF2248" s="35">
        <v>59</v>
      </c>
    </row>
    <row r="2249" spans="27:32">
      <c r="AA2249" s="34">
        <v>10412</v>
      </c>
      <c r="AB2249" s="30" t="s">
        <v>438</v>
      </c>
      <c r="AC2249" s="35">
        <v>19</v>
      </c>
      <c r="AD2249" s="35">
        <v>5</v>
      </c>
      <c r="AE2249" s="35">
        <v>9</v>
      </c>
      <c r="AF2249" s="35">
        <v>33</v>
      </c>
    </row>
    <row r="2250" spans="27:32">
      <c r="AA2250" s="34">
        <v>10413</v>
      </c>
      <c r="AB2250" s="30" t="s">
        <v>627</v>
      </c>
      <c r="AC2250" s="35">
        <v>7</v>
      </c>
      <c r="AD2250" s="35">
        <v>2</v>
      </c>
      <c r="AE2250" s="35">
        <v>5</v>
      </c>
      <c r="AF2250" s="35">
        <v>14</v>
      </c>
    </row>
    <row r="2251" spans="27:32">
      <c r="AA2251" s="34">
        <v>10414</v>
      </c>
      <c r="AB2251" s="30" t="s">
        <v>292</v>
      </c>
      <c r="AC2251" s="35">
        <v>178</v>
      </c>
      <c r="AD2251" s="35">
        <v>18</v>
      </c>
      <c r="AE2251" s="35">
        <v>67</v>
      </c>
      <c r="AF2251" s="35">
        <v>263</v>
      </c>
    </row>
    <row r="2252" spans="27:32">
      <c r="AA2252" s="34">
        <v>10416</v>
      </c>
      <c r="AB2252" s="30" t="s">
        <v>306</v>
      </c>
      <c r="AC2252" s="35">
        <v>86</v>
      </c>
      <c r="AD2252" s="35">
        <v>18</v>
      </c>
      <c r="AE2252" s="35">
        <v>29</v>
      </c>
      <c r="AF2252" s="35">
        <v>133</v>
      </c>
    </row>
    <row r="2253" spans="27:32">
      <c r="AA2253" s="34">
        <v>10424</v>
      </c>
      <c r="AB2253" s="30" t="s">
        <v>1974</v>
      </c>
      <c r="AC2253" s="35"/>
      <c r="AD2253" s="35"/>
      <c r="AE2253" s="35">
        <v>5</v>
      </c>
      <c r="AF2253" s="35">
        <v>5</v>
      </c>
    </row>
    <row r="2254" spans="27:32">
      <c r="AA2254" s="34">
        <v>10425</v>
      </c>
      <c r="AB2254" s="30" t="s">
        <v>1225</v>
      </c>
      <c r="AC2254" s="35">
        <v>14</v>
      </c>
      <c r="AD2254" s="35">
        <v>1</v>
      </c>
      <c r="AE2254" s="35"/>
      <c r="AF2254" s="35">
        <v>15</v>
      </c>
    </row>
    <row r="2255" spans="27:32">
      <c r="AA2255" s="34">
        <v>10427</v>
      </c>
      <c r="AB2255" s="30" t="s">
        <v>2561</v>
      </c>
      <c r="AC2255" s="35">
        <v>7</v>
      </c>
      <c r="AD2255" s="35"/>
      <c r="AE2255" s="35"/>
      <c r="AF2255" s="35">
        <v>7</v>
      </c>
    </row>
    <row r="2256" spans="27:32">
      <c r="AA2256" s="34">
        <v>10428</v>
      </c>
      <c r="AB2256" s="30" t="s">
        <v>2562</v>
      </c>
      <c r="AC2256" s="35">
        <v>5</v>
      </c>
      <c r="AD2256" s="35"/>
      <c r="AE2256" s="35"/>
      <c r="AF2256" s="35">
        <v>5</v>
      </c>
    </row>
    <row r="2257" spans="27:32">
      <c r="AA2257" s="34">
        <v>10429</v>
      </c>
      <c r="AB2257" s="30" t="s">
        <v>2563</v>
      </c>
      <c r="AC2257" s="35">
        <v>14</v>
      </c>
      <c r="AD2257" s="35"/>
      <c r="AE2257" s="35"/>
      <c r="AF2257" s="35">
        <v>14</v>
      </c>
    </row>
    <row r="2258" spans="27:32">
      <c r="AA2258" s="34">
        <v>10430</v>
      </c>
      <c r="AB2258" s="30" t="s">
        <v>2564</v>
      </c>
      <c r="AC2258" s="35">
        <v>12</v>
      </c>
      <c r="AD2258" s="35"/>
      <c r="AE2258" s="35"/>
      <c r="AF2258" s="35">
        <v>12</v>
      </c>
    </row>
    <row r="2259" spans="27:32">
      <c r="AA2259" s="34">
        <v>10431</v>
      </c>
      <c r="AB2259" s="30" t="s">
        <v>1975</v>
      </c>
      <c r="AC2259" s="35">
        <v>8</v>
      </c>
      <c r="AD2259" s="35"/>
      <c r="AE2259" s="35">
        <v>4</v>
      </c>
      <c r="AF2259" s="35">
        <v>12</v>
      </c>
    </row>
    <row r="2260" spans="27:32">
      <c r="AA2260" s="34">
        <v>10432</v>
      </c>
      <c r="AB2260" s="30" t="s">
        <v>1300</v>
      </c>
      <c r="AC2260" s="35">
        <v>11</v>
      </c>
      <c r="AD2260" s="35"/>
      <c r="AE2260" s="35">
        <v>4</v>
      </c>
      <c r="AF2260" s="35">
        <v>15</v>
      </c>
    </row>
    <row r="2261" spans="27:32">
      <c r="AA2261" s="34">
        <v>10433</v>
      </c>
      <c r="AB2261" s="30" t="s">
        <v>2565</v>
      </c>
      <c r="AC2261" s="35">
        <v>24</v>
      </c>
      <c r="AD2261" s="35"/>
      <c r="AE2261" s="35"/>
      <c r="AF2261" s="35">
        <v>24</v>
      </c>
    </row>
    <row r="2262" spans="27:32">
      <c r="AA2262" s="34">
        <v>10434</v>
      </c>
      <c r="AB2262" s="30" t="s">
        <v>1104</v>
      </c>
      <c r="AC2262" s="35">
        <v>58</v>
      </c>
      <c r="AD2262" s="35">
        <v>1</v>
      </c>
      <c r="AE2262" s="35"/>
      <c r="AF2262" s="35">
        <v>59</v>
      </c>
    </row>
    <row r="2263" spans="27:32">
      <c r="AA2263" s="34">
        <v>10441</v>
      </c>
      <c r="AB2263" s="30" t="s">
        <v>1976</v>
      </c>
      <c r="AC2263" s="35"/>
      <c r="AD2263" s="35"/>
      <c r="AE2263" s="35">
        <v>159</v>
      </c>
      <c r="AF2263" s="35">
        <v>159</v>
      </c>
    </row>
    <row r="2264" spans="27:32">
      <c r="AA2264" s="34">
        <v>10442</v>
      </c>
      <c r="AB2264" s="30" t="s">
        <v>1977</v>
      </c>
      <c r="AC2264" s="35"/>
      <c r="AD2264" s="35"/>
      <c r="AE2264" s="35">
        <v>2</v>
      </c>
      <c r="AF2264" s="35">
        <v>2</v>
      </c>
    </row>
    <row r="2265" spans="27:32">
      <c r="AA2265" s="34">
        <v>10443</v>
      </c>
      <c r="AB2265" s="30" t="s">
        <v>1978</v>
      </c>
      <c r="AC2265" s="35"/>
      <c r="AD2265" s="35"/>
      <c r="AE2265" s="35">
        <v>4</v>
      </c>
      <c r="AF2265" s="35">
        <v>4</v>
      </c>
    </row>
    <row r="2266" spans="27:32">
      <c r="AA2266" s="34">
        <v>10444</v>
      </c>
      <c r="AB2266" s="30" t="s">
        <v>1979</v>
      </c>
      <c r="AC2266" s="35"/>
      <c r="AD2266" s="35"/>
      <c r="AE2266" s="35">
        <v>6</v>
      </c>
      <c r="AF2266" s="35">
        <v>6</v>
      </c>
    </row>
    <row r="2267" spans="27:32">
      <c r="AA2267" s="34">
        <v>10446</v>
      </c>
      <c r="AB2267" s="30" t="s">
        <v>1980</v>
      </c>
      <c r="AC2267" s="35"/>
      <c r="AD2267" s="35"/>
      <c r="AE2267" s="35">
        <v>22</v>
      </c>
      <c r="AF2267" s="35">
        <v>22</v>
      </c>
    </row>
    <row r="2268" spans="27:32">
      <c r="AA2268" s="34">
        <v>10460</v>
      </c>
      <c r="AB2268" s="30" t="s">
        <v>110</v>
      </c>
      <c r="AC2268" s="35">
        <v>66</v>
      </c>
      <c r="AD2268" s="35">
        <v>13</v>
      </c>
      <c r="AE2268" s="35">
        <v>29</v>
      </c>
      <c r="AF2268" s="35">
        <v>108</v>
      </c>
    </row>
    <row r="2269" spans="27:32">
      <c r="AA2269" s="34">
        <v>10461</v>
      </c>
      <c r="AB2269" s="30" t="s">
        <v>479</v>
      </c>
      <c r="AC2269" s="35">
        <v>27</v>
      </c>
      <c r="AD2269" s="35">
        <v>5</v>
      </c>
      <c r="AE2269" s="35">
        <v>9</v>
      </c>
      <c r="AF2269" s="35">
        <v>41</v>
      </c>
    </row>
    <row r="2270" spans="27:32">
      <c r="AA2270" s="34">
        <v>10462</v>
      </c>
      <c r="AB2270" s="30" t="s">
        <v>401</v>
      </c>
      <c r="AC2270" s="35">
        <v>123</v>
      </c>
      <c r="AD2270" s="35">
        <v>13</v>
      </c>
      <c r="AE2270" s="35">
        <v>9</v>
      </c>
      <c r="AF2270" s="35">
        <v>145</v>
      </c>
    </row>
    <row r="2271" spans="27:32">
      <c r="AA2271" s="34">
        <v>10464</v>
      </c>
      <c r="AB2271" s="30" t="s">
        <v>1981</v>
      </c>
      <c r="AC2271" s="35"/>
      <c r="AD2271" s="35"/>
      <c r="AE2271" s="35">
        <v>1</v>
      </c>
      <c r="AF2271" s="35">
        <v>1</v>
      </c>
    </row>
    <row r="2272" spans="27:32">
      <c r="AA2272" s="34">
        <v>10465</v>
      </c>
      <c r="AB2272" s="30" t="s">
        <v>345</v>
      </c>
      <c r="AC2272" s="35">
        <v>348</v>
      </c>
      <c r="AD2272" s="35">
        <v>41</v>
      </c>
      <c r="AE2272" s="35">
        <v>82</v>
      </c>
      <c r="AF2272" s="35">
        <v>471</v>
      </c>
    </row>
    <row r="2273" spans="27:32">
      <c r="AA2273" s="34">
        <v>10466</v>
      </c>
      <c r="AB2273" s="30" t="s">
        <v>2566</v>
      </c>
      <c r="AC2273" s="35">
        <v>3</v>
      </c>
      <c r="AD2273" s="35"/>
      <c r="AE2273" s="35"/>
      <c r="AF2273" s="35">
        <v>3</v>
      </c>
    </row>
    <row r="2274" spans="27:32">
      <c r="AA2274" s="34">
        <v>10467</v>
      </c>
      <c r="AB2274" s="30" t="s">
        <v>978</v>
      </c>
      <c r="AC2274" s="35">
        <v>8</v>
      </c>
      <c r="AD2274" s="35">
        <v>7</v>
      </c>
      <c r="AE2274" s="35">
        <v>1</v>
      </c>
      <c r="AF2274" s="35">
        <v>16</v>
      </c>
    </row>
    <row r="2275" spans="27:32">
      <c r="AA2275" s="34">
        <v>10468</v>
      </c>
      <c r="AB2275" s="30" t="s">
        <v>1982</v>
      </c>
      <c r="AC2275" s="35">
        <v>9</v>
      </c>
      <c r="AD2275" s="35"/>
      <c r="AE2275" s="35">
        <v>13</v>
      </c>
      <c r="AF2275" s="35">
        <v>22</v>
      </c>
    </row>
    <row r="2276" spans="27:32">
      <c r="AA2276" s="34">
        <v>10469</v>
      </c>
      <c r="AB2276" s="30" t="s">
        <v>1983</v>
      </c>
      <c r="AC2276" s="35">
        <v>8</v>
      </c>
      <c r="AD2276" s="35"/>
      <c r="AE2276" s="35">
        <v>10</v>
      </c>
      <c r="AF2276" s="35">
        <v>18</v>
      </c>
    </row>
    <row r="2277" spans="27:32">
      <c r="AA2277" s="34">
        <v>10470</v>
      </c>
      <c r="AB2277" s="30" t="s">
        <v>1984</v>
      </c>
      <c r="AC2277" s="35">
        <v>4</v>
      </c>
      <c r="AD2277" s="35"/>
      <c r="AE2277" s="35">
        <v>6</v>
      </c>
      <c r="AF2277" s="35">
        <v>10</v>
      </c>
    </row>
    <row r="2278" spans="27:32">
      <c r="AA2278" s="34">
        <v>10471</v>
      </c>
      <c r="AB2278" s="30" t="s">
        <v>1985</v>
      </c>
      <c r="AC2278" s="35">
        <v>14</v>
      </c>
      <c r="AD2278" s="35"/>
      <c r="AE2278" s="35">
        <v>12</v>
      </c>
      <c r="AF2278" s="35">
        <v>26</v>
      </c>
    </row>
    <row r="2279" spans="27:32">
      <c r="AA2279" s="34">
        <v>10472</v>
      </c>
      <c r="AB2279" s="30" t="s">
        <v>1986</v>
      </c>
      <c r="AC2279" s="35">
        <v>1</v>
      </c>
      <c r="AD2279" s="35"/>
      <c r="AE2279" s="35">
        <v>2</v>
      </c>
      <c r="AF2279" s="35">
        <v>3</v>
      </c>
    </row>
    <row r="2280" spans="27:32">
      <c r="AA2280" s="34">
        <v>10473</v>
      </c>
      <c r="AB2280" s="30" t="s">
        <v>2567</v>
      </c>
      <c r="AC2280" s="35">
        <v>3</v>
      </c>
      <c r="AD2280" s="35"/>
      <c r="AE2280" s="35"/>
      <c r="AF2280" s="35">
        <v>3</v>
      </c>
    </row>
    <row r="2281" spans="27:32">
      <c r="AA2281" s="34">
        <v>10474</v>
      </c>
      <c r="AB2281" s="30" t="s">
        <v>660</v>
      </c>
      <c r="AC2281" s="35">
        <v>2</v>
      </c>
      <c r="AD2281" s="35">
        <v>1</v>
      </c>
      <c r="AE2281" s="35"/>
      <c r="AF2281" s="35">
        <v>3</v>
      </c>
    </row>
    <row r="2282" spans="27:32">
      <c r="AA2282" s="34">
        <v>10476</v>
      </c>
      <c r="AB2282" s="30" t="s">
        <v>2568</v>
      </c>
      <c r="AC2282" s="35">
        <v>1</v>
      </c>
      <c r="AD2282" s="35"/>
      <c r="AE2282" s="35"/>
      <c r="AF2282" s="35">
        <v>1</v>
      </c>
    </row>
    <row r="2283" spans="27:32">
      <c r="AA2283" s="34">
        <v>10477</v>
      </c>
      <c r="AB2283" s="30" t="s">
        <v>2569</v>
      </c>
      <c r="AC2283" s="35">
        <v>2</v>
      </c>
      <c r="AD2283" s="35"/>
      <c r="AE2283" s="35"/>
      <c r="AF2283" s="35">
        <v>2</v>
      </c>
    </row>
    <row r="2284" spans="27:32">
      <c r="AA2284" s="34">
        <v>10478</v>
      </c>
      <c r="AB2284" s="30" t="s">
        <v>1987</v>
      </c>
      <c r="AC2284" s="35"/>
      <c r="AD2284" s="35"/>
      <c r="AE2284" s="35">
        <v>1</v>
      </c>
      <c r="AF2284" s="35">
        <v>1</v>
      </c>
    </row>
    <row r="2285" spans="27:32">
      <c r="AA2285" s="34">
        <v>10481</v>
      </c>
      <c r="AB2285" s="30" t="s">
        <v>2570</v>
      </c>
      <c r="AC2285" s="35">
        <v>1</v>
      </c>
      <c r="AD2285" s="35"/>
      <c r="AE2285" s="35"/>
      <c r="AF2285" s="35">
        <v>1</v>
      </c>
    </row>
    <row r="2286" spans="27:32">
      <c r="AA2286" s="34">
        <v>10482</v>
      </c>
      <c r="AB2286" s="30" t="s">
        <v>6</v>
      </c>
      <c r="AC2286" s="35">
        <v>3</v>
      </c>
      <c r="AD2286" s="35">
        <v>5</v>
      </c>
      <c r="AE2286" s="35"/>
      <c r="AF2286" s="35">
        <v>8</v>
      </c>
    </row>
    <row r="2287" spans="27:32">
      <c r="AA2287" s="34">
        <v>10485</v>
      </c>
      <c r="AB2287" s="30" t="s">
        <v>2571</v>
      </c>
      <c r="AC2287" s="35">
        <v>1</v>
      </c>
      <c r="AD2287" s="35"/>
      <c r="AE2287" s="35"/>
      <c r="AF2287" s="35">
        <v>1</v>
      </c>
    </row>
    <row r="2288" spans="27:32">
      <c r="AA2288" s="34">
        <v>10486</v>
      </c>
      <c r="AB2288" s="30" t="s">
        <v>2572</v>
      </c>
      <c r="AC2288" s="35">
        <v>5</v>
      </c>
      <c r="AD2288" s="35"/>
      <c r="AE2288" s="35"/>
      <c r="AF2288" s="35">
        <v>5</v>
      </c>
    </row>
    <row r="2289" spans="27:32">
      <c r="AA2289" s="34">
        <v>10487</v>
      </c>
      <c r="AB2289" s="30" t="s">
        <v>818</v>
      </c>
      <c r="AC2289" s="35">
        <v>9</v>
      </c>
      <c r="AD2289" s="35">
        <v>1</v>
      </c>
      <c r="AE2289" s="35"/>
      <c r="AF2289" s="35">
        <v>10</v>
      </c>
    </row>
    <row r="2290" spans="27:32">
      <c r="AA2290" s="34">
        <v>10488</v>
      </c>
      <c r="AB2290" s="30" t="s">
        <v>2573</v>
      </c>
      <c r="AC2290" s="35">
        <v>6</v>
      </c>
      <c r="AD2290" s="35"/>
      <c r="AE2290" s="35"/>
      <c r="AF2290" s="35">
        <v>6</v>
      </c>
    </row>
    <row r="2291" spans="27:32">
      <c r="AA2291" s="34">
        <v>10490</v>
      </c>
      <c r="AB2291" s="30" t="s">
        <v>215</v>
      </c>
      <c r="AC2291" s="35">
        <v>7</v>
      </c>
      <c r="AD2291" s="35">
        <v>4</v>
      </c>
      <c r="AE2291" s="35">
        <v>3</v>
      </c>
      <c r="AF2291" s="35">
        <v>14</v>
      </c>
    </row>
    <row r="2292" spans="27:32">
      <c r="AA2292" s="34">
        <v>10491</v>
      </c>
      <c r="AB2292" s="30" t="s">
        <v>1988</v>
      </c>
      <c r="AC2292" s="35">
        <v>1</v>
      </c>
      <c r="AD2292" s="35"/>
      <c r="AE2292" s="35">
        <v>1</v>
      </c>
      <c r="AF2292" s="35">
        <v>2</v>
      </c>
    </row>
    <row r="2293" spans="27:32">
      <c r="AA2293" s="34">
        <v>10492</v>
      </c>
      <c r="AB2293" s="30" t="s">
        <v>640</v>
      </c>
      <c r="AC2293" s="35">
        <v>5</v>
      </c>
      <c r="AD2293" s="35">
        <v>4</v>
      </c>
      <c r="AE2293" s="35">
        <v>1</v>
      </c>
      <c r="AF2293" s="35">
        <v>10</v>
      </c>
    </row>
    <row r="2294" spans="27:32">
      <c r="AA2294" s="34">
        <v>10493</v>
      </c>
      <c r="AB2294" s="30" t="s">
        <v>713</v>
      </c>
      <c r="AC2294" s="35">
        <v>7</v>
      </c>
      <c r="AD2294" s="35">
        <v>5</v>
      </c>
      <c r="AE2294" s="35">
        <v>2</v>
      </c>
      <c r="AF2294" s="35">
        <v>14</v>
      </c>
    </row>
    <row r="2295" spans="27:32">
      <c r="AA2295" s="34">
        <v>10494</v>
      </c>
      <c r="AB2295" s="30" t="s">
        <v>1989</v>
      </c>
      <c r="AC2295" s="35">
        <v>3</v>
      </c>
      <c r="AD2295" s="35"/>
      <c r="AE2295" s="35">
        <v>4</v>
      </c>
      <c r="AF2295" s="35">
        <v>7</v>
      </c>
    </row>
    <row r="2296" spans="27:32">
      <c r="AA2296" s="34">
        <v>10495</v>
      </c>
      <c r="AB2296" s="30" t="s">
        <v>2574</v>
      </c>
      <c r="AC2296" s="35">
        <v>1</v>
      </c>
      <c r="AD2296" s="35"/>
      <c r="AE2296" s="35"/>
      <c r="AF2296" s="35">
        <v>1</v>
      </c>
    </row>
    <row r="2297" spans="27:32">
      <c r="AA2297" s="34">
        <v>10496</v>
      </c>
      <c r="AB2297" s="30" t="s">
        <v>649</v>
      </c>
      <c r="AC2297" s="35">
        <v>3</v>
      </c>
      <c r="AD2297" s="35">
        <v>3</v>
      </c>
      <c r="AE2297" s="35"/>
      <c r="AF2297" s="35">
        <v>6</v>
      </c>
    </row>
    <row r="2298" spans="27:32">
      <c r="AA2298" s="34">
        <v>10499</v>
      </c>
      <c r="AB2298" s="30" t="s">
        <v>2575</v>
      </c>
      <c r="AC2298" s="35">
        <v>1</v>
      </c>
      <c r="AD2298" s="35"/>
      <c r="AE2298" s="35"/>
      <c r="AF2298" s="35">
        <v>1</v>
      </c>
    </row>
    <row r="2299" spans="27:32">
      <c r="AA2299" s="34">
        <v>10501</v>
      </c>
      <c r="AB2299" s="30" t="s">
        <v>2576</v>
      </c>
      <c r="AC2299" s="35">
        <v>4</v>
      </c>
      <c r="AD2299" s="35"/>
      <c r="AE2299" s="35"/>
      <c r="AF2299" s="35">
        <v>4</v>
      </c>
    </row>
    <row r="2300" spans="27:32">
      <c r="AA2300" s="34">
        <v>10502</v>
      </c>
      <c r="AB2300" s="30" t="s">
        <v>2577</v>
      </c>
      <c r="AC2300" s="35">
        <v>2</v>
      </c>
      <c r="AD2300" s="35"/>
      <c r="AE2300" s="35"/>
      <c r="AF2300" s="35">
        <v>2</v>
      </c>
    </row>
    <row r="2301" spans="27:32">
      <c r="AA2301" s="34">
        <v>10503</v>
      </c>
      <c r="AB2301" s="30" t="s">
        <v>2578</v>
      </c>
      <c r="AC2301" s="35">
        <v>6</v>
      </c>
      <c r="AD2301" s="35"/>
      <c r="AE2301" s="35"/>
      <c r="AF2301" s="35">
        <v>6</v>
      </c>
    </row>
    <row r="2302" spans="27:32">
      <c r="AA2302" s="34">
        <v>10504</v>
      </c>
      <c r="AB2302" s="30" t="s">
        <v>1990</v>
      </c>
      <c r="AC2302" s="35">
        <v>4</v>
      </c>
      <c r="AD2302" s="35"/>
      <c r="AE2302" s="35">
        <v>2</v>
      </c>
      <c r="AF2302" s="35">
        <v>6</v>
      </c>
    </row>
    <row r="2303" spans="27:32">
      <c r="AA2303" s="34">
        <v>10506</v>
      </c>
      <c r="AB2303" s="30" t="s">
        <v>1279</v>
      </c>
      <c r="AC2303" s="35">
        <v>3</v>
      </c>
      <c r="AD2303" s="35">
        <v>1</v>
      </c>
      <c r="AE2303" s="35"/>
      <c r="AF2303" s="35">
        <v>4</v>
      </c>
    </row>
    <row r="2304" spans="27:32">
      <c r="AA2304" s="34">
        <v>10507</v>
      </c>
      <c r="AB2304" s="30" t="s">
        <v>2579</v>
      </c>
      <c r="AC2304" s="35">
        <v>2</v>
      </c>
      <c r="AD2304" s="35"/>
      <c r="AE2304" s="35"/>
      <c r="AF2304" s="35">
        <v>2</v>
      </c>
    </row>
    <row r="2305" spans="27:32">
      <c r="AA2305" s="34">
        <v>10508</v>
      </c>
      <c r="AB2305" s="30" t="s">
        <v>1236</v>
      </c>
      <c r="AC2305" s="35">
        <v>1</v>
      </c>
      <c r="AD2305" s="35">
        <v>1</v>
      </c>
      <c r="AE2305" s="35"/>
      <c r="AF2305" s="35">
        <v>2</v>
      </c>
    </row>
    <row r="2306" spans="27:32">
      <c r="AA2306" s="34">
        <v>10509</v>
      </c>
      <c r="AB2306" s="30" t="s">
        <v>2580</v>
      </c>
      <c r="AC2306" s="35">
        <v>2</v>
      </c>
      <c r="AD2306" s="35"/>
      <c r="AE2306" s="35"/>
      <c r="AF2306" s="35">
        <v>2</v>
      </c>
    </row>
    <row r="2307" spans="27:32">
      <c r="AA2307" s="34">
        <v>10510</v>
      </c>
      <c r="AB2307" s="30" t="s">
        <v>2581</v>
      </c>
      <c r="AC2307" s="35">
        <v>1</v>
      </c>
      <c r="AD2307" s="35"/>
      <c r="AE2307" s="35"/>
      <c r="AF2307" s="35">
        <v>1</v>
      </c>
    </row>
    <row r="2308" spans="27:32">
      <c r="AA2308" s="34">
        <v>10512</v>
      </c>
      <c r="AB2308" s="30" t="s">
        <v>1252</v>
      </c>
      <c r="AC2308" s="35">
        <v>4</v>
      </c>
      <c r="AD2308" s="35">
        <v>1</v>
      </c>
      <c r="AE2308" s="35"/>
      <c r="AF2308" s="35">
        <v>5</v>
      </c>
    </row>
    <row r="2309" spans="27:32">
      <c r="AA2309" s="34">
        <v>10513</v>
      </c>
      <c r="AB2309" s="30" t="s">
        <v>2582</v>
      </c>
      <c r="AC2309" s="35">
        <v>3</v>
      </c>
      <c r="AD2309" s="35"/>
      <c r="AE2309" s="35"/>
      <c r="AF2309" s="35">
        <v>3</v>
      </c>
    </row>
    <row r="2310" spans="27:32">
      <c r="AA2310" s="34">
        <v>10515</v>
      </c>
      <c r="AB2310" s="30" t="s">
        <v>2583</v>
      </c>
      <c r="AC2310" s="35">
        <v>2</v>
      </c>
      <c r="AD2310" s="35"/>
      <c r="AE2310" s="35"/>
      <c r="AF2310" s="35">
        <v>2</v>
      </c>
    </row>
    <row r="2311" spans="27:32">
      <c r="AA2311" s="34">
        <v>10517</v>
      </c>
      <c r="AB2311" s="30" t="s">
        <v>1359</v>
      </c>
      <c r="AC2311" s="35">
        <v>3</v>
      </c>
      <c r="AD2311" s="35"/>
      <c r="AE2311" s="35">
        <v>8</v>
      </c>
      <c r="AF2311" s="35">
        <v>11</v>
      </c>
    </row>
    <row r="2312" spans="27:32">
      <c r="AA2312" s="34">
        <v>10519</v>
      </c>
      <c r="AB2312" s="30" t="s">
        <v>1351</v>
      </c>
      <c r="AC2312" s="35">
        <v>6</v>
      </c>
      <c r="AD2312" s="35"/>
      <c r="AE2312" s="35">
        <v>7</v>
      </c>
      <c r="AF2312" s="35">
        <v>13</v>
      </c>
    </row>
    <row r="2313" spans="27:32">
      <c r="AA2313" s="34">
        <v>10520</v>
      </c>
      <c r="AB2313" s="30" t="s">
        <v>1417</v>
      </c>
      <c r="AC2313" s="35">
        <v>20</v>
      </c>
      <c r="AD2313" s="35"/>
      <c r="AE2313" s="35">
        <v>58</v>
      </c>
      <c r="AF2313" s="35">
        <v>78</v>
      </c>
    </row>
    <row r="2314" spans="27:32">
      <c r="AA2314" s="34">
        <v>10521</v>
      </c>
      <c r="AB2314" s="30" t="s">
        <v>2584</v>
      </c>
      <c r="AC2314" s="35">
        <v>9</v>
      </c>
      <c r="AD2314" s="35"/>
      <c r="AE2314" s="35"/>
      <c r="AF2314" s="35">
        <v>9</v>
      </c>
    </row>
    <row r="2315" spans="27:32">
      <c r="AA2315" s="34">
        <v>10522</v>
      </c>
      <c r="AB2315" s="30" t="s">
        <v>2585</v>
      </c>
      <c r="AC2315" s="35">
        <v>10</v>
      </c>
      <c r="AD2315" s="35"/>
      <c r="AE2315" s="35"/>
      <c r="AF2315" s="35">
        <v>10</v>
      </c>
    </row>
    <row r="2316" spans="27:32">
      <c r="AA2316" s="34">
        <v>10523</v>
      </c>
      <c r="AB2316" s="30" t="s">
        <v>2586</v>
      </c>
      <c r="AC2316" s="35">
        <v>17</v>
      </c>
      <c r="AD2316" s="35"/>
      <c r="AE2316" s="35"/>
      <c r="AF2316" s="35">
        <v>17</v>
      </c>
    </row>
    <row r="2317" spans="27:32">
      <c r="AA2317" s="34">
        <v>10524</v>
      </c>
      <c r="AB2317" s="30" t="s">
        <v>2587</v>
      </c>
      <c r="AC2317" s="35">
        <v>16</v>
      </c>
      <c r="AD2317" s="35"/>
      <c r="AE2317" s="35"/>
      <c r="AF2317" s="35">
        <v>16</v>
      </c>
    </row>
    <row r="2318" spans="27:32">
      <c r="AA2318" s="34">
        <v>10525</v>
      </c>
      <c r="AB2318" s="30" t="s">
        <v>2588</v>
      </c>
      <c r="AC2318" s="35">
        <v>18</v>
      </c>
      <c r="AD2318" s="35"/>
      <c r="AE2318" s="35"/>
      <c r="AF2318" s="35">
        <v>18</v>
      </c>
    </row>
    <row r="2319" spans="27:32">
      <c r="AA2319" s="34">
        <v>10526</v>
      </c>
      <c r="AB2319" s="30" t="s">
        <v>2589</v>
      </c>
      <c r="AC2319" s="35">
        <v>15</v>
      </c>
      <c r="AD2319" s="35"/>
      <c r="AE2319" s="35"/>
      <c r="AF2319" s="35">
        <v>15</v>
      </c>
    </row>
    <row r="2320" spans="27:32">
      <c r="AA2320" s="34">
        <v>10527</v>
      </c>
      <c r="AB2320" s="30" t="s">
        <v>757</v>
      </c>
      <c r="AC2320" s="35">
        <v>28</v>
      </c>
      <c r="AD2320" s="35">
        <v>4</v>
      </c>
      <c r="AE2320" s="35">
        <v>1</v>
      </c>
      <c r="AF2320" s="35">
        <v>33</v>
      </c>
    </row>
    <row r="2321" spans="27:32">
      <c r="AA2321" s="34">
        <v>10528</v>
      </c>
      <c r="AB2321" s="30" t="s">
        <v>1991</v>
      </c>
      <c r="AC2321" s="35"/>
      <c r="AD2321" s="35"/>
      <c r="AE2321" s="35">
        <v>15</v>
      </c>
      <c r="AF2321" s="35">
        <v>15</v>
      </c>
    </row>
    <row r="2322" spans="27:32">
      <c r="AA2322" s="34">
        <v>10529</v>
      </c>
      <c r="AB2322" s="30" t="s">
        <v>1992</v>
      </c>
      <c r="AC2322" s="35"/>
      <c r="AD2322" s="35"/>
      <c r="AE2322" s="35">
        <v>1</v>
      </c>
      <c r="AF2322" s="35">
        <v>1</v>
      </c>
    </row>
    <row r="2323" spans="27:32">
      <c r="AA2323" s="34">
        <v>10530</v>
      </c>
      <c r="AB2323" s="30" t="s">
        <v>2590</v>
      </c>
      <c r="AC2323" s="35">
        <v>3</v>
      </c>
      <c r="AD2323" s="35"/>
      <c r="AE2323" s="35"/>
      <c r="AF2323" s="35">
        <v>3</v>
      </c>
    </row>
    <row r="2324" spans="27:32">
      <c r="AA2324" s="34">
        <v>10531</v>
      </c>
      <c r="AB2324" s="30" t="s">
        <v>2591</v>
      </c>
      <c r="AC2324" s="35">
        <v>1</v>
      </c>
      <c r="AD2324" s="35"/>
      <c r="AE2324" s="35"/>
      <c r="AF2324" s="35">
        <v>1</v>
      </c>
    </row>
    <row r="2325" spans="27:32">
      <c r="AA2325" s="34">
        <v>10532</v>
      </c>
      <c r="AB2325" s="30" t="s">
        <v>798</v>
      </c>
      <c r="AC2325" s="35">
        <v>5</v>
      </c>
      <c r="AD2325" s="35">
        <v>1</v>
      </c>
      <c r="AE2325" s="35">
        <v>1</v>
      </c>
      <c r="AF2325" s="35">
        <v>7</v>
      </c>
    </row>
    <row r="2326" spans="27:32">
      <c r="AA2326" s="34">
        <v>10533</v>
      </c>
      <c r="AB2326" s="30" t="s">
        <v>2592</v>
      </c>
      <c r="AC2326" s="35">
        <v>5</v>
      </c>
      <c r="AD2326" s="35"/>
      <c r="AE2326" s="35"/>
      <c r="AF2326" s="35">
        <v>5</v>
      </c>
    </row>
    <row r="2327" spans="27:32">
      <c r="AA2327" s="34">
        <v>10535</v>
      </c>
      <c r="AB2327" s="30" t="s">
        <v>1993</v>
      </c>
      <c r="AC2327" s="35">
        <v>22</v>
      </c>
      <c r="AD2327" s="35"/>
      <c r="AE2327" s="35">
        <v>6</v>
      </c>
      <c r="AF2327" s="35">
        <v>28</v>
      </c>
    </row>
    <row r="2328" spans="27:32">
      <c r="AA2328" s="34">
        <v>10544</v>
      </c>
      <c r="AB2328" s="30" t="s">
        <v>1994</v>
      </c>
      <c r="AC2328" s="35">
        <v>6</v>
      </c>
      <c r="AD2328" s="35"/>
      <c r="AE2328" s="35">
        <v>15</v>
      </c>
      <c r="AF2328" s="35">
        <v>21</v>
      </c>
    </row>
    <row r="2329" spans="27:32">
      <c r="AA2329" s="34">
        <v>10545</v>
      </c>
      <c r="AB2329" s="30" t="s">
        <v>2593</v>
      </c>
      <c r="AC2329" s="35">
        <v>1</v>
      </c>
      <c r="AD2329" s="35"/>
      <c r="AE2329" s="35"/>
      <c r="AF2329" s="35">
        <v>1</v>
      </c>
    </row>
    <row r="2330" spans="27:32">
      <c r="AA2330" s="34">
        <v>10546</v>
      </c>
      <c r="AB2330" s="30" t="s">
        <v>877</v>
      </c>
      <c r="AC2330" s="35">
        <v>1</v>
      </c>
      <c r="AD2330" s="35">
        <v>1</v>
      </c>
      <c r="AE2330" s="35">
        <v>1</v>
      </c>
      <c r="AF2330" s="35">
        <v>3</v>
      </c>
    </row>
    <row r="2331" spans="27:32">
      <c r="AA2331" s="34">
        <v>10547</v>
      </c>
      <c r="AB2331" s="30" t="s">
        <v>769</v>
      </c>
      <c r="AC2331" s="35">
        <v>1</v>
      </c>
      <c r="AD2331" s="35">
        <v>1</v>
      </c>
      <c r="AE2331" s="35">
        <v>9</v>
      </c>
      <c r="AF2331" s="35">
        <v>11</v>
      </c>
    </row>
    <row r="2332" spans="27:32">
      <c r="AA2332" s="34">
        <v>10548</v>
      </c>
      <c r="AB2332" s="30" t="s">
        <v>933</v>
      </c>
      <c r="AC2332" s="35">
        <v>41</v>
      </c>
      <c r="AD2332" s="35">
        <v>8</v>
      </c>
      <c r="AE2332" s="35">
        <v>11</v>
      </c>
      <c r="AF2332" s="35">
        <v>60</v>
      </c>
    </row>
    <row r="2333" spans="27:32">
      <c r="AA2333" s="34">
        <v>10550</v>
      </c>
      <c r="AB2333" s="30" t="s">
        <v>1012</v>
      </c>
      <c r="AC2333" s="35">
        <v>23</v>
      </c>
      <c r="AD2333" s="35">
        <v>4</v>
      </c>
      <c r="AE2333" s="35">
        <v>24</v>
      </c>
      <c r="AF2333" s="35">
        <v>51</v>
      </c>
    </row>
    <row r="2334" spans="27:32">
      <c r="AA2334" s="34">
        <v>10551</v>
      </c>
      <c r="AB2334" s="30" t="s">
        <v>1995</v>
      </c>
      <c r="AC2334" s="35"/>
      <c r="AD2334" s="35"/>
      <c r="AE2334" s="35">
        <v>1</v>
      </c>
      <c r="AF2334" s="35">
        <v>1</v>
      </c>
    </row>
    <row r="2335" spans="27:32">
      <c r="AA2335" s="34">
        <v>10552</v>
      </c>
      <c r="AB2335" s="30" t="s">
        <v>1996</v>
      </c>
      <c r="AC2335" s="35"/>
      <c r="AD2335" s="35"/>
      <c r="AE2335" s="35">
        <v>16</v>
      </c>
      <c r="AF2335" s="35">
        <v>16</v>
      </c>
    </row>
    <row r="2336" spans="27:32">
      <c r="AA2336" s="34">
        <v>10553</v>
      </c>
      <c r="AB2336" s="30" t="s">
        <v>796</v>
      </c>
      <c r="AC2336" s="35">
        <v>5</v>
      </c>
      <c r="AD2336" s="35">
        <v>1</v>
      </c>
      <c r="AE2336" s="35"/>
      <c r="AF2336" s="35">
        <v>6</v>
      </c>
    </row>
    <row r="2337" spans="27:32">
      <c r="AA2337" s="34">
        <v>10554</v>
      </c>
      <c r="AB2337" s="30" t="s">
        <v>2594</v>
      </c>
      <c r="AC2337" s="35">
        <v>2</v>
      </c>
      <c r="AD2337" s="35"/>
      <c r="AE2337" s="35"/>
      <c r="AF2337" s="35">
        <v>2</v>
      </c>
    </row>
    <row r="2338" spans="27:32">
      <c r="AA2338" s="34">
        <v>10555</v>
      </c>
      <c r="AB2338" s="30" t="s">
        <v>624</v>
      </c>
      <c r="AC2338" s="35"/>
      <c r="AD2338" s="35">
        <v>1</v>
      </c>
      <c r="AE2338" s="35"/>
      <c r="AF2338" s="35">
        <v>1</v>
      </c>
    </row>
    <row r="2339" spans="27:32">
      <c r="AA2339" s="34">
        <v>10556</v>
      </c>
      <c r="AB2339" s="30" t="s">
        <v>791</v>
      </c>
      <c r="AC2339" s="35">
        <v>3</v>
      </c>
      <c r="AD2339" s="35">
        <v>1</v>
      </c>
      <c r="AE2339" s="35"/>
      <c r="AF2339" s="35">
        <v>4</v>
      </c>
    </row>
    <row r="2340" spans="27:32">
      <c r="AA2340" s="34">
        <v>10559</v>
      </c>
      <c r="AB2340" s="30" t="s">
        <v>647</v>
      </c>
      <c r="AC2340" s="35">
        <v>3</v>
      </c>
      <c r="AD2340" s="35">
        <v>3</v>
      </c>
      <c r="AE2340" s="35"/>
      <c r="AF2340" s="35">
        <v>6</v>
      </c>
    </row>
    <row r="2341" spans="27:32">
      <c r="AA2341" s="34">
        <v>10560</v>
      </c>
      <c r="AB2341" s="30" t="s">
        <v>635</v>
      </c>
      <c r="AC2341" s="35">
        <v>7</v>
      </c>
      <c r="AD2341" s="35">
        <v>2</v>
      </c>
      <c r="AE2341" s="35"/>
      <c r="AF2341" s="35">
        <v>9</v>
      </c>
    </row>
    <row r="2342" spans="27:32">
      <c r="AA2342" s="34">
        <v>10561</v>
      </c>
      <c r="AB2342" s="30" t="s">
        <v>2595</v>
      </c>
      <c r="AC2342" s="35">
        <v>1</v>
      </c>
      <c r="AD2342" s="35"/>
      <c r="AE2342" s="35"/>
      <c r="AF2342" s="35">
        <v>1</v>
      </c>
    </row>
    <row r="2343" spans="27:32">
      <c r="AA2343" s="34">
        <v>10562</v>
      </c>
      <c r="AB2343" s="30" t="s">
        <v>2596</v>
      </c>
      <c r="AC2343" s="35">
        <v>3</v>
      </c>
      <c r="AD2343" s="35"/>
      <c r="AE2343" s="35"/>
      <c r="AF2343" s="35">
        <v>3</v>
      </c>
    </row>
    <row r="2344" spans="27:32">
      <c r="AA2344" s="34">
        <v>10564</v>
      </c>
      <c r="AB2344" s="30" t="s">
        <v>2597</v>
      </c>
      <c r="AC2344" s="35">
        <v>15</v>
      </c>
      <c r="AD2344" s="35"/>
      <c r="AE2344" s="35"/>
      <c r="AF2344" s="35">
        <v>15</v>
      </c>
    </row>
    <row r="2345" spans="27:32">
      <c r="AA2345" s="34">
        <v>10565</v>
      </c>
      <c r="AB2345" s="30" t="s">
        <v>1997</v>
      </c>
      <c r="AC2345" s="35">
        <v>17</v>
      </c>
      <c r="AD2345" s="35"/>
      <c r="AE2345" s="35">
        <v>1</v>
      </c>
      <c r="AF2345" s="35">
        <v>18</v>
      </c>
    </row>
    <row r="2346" spans="27:32">
      <c r="AA2346" s="34">
        <v>10566</v>
      </c>
      <c r="AB2346" s="30" t="s">
        <v>2598</v>
      </c>
      <c r="AC2346" s="35">
        <v>16</v>
      </c>
      <c r="AD2346" s="35"/>
      <c r="AE2346" s="35"/>
      <c r="AF2346" s="35">
        <v>16</v>
      </c>
    </row>
    <row r="2347" spans="27:32">
      <c r="AA2347" s="34">
        <v>10567</v>
      </c>
      <c r="AB2347" s="30" t="s">
        <v>2599</v>
      </c>
      <c r="AC2347" s="35">
        <v>13</v>
      </c>
      <c r="AD2347" s="35"/>
      <c r="AE2347" s="35"/>
      <c r="AF2347" s="35">
        <v>13</v>
      </c>
    </row>
    <row r="2348" spans="27:32">
      <c r="AA2348" s="34">
        <v>10568</v>
      </c>
      <c r="AB2348" s="30" t="s">
        <v>2600</v>
      </c>
      <c r="AC2348" s="35">
        <v>3</v>
      </c>
      <c r="AD2348" s="35"/>
      <c r="AE2348" s="35"/>
      <c r="AF2348" s="35">
        <v>3</v>
      </c>
    </row>
    <row r="2349" spans="27:32">
      <c r="AA2349" s="34">
        <v>10569</v>
      </c>
      <c r="AB2349" s="30" t="s">
        <v>1998</v>
      </c>
      <c r="AC2349" s="35"/>
      <c r="AD2349" s="35"/>
      <c r="AE2349" s="35">
        <v>75</v>
      </c>
      <c r="AF2349" s="35">
        <v>75</v>
      </c>
    </row>
    <row r="2350" spans="27:32">
      <c r="AA2350" s="34">
        <v>10574</v>
      </c>
      <c r="AB2350" s="30" t="s">
        <v>1999</v>
      </c>
      <c r="AC2350" s="35"/>
      <c r="AD2350" s="35"/>
      <c r="AE2350" s="35">
        <v>1</v>
      </c>
      <c r="AF2350" s="35">
        <v>1</v>
      </c>
    </row>
    <row r="2351" spans="27:32">
      <c r="AA2351" s="34">
        <v>10575</v>
      </c>
      <c r="AB2351" s="30" t="s">
        <v>2000</v>
      </c>
      <c r="AC2351" s="35"/>
      <c r="AD2351" s="35"/>
      <c r="AE2351" s="35">
        <v>1</v>
      </c>
      <c r="AF2351" s="35">
        <v>1</v>
      </c>
    </row>
    <row r="2352" spans="27:32">
      <c r="AA2352" s="34">
        <v>10577</v>
      </c>
      <c r="AB2352" s="30" t="s">
        <v>2601</v>
      </c>
      <c r="AC2352" s="35">
        <v>2</v>
      </c>
      <c r="AD2352" s="35"/>
      <c r="AE2352" s="35"/>
      <c r="AF2352" s="35">
        <v>2</v>
      </c>
    </row>
    <row r="2353" spans="27:32">
      <c r="AA2353" s="34">
        <v>10578</v>
      </c>
      <c r="AB2353" s="30" t="s">
        <v>2602</v>
      </c>
      <c r="AC2353" s="35">
        <v>6</v>
      </c>
      <c r="AD2353" s="35"/>
      <c r="AE2353" s="35"/>
      <c r="AF2353" s="35">
        <v>6</v>
      </c>
    </row>
    <row r="2354" spans="27:32">
      <c r="AA2354" s="34">
        <v>10579</v>
      </c>
      <c r="AB2354" s="30" t="s">
        <v>2603</v>
      </c>
      <c r="AC2354" s="35">
        <v>3</v>
      </c>
      <c r="AD2354" s="35"/>
      <c r="AE2354" s="35"/>
      <c r="AF2354" s="35">
        <v>3</v>
      </c>
    </row>
    <row r="2355" spans="27:32">
      <c r="AA2355" s="34">
        <v>10580</v>
      </c>
      <c r="AB2355" s="30" t="s">
        <v>2001</v>
      </c>
      <c r="AC2355" s="35">
        <v>37</v>
      </c>
      <c r="AD2355" s="35"/>
      <c r="AE2355" s="35">
        <v>15</v>
      </c>
      <c r="AF2355" s="35">
        <v>52</v>
      </c>
    </row>
    <row r="2356" spans="27:32">
      <c r="AA2356" s="34">
        <v>10581</v>
      </c>
      <c r="AB2356" s="30" t="s">
        <v>2002</v>
      </c>
      <c r="AC2356" s="35">
        <v>48</v>
      </c>
      <c r="AD2356" s="35"/>
      <c r="AE2356" s="35">
        <v>20</v>
      </c>
      <c r="AF2356" s="35">
        <v>68</v>
      </c>
    </row>
    <row r="2357" spans="27:32">
      <c r="AA2357" s="34">
        <v>10582</v>
      </c>
      <c r="AB2357" s="30" t="s">
        <v>973</v>
      </c>
      <c r="AC2357" s="35">
        <v>81</v>
      </c>
      <c r="AD2357" s="35">
        <v>2</v>
      </c>
      <c r="AE2357" s="35">
        <v>1</v>
      </c>
      <c r="AF2357" s="35">
        <v>84</v>
      </c>
    </row>
    <row r="2358" spans="27:32">
      <c r="AA2358" s="34">
        <v>10583</v>
      </c>
      <c r="AB2358" s="30" t="s">
        <v>2003</v>
      </c>
      <c r="AC2358" s="35">
        <v>38</v>
      </c>
      <c r="AD2358" s="35"/>
      <c r="AE2358" s="35">
        <v>60</v>
      </c>
      <c r="AF2358" s="35">
        <v>98</v>
      </c>
    </row>
    <row r="2359" spans="27:32">
      <c r="AA2359" s="34">
        <v>10584</v>
      </c>
      <c r="AB2359" s="30" t="s">
        <v>2004</v>
      </c>
      <c r="AC2359" s="35">
        <v>4</v>
      </c>
      <c r="AD2359" s="35"/>
      <c r="AE2359" s="35">
        <v>8</v>
      </c>
      <c r="AF2359" s="35">
        <v>12</v>
      </c>
    </row>
    <row r="2360" spans="27:32">
      <c r="AA2360" s="34">
        <v>10585</v>
      </c>
      <c r="AB2360" s="30" t="s">
        <v>2005</v>
      </c>
      <c r="AC2360" s="35"/>
      <c r="AD2360" s="35"/>
      <c r="AE2360" s="35">
        <v>1</v>
      </c>
      <c r="AF2360" s="35">
        <v>1</v>
      </c>
    </row>
    <row r="2361" spans="27:32">
      <c r="AA2361" s="34">
        <v>10586</v>
      </c>
      <c r="AB2361" s="30" t="s">
        <v>856</v>
      </c>
      <c r="AC2361" s="35">
        <v>4</v>
      </c>
      <c r="AD2361" s="35">
        <v>3</v>
      </c>
      <c r="AE2361" s="35">
        <v>2</v>
      </c>
      <c r="AF2361" s="35">
        <v>9</v>
      </c>
    </row>
    <row r="2362" spans="27:32">
      <c r="AA2362" s="34">
        <v>10587</v>
      </c>
      <c r="AB2362" s="30" t="s">
        <v>2604</v>
      </c>
      <c r="AC2362" s="35">
        <v>12</v>
      </c>
      <c r="AD2362" s="35"/>
      <c r="AE2362" s="35"/>
      <c r="AF2362" s="35">
        <v>12</v>
      </c>
    </row>
    <row r="2363" spans="27:32">
      <c r="AA2363" s="34">
        <v>10589</v>
      </c>
      <c r="AB2363" s="30" t="s">
        <v>2605</v>
      </c>
      <c r="AC2363" s="35">
        <v>7</v>
      </c>
      <c r="AD2363" s="35"/>
      <c r="AE2363" s="35"/>
      <c r="AF2363" s="35">
        <v>7</v>
      </c>
    </row>
    <row r="2364" spans="27:32">
      <c r="AA2364" s="34">
        <v>10590</v>
      </c>
      <c r="AB2364" s="30" t="s">
        <v>2006</v>
      </c>
      <c r="AC2364" s="35">
        <v>5</v>
      </c>
      <c r="AD2364" s="35"/>
      <c r="AE2364" s="35">
        <v>1</v>
      </c>
      <c r="AF2364" s="35">
        <v>6</v>
      </c>
    </row>
    <row r="2365" spans="27:32">
      <c r="AA2365" s="34">
        <v>10591</v>
      </c>
      <c r="AB2365" s="30" t="s">
        <v>945</v>
      </c>
      <c r="AC2365" s="35">
        <v>8</v>
      </c>
      <c r="AD2365" s="35">
        <v>2</v>
      </c>
      <c r="AE2365" s="35">
        <v>1</v>
      </c>
      <c r="AF2365" s="35">
        <v>11</v>
      </c>
    </row>
    <row r="2366" spans="27:32">
      <c r="AA2366" s="34">
        <v>10592</v>
      </c>
      <c r="AB2366" s="30" t="s">
        <v>2007</v>
      </c>
      <c r="AC2366" s="35">
        <v>5</v>
      </c>
      <c r="AD2366" s="35"/>
      <c r="AE2366" s="35">
        <v>1</v>
      </c>
      <c r="AF2366" s="35">
        <v>6</v>
      </c>
    </row>
    <row r="2367" spans="27:32">
      <c r="AA2367" s="34">
        <v>10593</v>
      </c>
      <c r="AB2367" s="30" t="s">
        <v>938</v>
      </c>
      <c r="AC2367" s="35">
        <v>7</v>
      </c>
      <c r="AD2367" s="35">
        <v>1</v>
      </c>
      <c r="AE2367" s="35">
        <v>1</v>
      </c>
      <c r="AF2367" s="35">
        <v>9</v>
      </c>
    </row>
    <row r="2368" spans="27:32">
      <c r="AA2368" s="34">
        <v>10594</v>
      </c>
      <c r="AB2368" s="30" t="s">
        <v>1070</v>
      </c>
      <c r="AC2368" s="35">
        <v>8</v>
      </c>
      <c r="AD2368" s="35">
        <v>2</v>
      </c>
      <c r="AE2368" s="35">
        <v>1</v>
      </c>
      <c r="AF2368" s="35">
        <v>11</v>
      </c>
    </row>
    <row r="2369" spans="27:32">
      <c r="AA2369" s="34">
        <v>10595</v>
      </c>
      <c r="AB2369" s="30" t="s">
        <v>1069</v>
      </c>
      <c r="AC2369" s="35">
        <v>8</v>
      </c>
      <c r="AD2369" s="35">
        <v>2</v>
      </c>
      <c r="AE2369" s="35">
        <v>2</v>
      </c>
      <c r="AF2369" s="35">
        <v>12</v>
      </c>
    </row>
    <row r="2370" spans="27:32">
      <c r="AA2370" s="34">
        <v>10596</v>
      </c>
      <c r="AB2370" s="30" t="s">
        <v>1016</v>
      </c>
      <c r="AC2370" s="35">
        <v>18</v>
      </c>
      <c r="AD2370" s="35">
        <v>1</v>
      </c>
      <c r="AE2370" s="35">
        <v>13</v>
      </c>
      <c r="AF2370" s="35">
        <v>32</v>
      </c>
    </row>
    <row r="2371" spans="27:32">
      <c r="AA2371" s="34">
        <v>10597</v>
      </c>
      <c r="AB2371" s="30" t="s">
        <v>854</v>
      </c>
      <c r="AC2371" s="35">
        <v>8</v>
      </c>
      <c r="AD2371" s="35">
        <v>8</v>
      </c>
      <c r="AE2371" s="35">
        <v>8</v>
      </c>
      <c r="AF2371" s="35">
        <v>24</v>
      </c>
    </row>
    <row r="2372" spans="27:32">
      <c r="AA2372" s="34">
        <v>10598</v>
      </c>
      <c r="AB2372" s="30" t="s">
        <v>2008</v>
      </c>
      <c r="AC2372" s="35">
        <v>4</v>
      </c>
      <c r="AD2372" s="35"/>
      <c r="AE2372" s="35">
        <v>10</v>
      </c>
      <c r="AF2372" s="35">
        <v>14</v>
      </c>
    </row>
    <row r="2373" spans="27:32">
      <c r="AA2373" s="34">
        <v>10600</v>
      </c>
      <c r="AB2373" s="30" t="s">
        <v>2009</v>
      </c>
      <c r="AC2373" s="35"/>
      <c r="AD2373" s="35"/>
      <c r="AE2373" s="35">
        <v>7</v>
      </c>
      <c r="AF2373" s="35">
        <v>7</v>
      </c>
    </row>
    <row r="2374" spans="27:32">
      <c r="AA2374" s="34">
        <v>10602</v>
      </c>
      <c r="AB2374" s="30" t="s">
        <v>779</v>
      </c>
      <c r="AC2374" s="35">
        <v>65</v>
      </c>
      <c r="AD2374" s="35">
        <v>2</v>
      </c>
      <c r="AE2374" s="35">
        <v>11</v>
      </c>
      <c r="AF2374" s="35">
        <v>78</v>
      </c>
    </row>
    <row r="2375" spans="27:32">
      <c r="AA2375" s="34">
        <v>10603</v>
      </c>
      <c r="AB2375" s="30" t="s">
        <v>2606</v>
      </c>
      <c r="AC2375" s="35">
        <v>9</v>
      </c>
      <c r="AD2375" s="35"/>
      <c r="AE2375" s="35"/>
      <c r="AF2375" s="35">
        <v>9</v>
      </c>
    </row>
    <row r="2376" spans="27:32">
      <c r="AA2376" s="34">
        <v>10606</v>
      </c>
      <c r="AB2376" s="30" t="s">
        <v>929</v>
      </c>
      <c r="AC2376" s="35">
        <v>90</v>
      </c>
      <c r="AD2376" s="35">
        <v>4</v>
      </c>
      <c r="AE2376" s="35">
        <v>21</v>
      </c>
      <c r="AF2376" s="35">
        <v>115</v>
      </c>
    </row>
    <row r="2377" spans="27:32">
      <c r="AA2377" s="34">
        <v>10608</v>
      </c>
      <c r="AB2377" s="30" t="s">
        <v>792</v>
      </c>
      <c r="AC2377" s="35">
        <v>100</v>
      </c>
      <c r="AD2377" s="35">
        <v>16</v>
      </c>
      <c r="AE2377" s="35">
        <v>8</v>
      </c>
      <c r="AF2377" s="35">
        <v>124</v>
      </c>
    </row>
    <row r="2378" spans="27:32">
      <c r="AA2378" s="34">
        <v>10609</v>
      </c>
      <c r="AB2378" s="30" t="s">
        <v>869</v>
      </c>
      <c r="AC2378" s="35">
        <v>8</v>
      </c>
      <c r="AD2378" s="35">
        <v>7</v>
      </c>
      <c r="AE2378" s="35">
        <v>3</v>
      </c>
      <c r="AF2378" s="35">
        <v>18</v>
      </c>
    </row>
    <row r="2379" spans="27:32">
      <c r="AA2379" s="34">
        <v>10610</v>
      </c>
      <c r="AB2379" s="30" t="s">
        <v>878</v>
      </c>
      <c r="AC2379" s="35">
        <v>24</v>
      </c>
      <c r="AD2379" s="35">
        <v>3</v>
      </c>
      <c r="AE2379" s="35">
        <v>18</v>
      </c>
      <c r="AF2379" s="35">
        <v>45</v>
      </c>
    </row>
    <row r="2380" spans="27:32">
      <c r="AA2380" s="34">
        <v>10611</v>
      </c>
      <c r="AB2380" s="30" t="s">
        <v>740</v>
      </c>
      <c r="AC2380" s="35">
        <v>58</v>
      </c>
      <c r="AD2380" s="35">
        <v>4</v>
      </c>
      <c r="AE2380" s="35">
        <v>32</v>
      </c>
      <c r="AF2380" s="35">
        <v>94</v>
      </c>
    </row>
    <row r="2381" spans="27:32">
      <c r="AA2381" s="34">
        <v>10613</v>
      </c>
      <c r="AB2381" s="30" t="s">
        <v>1032</v>
      </c>
      <c r="AC2381" s="35">
        <v>110</v>
      </c>
      <c r="AD2381" s="35">
        <v>14</v>
      </c>
      <c r="AE2381" s="35">
        <v>27</v>
      </c>
      <c r="AF2381" s="35">
        <v>151</v>
      </c>
    </row>
    <row r="2382" spans="27:32">
      <c r="AA2382" s="34">
        <v>10618</v>
      </c>
      <c r="AB2382" s="30" t="s">
        <v>2010</v>
      </c>
      <c r="AC2382" s="35">
        <v>3</v>
      </c>
      <c r="AD2382" s="35"/>
      <c r="AE2382" s="35">
        <v>4</v>
      </c>
      <c r="AF2382" s="35">
        <v>7</v>
      </c>
    </row>
    <row r="2383" spans="27:32">
      <c r="AA2383" s="34">
        <v>10619</v>
      </c>
      <c r="AB2383" s="30" t="s">
        <v>2011</v>
      </c>
      <c r="AC2383" s="35">
        <v>38</v>
      </c>
      <c r="AD2383" s="35"/>
      <c r="AE2383" s="35">
        <v>10</v>
      </c>
      <c r="AF2383" s="35">
        <v>48</v>
      </c>
    </row>
    <row r="2384" spans="27:32">
      <c r="AA2384" s="34">
        <v>10620</v>
      </c>
      <c r="AB2384" s="30" t="s">
        <v>2607</v>
      </c>
      <c r="AC2384" s="35">
        <v>1</v>
      </c>
      <c r="AD2384" s="35"/>
      <c r="AE2384" s="35"/>
      <c r="AF2384" s="35">
        <v>1</v>
      </c>
    </row>
    <row r="2385" spans="27:32">
      <c r="AA2385" s="34">
        <v>10621</v>
      </c>
      <c r="AB2385" s="30" t="s">
        <v>2608</v>
      </c>
      <c r="AC2385" s="35">
        <v>6</v>
      </c>
      <c r="AD2385" s="35"/>
      <c r="AE2385" s="35"/>
      <c r="AF2385" s="35">
        <v>6</v>
      </c>
    </row>
    <row r="2386" spans="27:32">
      <c r="AA2386" s="34">
        <v>10623</v>
      </c>
      <c r="AB2386" s="30" t="s">
        <v>2609</v>
      </c>
      <c r="AC2386" s="35">
        <v>4</v>
      </c>
      <c r="AD2386" s="35"/>
      <c r="AE2386" s="35"/>
      <c r="AF2386" s="35">
        <v>4</v>
      </c>
    </row>
    <row r="2387" spans="27:32">
      <c r="AA2387" s="34">
        <v>10624</v>
      </c>
      <c r="AB2387" s="30" t="s">
        <v>2610</v>
      </c>
      <c r="AC2387" s="35">
        <v>6</v>
      </c>
      <c r="AD2387" s="35"/>
      <c r="AE2387" s="35"/>
      <c r="AF2387" s="35">
        <v>6</v>
      </c>
    </row>
    <row r="2388" spans="27:32">
      <c r="AA2388" s="34">
        <v>10626</v>
      </c>
      <c r="AB2388" s="30" t="s">
        <v>2611</v>
      </c>
      <c r="AC2388" s="35">
        <v>2</v>
      </c>
      <c r="AD2388" s="35"/>
      <c r="AE2388" s="35"/>
      <c r="AF2388" s="35">
        <v>2</v>
      </c>
    </row>
    <row r="2389" spans="27:32">
      <c r="AA2389" s="34">
        <v>10627</v>
      </c>
      <c r="AB2389" s="30" t="s">
        <v>2612</v>
      </c>
      <c r="AC2389" s="35">
        <v>1</v>
      </c>
      <c r="AD2389" s="35"/>
      <c r="AE2389" s="35"/>
      <c r="AF2389" s="35">
        <v>1</v>
      </c>
    </row>
    <row r="2390" spans="27:32">
      <c r="AA2390" s="34">
        <v>10628</v>
      </c>
      <c r="AB2390" s="30" t="s">
        <v>2613</v>
      </c>
      <c r="AC2390" s="35">
        <v>3</v>
      </c>
      <c r="AD2390" s="35"/>
      <c r="AE2390" s="35"/>
      <c r="AF2390" s="35">
        <v>3</v>
      </c>
    </row>
    <row r="2391" spans="27:32">
      <c r="AA2391" s="34">
        <v>10632</v>
      </c>
      <c r="AB2391" s="30" t="s">
        <v>2614</v>
      </c>
      <c r="AC2391" s="35">
        <v>2</v>
      </c>
      <c r="AD2391" s="35"/>
      <c r="AE2391" s="35"/>
      <c r="AF2391" s="35">
        <v>2</v>
      </c>
    </row>
    <row r="2392" spans="27:32">
      <c r="AA2392" s="34">
        <v>10635</v>
      </c>
      <c r="AB2392" s="30" t="s">
        <v>2615</v>
      </c>
      <c r="AC2392" s="35">
        <v>1</v>
      </c>
      <c r="AD2392" s="35"/>
      <c r="AE2392" s="35"/>
      <c r="AF2392" s="35">
        <v>1</v>
      </c>
    </row>
    <row r="2393" spans="27:32">
      <c r="AA2393" s="34">
        <v>10636</v>
      </c>
      <c r="AB2393" s="30" t="s">
        <v>1267</v>
      </c>
      <c r="AC2393" s="35"/>
      <c r="AD2393" s="35">
        <v>1</v>
      </c>
      <c r="AE2393" s="35"/>
      <c r="AF2393" s="35">
        <v>1</v>
      </c>
    </row>
    <row r="2394" spans="27:32">
      <c r="AA2394" s="34">
        <v>10638</v>
      </c>
      <c r="AB2394" s="30" t="s">
        <v>2616</v>
      </c>
      <c r="AC2394" s="35">
        <v>2</v>
      </c>
      <c r="AD2394" s="35"/>
      <c r="AE2394" s="35"/>
      <c r="AF2394" s="35">
        <v>2</v>
      </c>
    </row>
    <row r="2395" spans="27:32">
      <c r="AA2395" s="34">
        <v>10639</v>
      </c>
      <c r="AB2395" s="30" t="s">
        <v>2617</v>
      </c>
      <c r="AC2395" s="35">
        <v>2</v>
      </c>
      <c r="AD2395" s="35"/>
      <c r="AE2395" s="35"/>
      <c r="AF2395" s="35">
        <v>2</v>
      </c>
    </row>
    <row r="2396" spans="27:32">
      <c r="AA2396" s="34">
        <v>10644</v>
      </c>
      <c r="AB2396" s="30" t="s">
        <v>2618</v>
      </c>
      <c r="AC2396" s="35">
        <v>8</v>
      </c>
      <c r="AD2396" s="35"/>
      <c r="AE2396" s="35"/>
      <c r="AF2396" s="35">
        <v>8</v>
      </c>
    </row>
    <row r="2397" spans="27:32">
      <c r="AA2397" s="34">
        <v>10645</v>
      </c>
      <c r="AB2397" s="30" t="s">
        <v>2619</v>
      </c>
      <c r="AC2397" s="35">
        <v>3</v>
      </c>
      <c r="AD2397" s="35"/>
      <c r="AE2397" s="35"/>
      <c r="AF2397" s="35">
        <v>3</v>
      </c>
    </row>
    <row r="2398" spans="27:32">
      <c r="AA2398" s="34">
        <v>10646</v>
      </c>
      <c r="AB2398" s="30" t="s">
        <v>2620</v>
      </c>
      <c r="AC2398" s="35">
        <v>8</v>
      </c>
      <c r="AD2398" s="35"/>
      <c r="AE2398" s="35"/>
      <c r="AF2398" s="35">
        <v>8</v>
      </c>
    </row>
    <row r="2399" spans="27:32">
      <c r="AA2399" s="34">
        <v>10650</v>
      </c>
      <c r="AB2399" s="30" t="s">
        <v>1150</v>
      </c>
      <c r="AC2399" s="35">
        <v>1</v>
      </c>
      <c r="AD2399" s="35">
        <v>1</v>
      </c>
      <c r="AE2399" s="35"/>
      <c r="AF2399" s="35">
        <v>2</v>
      </c>
    </row>
    <row r="2400" spans="27:32">
      <c r="AA2400" s="34">
        <v>10652</v>
      </c>
      <c r="AB2400" s="30" t="s">
        <v>2621</v>
      </c>
      <c r="AC2400" s="35">
        <v>1</v>
      </c>
      <c r="AD2400" s="35"/>
      <c r="AE2400" s="35"/>
      <c r="AF2400" s="35">
        <v>1</v>
      </c>
    </row>
    <row r="2401" spans="27:32">
      <c r="AA2401" s="34">
        <v>10654</v>
      </c>
      <c r="AB2401" s="30" t="s">
        <v>2622</v>
      </c>
      <c r="AC2401" s="35">
        <v>1</v>
      </c>
      <c r="AD2401" s="35"/>
      <c r="AE2401" s="35"/>
      <c r="AF2401" s="35">
        <v>1</v>
      </c>
    </row>
    <row r="2402" spans="27:32">
      <c r="AA2402" s="34">
        <v>10655</v>
      </c>
      <c r="AB2402" s="30" t="s">
        <v>1030</v>
      </c>
      <c r="AC2402" s="35">
        <v>4</v>
      </c>
      <c r="AD2402" s="35">
        <v>8</v>
      </c>
      <c r="AE2402" s="35"/>
      <c r="AF2402" s="35">
        <v>12</v>
      </c>
    </row>
    <row r="2403" spans="27:32">
      <c r="AA2403" s="34">
        <v>10656</v>
      </c>
      <c r="AB2403" s="30" t="s">
        <v>2623</v>
      </c>
      <c r="AC2403" s="35">
        <v>6</v>
      </c>
      <c r="AD2403" s="35"/>
      <c r="AE2403" s="35"/>
      <c r="AF2403" s="35">
        <v>6</v>
      </c>
    </row>
    <row r="2404" spans="27:32">
      <c r="AA2404" s="34">
        <v>10658</v>
      </c>
      <c r="AB2404" s="30" t="s">
        <v>2624</v>
      </c>
      <c r="AC2404" s="35">
        <v>6</v>
      </c>
      <c r="AD2404" s="35"/>
      <c r="AE2404" s="35"/>
      <c r="AF2404" s="35">
        <v>6</v>
      </c>
    </row>
    <row r="2405" spans="27:32">
      <c r="AA2405" s="34">
        <v>10660</v>
      </c>
      <c r="AB2405" s="30" t="s">
        <v>2625</v>
      </c>
      <c r="AC2405" s="35">
        <v>6</v>
      </c>
      <c r="AD2405" s="35"/>
      <c r="AE2405" s="35"/>
      <c r="AF2405" s="35">
        <v>6</v>
      </c>
    </row>
    <row r="2406" spans="27:32">
      <c r="AA2406" s="34">
        <v>10662</v>
      </c>
      <c r="AB2406" s="30" t="s">
        <v>2626</v>
      </c>
      <c r="AC2406" s="35">
        <v>1</v>
      </c>
      <c r="AD2406" s="35"/>
      <c r="AE2406" s="35"/>
      <c r="AF2406" s="35">
        <v>1</v>
      </c>
    </row>
    <row r="2407" spans="27:32">
      <c r="AA2407" s="34">
        <v>10664</v>
      </c>
      <c r="AB2407" s="30" t="s">
        <v>1360</v>
      </c>
      <c r="AC2407" s="35">
        <v>6</v>
      </c>
      <c r="AD2407" s="35"/>
      <c r="AE2407" s="35">
        <v>1</v>
      </c>
      <c r="AF2407" s="35">
        <v>7</v>
      </c>
    </row>
    <row r="2408" spans="27:32">
      <c r="AA2408" s="34">
        <v>10665</v>
      </c>
      <c r="AB2408" s="30" t="s">
        <v>1311</v>
      </c>
      <c r="AC2408" s="35">
        <v>7</v>
      </c>
      <c r="AD2408" s="35"/>
      <c r="AE2408" s="35">
        <v>1</v>
      </c>
      <c r="AF2408" s="35">
        <v>8</v>
      </c>
    </row>
    <row r="2409" spans="27:32">
      <c r="AA2409" s="34">
        <v>10668</v>
      </c>
      <c r="AB2409" s="30" t="s">
        <v>2627</v>
      </c>
      <c r="AC2409" s="35">
        <v>1</v>
      </c>
      <c r="AD2409" s="35"/>
      <c r="AE2409" s="35"/>
      <c r="AF2409" s="35">
        <v>1</v>
      </c>
    </row>
    <row r="2410" spans="27:32">
      <c r="AA2410" s="34">
        <v>10669</v>
      </c>
      <c r="AB2410" s="30" t="s">
        <v>2628</v>
      </c>
      <c r="AC2410" s="35">
        <v>1</v>
      </c>
      <c r="AD2410" s="35"/>
      <c r="AE2410" s="35"/>
      <c r="AF2410" s="35">
        <v>1</v>
      </c>
    </row>
    <row r="2411" spans="27:32">
      <c r="AA2411" s="34">
        <v>10670</v>
      </c>
      <c r="AB2411" s="30" t="s">
        <v>2629</v>
      </c>
      <c r="AC2411" s="35">
        <v>1</v>
      </c>
      <c r="AD2411" s="35"/>
      <c r="AE2411" s="35"/>
      <c r="AF2411" s="35">
        <v>1</v>
      </c>
    </row>
    <row r="2412" spans="27:32">
      <c r="AA2412" s="34">
        <v>10671</v>
      </c>
      <c r="AB2412" s="30" t="s">
        <v>2630</v>
      </c>
      <c r="AC2412" s="35">
        <v>1</v>
      </c>
      <c r="AD2412" s="35"/>
      <c r="AE2412" s="35"/>
      <c r="AF2412" s="35">
        <v>1</v>
      </c>
    </row>
    <row r="2413" spans="27:32">
      <c r="AA2413" s="34">
        <v>10672</v>
      </c>
      <c r="AB2413" s="30" t="s">
        <v>2631</v>
      </c>
      <c r="AC2413" s="35">
        <v>1</v>
      </c>
      <c r="AD2413" s="35"/>
      <c r="AE2413" s="35"/>
      <c r="AF2413" s="35">
        <v>1</v>
      </c>
    </row>
    <row r="2414" spans="27:32">
      <c r="AA2414" s="34">
        <v>10673</v>
      </c>
      <c r="AB2414" s="30" t="s">
        <v>2632</v>
      </c>
      <c r="AC2414" s="35">
        <v>1</v>
      </c>
      <c r="AD2414" s="35"/>
      <c r="AE2414" s="35"/>
      <c r="AF2414" s="35">
        <v>1</v>
      </c>
    </row>
    <row r="2415" spans="27:32">
      <c r="AA2415" s="34">
        <v>10675</v>
      </c>
      <c r="AB2415" s="30" t="s">
        <v>2633</v>
      </c>
      <c r="AC2415" s="35">
        <v>2</v>
      </c>
      <c r="AD2415" s="35"/>
      <c r="AE2415" s="35"/>
      <c r="AF2415" s="35">
        <v>2</v>
      </c>
    </row>
    <row r="2416" spans="27:32">
      <c r="AA2416" s="34">
        <v>10676</v>
      </c>
      <c r="AB2416" s="30" t="s">
        <v>1204</v>
      </c>
      <c r="AC2416" s="35">
        <v>37</v>
      </c>
      <c r="AD2416" s="35">
        <v>1</v>
      </c>
      <c r="AE2416" s="35"/>
      <c r="AF2416" s="35">
        <v>38</v>
      </c>
    </row>
    <row r="2417" spans="27:32">
      <c r="AA2417" s="34">
        <v>10677</v>
      </c>
      <c r="AB2417" s="30" t="s">
        <v>1354</v>
      </c>
      <c r="AC2417" s="35">
        <v>3</v>
      </c>
      <c r="AD2417" s="35"/>
      <c r="AE2417" s="35"/>
      <c r="AF2417" s="35">
        <v>3</v>
      </c>
    </row>
    <row r="2418" spans="27:32">
      <c r="AA2418" s="34">
        <v>10678</v>
      </c>
      <c r="AB2418" s="30" t="s">
        <v>2634</v>
      </c>
      <c r="AC2418" s="35">
        <v>3</v>
      </c>
      <c r="AD2418" s="35"/>
      <c r="AE2418" s="35"/>
      <c r="AF2418" s="35">
        <v>3</v>
      </c>
    </row>
    <row r="2419" spans="27:32">
      <c r="AA2419" s="34">
        <v>10679</v>
      </c>
      <c r="AB2419" s="30" t="s">
        <v>2635</v>
      </c>
      <c r="AC2419" s="35">
        <v>2</v>
      </c>
      <c r="AD2419" s="35"/>
      <c r="AE2419" s="35"/>
      <c r="AF2419" s="35">
        <v>2</v>
      </c>
    </row>
    <row r="2420" spans="27:32">
      <c r="AA2420" s="34">
        <v>10680</v>
      </c>
      <c r="AB2420" s="30" t="s">
        <v>935</v>
      </c>
      <c r="AC2420" s="35">
        <v>296</v>
      </c>
      <c r="AD2420" s="35">
        <v>152</v>
      </c>
      <c r="AE2420" s="35">
        <v>291</v>
      </c>
      <c r="AF2420" s="35">
        <v>739</v>
      </c>
    </row>
    <row r="2421" spans="27:32">
      <c r="AA2421" s="34">
        <v>10682</v>
      </c>
      <c r="AB2421" s="30" t="s">
        <v>2636</v>
      </c>
      <c r="AC2421" s="35">
        <v>3</v>
      </c>
      <c r="AD2421" s="35"/>
      <c r="AE2421" s="35"/>
      <c r="AF2421" s="35">
        <v>3</v>
      </c>
    </row>
    <row r="2422" spans="27:32">
      <c r="AA2422" s="34">
        <v>10683</v>
      </c>
      <c r="AB2422" s="30" t="s">
        <v>2637</v>
      </c>
      <c r="AC2422" s="35">
        <v>1</v>
      </c>
      <c r="AD2422" s="35"/>
      <c r="AE2422" s="35"/>
      <c r="AF2422" s="35">
        <v>1</v>
      </c>
    </row>
    <row r="2423" spans="27:32">
      <c r="AA2423" s="34">
        <v>10684</v>
      </c>
      <c r="AB2423" s="30" t="s">
        <v>2638</v>
      </c>
      <c r="AC2423" s="35">
        <v>3</v>
      </c>
      <c r="AD2423" s="35"/>
      <c r="AE2423" s="35"/>
      <c r="AF2423" s="35">
        <v>3</v>
      </c>
    </row>
    <row r="2424" spans="27:32">
      <c r="AA2424" s="34">
        <v>10685</v>
      </c>
      <c r="AB2424" s="30" t="s">
        <v>2639</v>
      </c>
      <c r="AC2424" s="35">
        <v>1</v>
      </c>
      <c r="AD2424" s="35"/>
      <c r="AE2424" s="35"/>
      <c r="AF2424" s="35">
        <v>1</v>
      </c>
    </row>
    <row r="2425" spans="27:32">
      <c r="AA2425" s="34">
        <v>10686</v>
      </c>
      <c r="AB2425" s="30" t="s">
        <v>2640</v>
      </c>
      <c r="AC2425" s="35">
        <v>1</v>
      </c>
      <c r="AD2425" s="35"/>
      <c r="AE2425" s="35"/>
      <c r="AF2425" s="35">
        <v>1</v>
      </c>
    </row>
    <row r="2426" spans="27:32">
      <c r="AA2426" s="34">
        <v>10687</v>
      </c>
      <c r="AB2426" s="30" t="s">
        <v>2641</v>
      </c>
      <c r="AC2426" s="35">
        <v>2</v>
      </c>
      <c r="AD2426" s="35"/>
      <c r="AE2426" s="35"/>
      <c r="AF2426" s="35">
        <v>2</v>
      </c>
    </row>
    <row r="2427" spans="27:32">
      <c r="AA2427" s="34">
        <v>10688</v>
      </c>
      <c r="AB2427" s="30" t="s">
        <v>2642</v>
      </c>
      <c r="AC2427" s="35">
        <v>3</v>
      </c>
      <c r="AD2427" s="35"/>
      <c r="AE2427" s="35"/>
      <c r="AF2427" s="35">
        <v>3</v>
      </c>
    </row>
    <row r="2428" spans="27:32">
      <c r="AA2428" s="34">
        <v>10689</v>
      </c>
      <c r="AB2428" s="30" t="s">
        <v>2643</v>
      </c>
      <c r="AC2428" s="35">
        <v>1</v>
      </c>
      <c r="AD2428" s="35"/>
      <c r="AE2428" s="35"/>
      <c r="AF2428" s="35">
        <v>1</v>
      </c>
    </row>
    <row r="2429" spans="27:32">
      <c r="AA2429" s="34">
        <v>10690</v>
      </c>
      <c r="AB2429" s="30" t="s">
        <v>2644</v>
      </c>
      <c r="AC2429" s="35">
        <v>1</v>
      </c>
      <c r="AD2429" s="35"/>
      <c r="AE2429" s="35"/>
      <c r="AF2429" s="35">
        <v>1</v>
      </c>
    </row>
    <row r="2430" spans="27:32">
      <c r="AA2430" s="34">
        <v>10691</v>
      </c>
      <c r="AB2430" s="30" t="s">
        <v>2645</v>
      </c>
      <c r="AC2430" s="35">
        <v>1</v>
      </c>
      <c r="AD2430" s="35"/>
      <c r="AE2430" s="35"/>
      <c r="AF2430" s="35">
        <v>1</v>
      </c>
    </row>
    <row r="2431" spans="27:32">
      <c r="AA2431" s="34">
        <v>10692</v>
      </c>
      <c r="AB2431" s="30" t="s">
        <v>2646</v>
      </c>
      <c r="AC2431" s="35">
        <v>1</v>
      </c>
      <c r="AD2431" s="35"/>
      <c r="AE2431" s="35"/>
      <c r="AF2431" s="35">
        <v>1</v>
      </c>
    </row>
    <row r="2432" spans="27:32">
      <c r="AA2432" s="34">
        <v>10693</v>
      </c>
      <c r="AB2432" s="30" t="s">
        <v>2647</v>
      </c>
      <c r="AC2432" s="35">
        <v>1</v>
      </c>
      <c r="AD2432" s="35"/>
      <c r="AE2432" s="35"/>
      <c r="AF2432" s="35">
        <v>1</v>
      </c>
    </row>
    <row r="2433" spans="27:32">
      <c r="AA2433" s="34">
        <v>10694</v>
      </c>
      <c r="AB2433" s="30" t="s">
        <v>2648</v>
      </c>
      <c r="AC2433" s="35">
        <v>1</v>
      </c>
      <c r="AD2433" s="35"/>
      <c r="AE2433" s="35"/>
      <c r="AF2433" s="35">
        <v>1</v>
      </c>
    </row>
    <row r="2434" spans="27:32">
      <c r="AA2434" s="34">
        <v>10695</v>
      </c>
      <c r="AB2434" s="30" t="s">
        <v>2649</v>
      </c>
      <c r="AC2434" s="35">
        <v>6</v>
      </c>
      <c r="AD2434" s="35"/>
      <c r="AE2434" s="35"/>
      <c r="AF2434" s="35">
        <v>6</v>
      </c>
    </row>
    <row r="2435" spans="27:32">
      <c r="AA2435" s="34">
        <v>10697</v>
      </c>
      <c r="AB2435" s="30" t="s">
        <v>2650</v>
      </c>
      <c r="AC2435" s="35">
        <v>2</v>
      </c>
      <c r="AD2435" s="35"/>
      <c r="AE2435" s="35"/>
      <c r="AF2435" s="35">
        <v>2</v>
      </c>
    </row>
    <row r="2436" spans="27:32">
      <c r="AA2436" s="34">
        <v>10698</v>
      </c>
      <c r="AB2436" s="30" t="s">
        <v>1055</v>
      </c>
      <c r="AC2436" s="35">
        <v>159</v>
      </c>
      <c r="AD2436" s="35">
        <v>2</v>
      </c>
      <c r="AE2436" s="35">
        <v>21</v>
      </c>
      <c r="AF2436" s="35">
        <v>182</v>
      </c>
    </row>
    <row r="2437" spans="27:32">
      <c r="AA2437" s="34">
        <v>10700</v>
      </c>
      <c r="AB2437" s="30" t="s">
        <v>2651</v>
      </c>
      <c r="AC2437" s="35">
        <v>48</v>
      </c>
      <c r="AD2437" s="35"/>
      <c r="AE2437" s="35"/>
      <c r="AF2437" s="35">
        <v>48</v>
      </c>
    </row>
    <row r="2438" spans="27:32">
      <c r="AA2438" s="34">
        <v>10701</v>
      </c>
      <c r="AB2438" s="30" t="s">
        <v>2012</v>
      </c>
      <c r="AC2438" s="35">
        <v>71</v>
      </c>
      <c r="AD2438" s="35"/>
      <c r="AE2438" s="35">
        <v>38</v>
      </c>
      <c r="AF2438" s="35">
        <v>109</v>
      </c>
    </row>
    <row r="2439" spans="27:32">
      <c r="AA2439" s="34">
        <v>10702</v>
      </c>
      <c r="AB2439" s="30" t="s">
        <v>1101</v>
      </c>
      <c r="AC2439" s="35">
        <v>227</v>
      </c>
      <c r="AD2439" s="35">
        <v>23</v>
      </c>
      <c r="AE2439" s="35">
        <v>52</v>
      </c>
      <c r="AF2439" s="35">
        <v>302</v>
      </c>
    </row>
    <row r="2440" spans="27:32">
      <c r="AA2440" s="34">
        <v>10703</v>
      </c>
      <c r="AB2440" s="30" t="s">
        <v>1100</v>
      </c>
      <c r="AC2440" s="35">
        <v>88</v>
      </c>
      <c r="AD2440" s="35">
        <v>8</v>
      </c>
      <c r="AE2440" s="35">
        <v>17</v>
      </c>
      <c r="AF2440" s="35">
        <v>113</v>
      </c>
    </row>
    <row r="2441" spans="27:32">
      <c r="AA2441" s="34">
        <v>10704</v>
      </c>
      <c r="AB2441" s="30" t="s">
        <v>1089</v>
      </c>
      <c r="AC2441" s="35">
        <v>165</v>
      </c>
      <c r="AD2441" s="35">
        <v>15</v>
      </c>
      <c r="AE2441" s="35">
        <v>23</v>
      </c>
      <c r="AF2441" s="35">
        <v>203</v>
      </c>
    </row>
    <row r="2442" spans="27:32">
      <c r="AA2442" s="34">
        <v>10705</v>
      </c>
      <c r="AB2442" s="30" t="s">
        <v>2013</v>
      </c>
      <c r="AC2442" s="35">
        <v>10</v>
      </c>
      <c r="AD2442" s="35"/>
      <c r="AE2442" s="35">
        <v>2</v>
      </c>
      <c r="AF2442" s="35">
        <v>12</v>
      </c>
    </row>
    <row r="2443" spans="27:32">
      <c r="AA2443" s="34">
        <v>10706</v>
      </c>
      <c r="AB2443" s="30" t="s">
        <v>2652</v>
      </c>
      <c r="AC2443" s="35">
        <v>13</v>
      </c>
      <c r="AD2443" s="35"/>
      <c r="AE2443" s="35"/>
      <c r="AF2443" s="35">
        <v>13</v>
      </c>
    </row>
    <row r="2444" spans="27:32">
      <c r="AA2444" s="34">
        <v>10707</v>
      </c>
      <c r="AB2444" s="30" t="s">
        <v>2653</v>
      </c>
      <c r="AC2444" s="35">
        <v>18</v>
      </c>
      <c r="AD2444" s="35"/>
      <c r="AE2444" s="35"/>
      <c r="AF2444" s="35">
        <v>18</v>
      </c>
    </row>
    <row r="2445" spans="27:32">
      <c r="AA2445" s="34">
        <v>10708</v>
      </c>
      <c r="AB2445" s="30" t="s">
        <v>2654</v>
      </c>
      <c r="AC2445" s="35">
        <v>10</v>
      </c>
      <c r="AD2445" s="35"/>
      <c r="AE2445" s="35"/>
      <c r="AF2445" s="35">
        <v>10</v>
      </c>
    </row>
    <row r="2446" spans="27:32">
      <c r="AA2446" s="34">
        <v>10709</v>
      </c>
      <c r="AB2446" s="30" t="s">
        <v>2014</v>
      </c>
      <c r="AC2446" s="35">
        <v>44</v>
      </c>
      <c r="AD2446" s="35"/>
      <c r="AE2446" s="35">
        <v>30</v>
      </c>
      <c r="AF2446" s="35">
        <v>74</v>
      </c>
    </row>
    <row r="2447" spans="27:32">
      <c r="AA2447" s="34">
        <v>10711</v>
      </c>
      <c r="AB2447" s="30" t="s">
        <v>1298</v>
      </c>
      <c r="AC2447" s="35"/>
      <c r="AD2447" s="35"/>
      <c r="AE2447" s="35">
        <v>2</v>
      </c>
      <c r="AF2447" s="35">
        <v>2</v>
      </c>
    </row>
    <row r="2448" spans="27:32">
      <c r="AA2448" s="34">
        <v>10713</v>
      </c>
      <c r="AB2448" s="30" t="s">
        <v>1260</v>
      </c>
      <c r="AC2448" s="35">
        <v>14</v>
      </c>
      <c r="AD2448" s="35">
        <v>1</v>
      </c>
      <c r="AE2448" s="35">
        <v>39</v>
      </c>
      <c r="AF2448" s="35">
        <v>54</v>
      </c>
    </row>
    <row r="2449" spans="27:32">
      <c r="AA2449" s="34">
        <v>10714</v>
      </c>
      <c r="AB2449" s="30" t="s">
        <v>1243</v>
      </c>
      <c r="AC2449" s="35">
        <v>3</v>
      </c>
      <c r="AD2449" s="35">
        <v>2</v>
      </c>
      <c r="AE2449" s="35">
        <v>31</v>
      </c>
      <c r="AF2449" s="35">
        <v>36</v>
      </c>
    </row>
    <row r="2450" spans="27:32">
      <c r="AA2450" s="34">
        <v>10715</v>
      </c>
      <c r="AB2450" s="30" t="s">
        <v>1295</v>
      </c>
      <c r="AC2450" s="35">
        <v>1</v>
      </c>
      <c r="AD2450" s="35"/>
      <c r="AE2450" s="35"/>
      <c r="AF2450" s="35">
        <v>1</v>
      </c>
    </row>
    <row r="2451" spans="27:32">
      <c r="AA2451" s="34">
        <v>10716</v>
      </c>
      <c r="AB2451" s="30" t="s">
        <v>2655</v>
      </c>
      <c r="AC2451" s="35">
        <v>14</v>
      </c>
      <c r="AD2451" s="35"/>
      <c r="AE2451" s="35"/>
      <c r="AF2451" s="35">
        <v>14</v>
      </c>
    </row>
    <row r="2452" spans="27:32">
      <c r="AA2452" s="34">
        <v>10717</v>
      </c>
      <c r="AB2452" s="30" t="s">
        <v>1214</v>
      </c>
      <c r="AC2452" s="35">
        <v>21</v>
      </c>
      <c r="AD2452" s="35">
        <v>6</v>
      </c>
      <c r="AE2452" s="35">
        <v>1</v>
      </c>
      <c r="AF2452" s="35">
        <v>28</v>
      </c>
    </row>
    <row r="2453" spans="27:32">
      <c r="AA2453" s="34">
        <v>10718</v>
      </c>
      <c r="AB2453" s="30" t="s">
        <v>1213</v>
      </c>
      <c r="AC2453" s="35">
        <v>22</v>
      </c>
      <c r="AD2453" s="35">
        <v>6</v>
      </c>
      <c r="AE2453" s="35">
        <v>1</v>
      </c>
      <c r="AF2453" s="35">
        <v>29</v>
      </c>
    </row>
    <row r="2454" spans="27:32">
      <c r="AA2454" s="34">
        <v>10719</v>
      </c>
      <c r="AB2454" s="30" t="s">
        <v>1217</v>
      </c>
      <c r="AC2454" s="35">
        <v>41</v>
      </c>
      <c r="AD2454" s="35">
        <v>16</v>
      </c>
      <c r="AE2454" s="35">
        <v>1</v>
      </c>
      <c r="AF2454" s="35">
        <v>58</v>
      </c>
    </row>
    <row r="2455" spans="27:32">
      <c r="AA2455" s="34">
        <v>10720</v>
      </c>
      <c r="AB2455" s="30" t="s">
        <v>1205</v>
      </c>
      <c r="AC2455" s="35">
        <v>23</v>
      </c>
      <c r="AD2455" s="35">
        <v>6</v>
      </c>
      <c r="AE2455" s="35"/>
      <c r="AF2455" s="35">
        <v>29</v>
      </c>
    </row>
    <row r="2456" spans="27:32">
      <c r="AA2456" s="34">
        <v>10721</v>
      </c>
      <c r="AB2456" s="30" t="s">
        <v>1208</v>
      </c>
      <c r="AC2456" s="35">
        <v>18</v>
      </c>
      <c r="AD2456" s="35">
        <v>13</v>
      </c>
      <c r="AE2456" s="35">
        <v>3</v>
      </c>
      <c r="AF2456" s="35">
        <v>34</v>
      </c>
    </row>
    <row r="2457" spans="27:32">
      <c r="AA2457" s="34">
        <v>10722</v>
      </c>
      <c r="AB2457" s="30" t="s">
        <v>1212</v>
      </c>
      <c r="AC2457" s="35">
        <v>22</v>
      </c>
      <c r="AD2457" s="35">
        <v>6</v>
      </c>
      <c r="AE2457" s="35">
        <v>2</v>
      </c>
      <c r="AF2457" s="35">
        <v>30</v>
      </c>
    </row>
    <row r="2458" spans="27:32">
      <c r="AA2458" s="34">
        <v>10723</v>
      </c>
      <c r="AB2458" s="30" t="s">
        <v>2656</v>
      </c>
      <c r="AC2458" s="35">
        <v>3</v>
      </c>
      <c r="AD2458" s="35"/>
      <c r="AE2458" s="35"/>
      <c r="AF2458" s="35">
        <v>3</v>
      </c>
    </row>
    <row r="2459" spans="27:32">
      <c r="AA2459" s="34">
        <v>10724</v>
      </c>
      <c r="AB2459" s="30" t="s">
        <v>2657</v>
      </c>
      <c r="AC2459" s="35">
        <v>4</v>
      </c>
      <c r="AD2459" s="35"/>
      <c r="AE2459" s="35"/>
      <c r="AF2459" s="35">
        <v>4</v>
      </c>
    </row>
    <row r="2460" spans="27:32">
      <c r="AA2460" s="34">
        <v>10725</v>
      </c>
      <c r="AB2460" s="30" t="s">
        <v>2658</v>
      </c>
      <c r="AC2460" s="35">
        <v>6</v>
      </c>
      <c r="AD2460" s="35"/>
      <c r="AE2460" s="35"/>
      <c r="AF2460" s="35">
        <v>6</v>
      </c>
    </row>
    <row r="2461" spans="27:32">
      <c r="AA2461" s="34">
        <v>10726</v>
      </c>
      <c r="AB2461" s="30" t="s">
        <v>2659</v>
      </c>
      <c r="AC2461" s="35">
        <v>6</v>
      </c>
      <c r="AD2461" s="35"/>
      <c r="AE2461" s="35"/>
      <c r="AF2461" s="35">
        <v>6</v>
      </c>
    </row>
    <row r="2462" spans="27:32">
      <c r="AA2462" s="34">
        <v>10727</v>
      </c>
      <c r="AB2462" s="30" t="s">
        <v>2660</v>
      </c>
      <c r="AC2462" s="35">
        <v>10</v>
      </c>
      <c r="AD2462" s="35"/>
      <c r="AE2462" s="35"/>
      <c r="AF2462" s="35">
        <v>10</v>
      </c>
    </row>
    <row r="2463" spans="27:32">
      <c r="AA2463" s="34">
        <v>10728</v>
      </c>
      <c r="AB2463" s="30" t="s">
        <v>2661</v>
      </c>
      <c r="AC2463" s="35">
        <v>17</v>
      </c>
      <c r="AD2463" s="35"/>
      <c r="AE2463" s="35"/>
      <c r="AF2463" s="35">
        <v>17</v>
      </c>
    </row>
    <row r="2464" spans="27:32">
      <c r="AA2464" s="34">
        <v>10730</v>
      </c>
      <c r="AB2464" s="30" t="s">
        <v>2662</v>
      </c>
      <c r="AC2464" s="35">
        <v>13</v>
      </c>
      <c r="AD2464" s="35"/>
      <c r="AE2464" s="35"/>
      <c r="AF2464" s="35">
        <v>13</v>
      </c>
    </row>
    <row r="2465" spans="27:32">
      <c r="AA2465" s="34">
        <v>10731</v>
      </c>
      <c r="AB2465" s="30" t="s">
        <v>2015</v>
      </c>
      <c r="AC2465" s="35"/>
      <c r="AD2465" s="35"/>
      <c r="AE2465" s="35">
        <v>1</v>
      </c>
      <c r="AF2465" s="35">
        <v>1</v>
      </c>
    </row>
    <row r="2466" spans="27:32">
      <c r="AA2466" s="34">
        <v>10734</v>
      </c>
      <c r="AB2466" s="30" t="s">
        <v>2016</v>
      </c>
      <c r="AC2466" s="35">
        <v>3</v>
      </c>
      <c r="AD2466" s="35"/>
      <c r="AE2466" s="35">
        <v>1</v>
      </c>
      <c r="AF2466" s="35">
        <v>4</v>
      </c>
    </row>
    <row r="2467" spans="27:32">
      <c r="AA2467" s="34">
        <v>10735</v>
      </c>
      <c r="AB2467" s="30" t="s">
        <v>2017</v>
      </c>
      <c r="AC2467" s="35">
        <v>2</v>
      </c>
      <c r="AD2467" s="35"/>
      <c r="AE2467" s="35">
        <v>5</v>
      </c>
      <c r="AF2467" s="35">
        <v>7</v>
      </c>
    </row>
    <row r="2468" spans="27:32">
      <c r="AA2468" s="34">
        <v>10736</v>
      </c>
      <c r="AB2468" s="30" t="s">
        <v>2018</v>
      </c>
      <c r="AC2468" s="35"/>
      <c r="AD2468" s="35"/>
      <c r="AE2468" s="35">
        <v>1</v>
      </c>
      <c r="AF2468" s="35">
        <v>1</v>
      </c>
    </row>
    <row r="2469" spans="27:32">
      <c r="AA2469" s="34">
        <v>10737</v>
      </c>
      <c r="AB2469" s="30" t="s">
        <v>2019</v>
      </c>
      <c r="AC2469" s="35"/>
      <c r="AD2469" s="35"/>
      <c r="AE2469" s="35">
        <v>2</v>
      </c>
      <c r="AF2469" s="35">
        <v>2</v>
      </c>
    </row>
    <row r="2470" spans="27:32">
      <c r="AA2470" s="34">
        <v>10738</v>
      </c>
      <c r="AB2470" s="30" t="s">
        <v>2663</v>
      </c>
      <c r="AC2470" s="35">
        <v>12</v>
      </c>
      <c r="AD2470" s="35"/>
      <c r="AE2470" s="35"/>
      <c r="AF2470" s="35">
        <v>12</v>
      </c>
    </row>
    <row r="2471" spans="27:32">
      <c r="AA2471" s="34">
        <v>10739</v>
      </c>
      <c r="AB2471" s="30" t="s">
        <v>2664</v>
      </c>
      <c r="AC2471" s="35">
        <v>8</v>
      </c>
      <c r="AD2471" s="35"/>
      <c r="AE2471" s="35"/>
      <c r="AF2471" s="35">
        <v>8</v>
      </c>
    </row>
    <row r="2472" spans="27:32">
      <c r="AA2472" s="34">
        <v>10740</v>
      </c>
      <c r="AB2472" s="30" t="s">
        <v>2665</v>
      </c>
      <c r="AC2472" s="35">
        <v>3</v>
      </c>
      <c r="AD2472" s="35"/>
      <c r="AE2472" s="35"/>
      <c r="AF2472" s="35">
        <v>3</v>
      </c>
    </row>
    <row r="2473" spans="27:32">
      <c r="AA2473" s="34">
        <v>10742</v>
      </c>
      <c r="AB2473" s="30" t="s">
        <v>2666</v>
      </c>
      <c r="AC2473" s="35">
        <v>6</v>
      </c>
      <c r="AD2473" s="35"/>
      <c r="AE2473" s="35"/>
      <c r="AF2473" s="35">
        <v>6</v>
      </c>
    </row>
    <row r="2474" spans="27:32">
      <c r="AA2474" s="34">
        <v>10743</v>
      </c>
      <c r="AB2474" s="30" t="s">
        <v>2667</v>
      </c>
      <c r="AC2474" s="35">
        <v>23</v>
      </c>
      <c r="AD2474" s="35"/>
      <c r="AE2474" s="35"/>
      <c r="AF2474" s="35">
        <v>23</v>
      </c>
    </row>
    <row r="2475" spans="27:32">
      <c r="AA2475" s="34">
        <v>10751</v>
      </c>
      <c r="AB2475" s="30" t="s">
        <v>2020</v>
      </c>
      <c r="AC2475" s="35"/>
      <c r="AD2475" s="35"/>
      <c r="AE2475" s="35">
        <v>20</v>
      </c>
      <c r="AF2475" s="35">
        <v>20</v>
      </c>
    </row>
    <row r="2476" spans="27:32">
      <c r="AA2476" s="34">
        <v>10752</v>
      </c>
      <c r="AB2476" s="30" t="s">
        <v>2021</v>
      </c>
      <c r="AC2476" s="35"/>
      <c r="AD2476" s="35"/>
      <c r="AE2476" s="35">
        <v>15</v>
      </c>
      <c r="AF2476" s="35">
        <v>15</v>
      </c>
    </row>
    <row r="2477" spans="27:32">
      <c r="AA2477" s="34">
        <v>10753</v>
      </c>
      <c r="AB2477" s="30" t="s">
        <v>2022</v>
      </c>
      <c r="AC2477" s="35"/>
      <c r="AD2477" s="35"/>
      <c r="AE2477" s="35">
        <v>20</v>
      </c>
      <c r="AF2477" s="35">
        <v>20</v>
      </c>
    </row>
    <row r="2478" spans="27:32">
      <c r="AA2478" s="34">
        <v>10754</v>
      </c>
      <c r="AB2478" s="30" t="s">
        <v>2023</v>
      </c>
      <c r="AC2478" s="35"/>
      <c r="AD2478" s="35"/>
      <c r="AE2478" s="35">
        <v>15</v>
      </c>
      <c r="AF2478" s="35">
        <v>15</v>
      </c>
    </row>
  </sheetData>
  <autoFilter ref="A2:V172">
    <filterColumn colId="20"/>
    <filterColumn colId="21"/>
  </autoFilter>
  <pageMargins left="0.7" right="0.7" top="0.75" bottom="0.75" header="0.3" footer="0.3"/>
  <pageSetup scale="95" orientation="portrait" horizontalDpi="360" verticalDpi="360"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>
  <dimension ref="A1:AM2486"/>
  <sheetViews>
    <sheetView topLeftCell="A83" workbookViewId="0">
      <pane xSplit="2" topLeftCell="P1" activePane="topRight" state="frozen"/>
      <selection pane="topRight" activeCell="Q158" sqref="Q158"/>
    </sheetView>
  </sheetViews>
  <sheetFormatPr baseColWidth="10" defaultRowHeight="15"/>
  <cols>
    <col min="1" max="1" width="6.7109375" style="33" customWidth="1"/>
    <col min="2" max="2" width="57.85546875" style="33" customWidth="1"/>
    <col min="3" max="3" width="7.85546875" style="33" hidden="1" customWidth="1"/>
    <col min="4" max="4" width="12" style="33" hidden="1" customWidth="1"/>
    <col min="5" max="5" width="13.85546875" style="33" hidden="1" customWidth="1"/>
    <col min="6" max="6" width="7.28515625" style="33" hidden="1" customWidth="1"/>
    <col min="7" max="7" width="9.42578125" style="33" hidden="1" customWidth="1"/>
    <col min="8" max="8" width="10.140625" style="33" hidden="1" customWidth="1"/>
    <col min="9" max="9" width="13.85546875" style="33" hidden="1" customWidth="1"/>
    <col min="10" max="10" width="13.7109375" style="33" hidden="1" customWidth="1"/>
    <col min="11" max="11" width="14.85546875" style="90" hidden="1" customWidth="1"/>
    <col min="12" max="12" width="10" style="33" hidden="1" customWidth="1"/>
    <col min="13" max="13" width="12.28515625" style="82" hidden="1" customWidth="1"/>
    <col min="14" max="14" width="7.5703125" style="33" hidden="1" customWidth="1"/>
    <col min="15" max="15" width="7.28515625" style="33" hidden="1" customWidth="1"/>
    <col min="16" max="16" width="0.28515625" style="33" customWidth="1"/>
    <col min="17" max="17" width="12.7109375" style="102" customWidth="1"/>
    <col min="18" max="18" width="10" style="33" hidden="1" customWidth="1"/>
    <col min="19" max="19" width="7.28515625" style="33" hidden="1" customWidth="1"/>
    <col min="20" max="20" width="10.85546875" style="33" hidden="1" customWidth="1"/>
    <col min="21" max="21" width="9.140625" style="33" customWidth="1"/>
    <col min="22" max="22" width="15.85546875" style="33" customWidth="1"/>
    <col min="23" max="23" width="13" style="109" customWidth="1"/>
    <col min="24" max="24" width="13" style="33" customWidth="1"/>
    <col min="25" max="26" width="11.42578125" style="33" hidden="1" customWidth="1"/>
    <col min="27" max="27" width="28.28515625" style="33" hidden="1" customWidth="1"/>
    <col min="28" max="28" width="2.28515625" style="33" hidden="1" customWidth="1"/>
    <col min="29" max="29" width="15" style="33" hidden="1" customWidth="1"/>
    <col min="30" max="33" width="11.42578125" style="33" hidden="1" customWidth="1"/>
    <col min="34" max="34" width="0.140625" style="33" hidden="1" customWidth="1"/>
    <col min="35" max="35" width="47.85546875" style="33" hidden="1" customWidth="1"/>
    <col min="36" max="36" width="11.42578125" style="33" hidden="1" customWidth="1"/>
    <col min="37" max="37" width="12.42578125" style="33" hidden="1" customWidth="1"/>
    <col min="38" max="38" width="11.42578125" style="33" hidden="1" customWidth="1"/>
    <col min="39" max="39" width="14.7109375" style="33" hidden="1" customWidth="1"/>
    <col min="40" max="40" width="11.42578125" style="33" customWidth="1"/>
    <col min="41" max="16384" width="11.42578125" style="33"/>
  </cols>
  <sheetData>
    <row r="1" spans="1:39">
      <c r="AA1" s="33" t="s">
        <v>2</v>
      </c>
      <c r="AJ1" s="43" t="s">
        <v>2690</v>
      </c>
    </row>
    <row r="2" spans="1:39" ht="28.5" customHeight="1">
      <c r="A2" s="36" t="s">
        <v>1282</v>
      </c>
      <c r="B2" s="36" t="s">
        <v>1283</v>
      </c>
      <c r="C2" s="36" t="s">
        <v>2024</v>
      </c>
      <c r="D2" s="36" t="s">
        <v>1284</v>
      </c>
      <c r="E2" s="36" t="s">
        <v>2700</v>
      </c>
      <c r="F2" s="36" t="s">
        <v>2701</v>
      </c>
      <c r="G2" s="36" t="s">
        <v>1285</v>
      </c>
      <c r="H2" s="37" t="s">
        <v>2694</v>
      </c>
      <c r="I2" s="36" t="s">
        <v>2671</v>
      </c>
      <c r="J2" s="38" t="s">
        <v>1286</v>
      </c>
      <c r="K2" s="108" t="s">
        <v>2695</v>
      </c>
      <c r="L2" s="38" t="s">
        <v>2696</v>
      </c>
      <c r="M2" s="117" t="s">
        <v>2674</v>
      </c>
      <c r="N2" s="37" t="s">
        <v>2672</v>
      </c>
      <c r="O2" s="37" t="s">
        <v>2673</v>
      </c>
      <c r="P2" s="37" t="s">
        <v>2691</v>
      </c>
      <c r="Q2" s="115" t="s">
        <v>2697</v>
      </c>
      <c r="R2" s="37" t="s">
        <v>2704</v>
      </c>
      <c r="S2" s="37" t="s">
        <v>2692</v>
      </c>
      <c r="T2" s="37" t="s">
        <v>2693</v>
      </c>
      <c r="U2" s="39" t="s">
        <v>2698</v>
      </c>
      <c r="V2" s="40" t="s">
        <v>2705</v>
      </c>
      <c r="W2" s="74"/>
      <c r="X2" s="40"/>
      <c r="Z2" s="43" t="s">
        <v>0</v>
      </c>
      <c r="AA2" s="43" t="s">
        <v>1</v>
      </c>
      <c r="AB2" s="43" t="s">
        <v>2668</v>
      </c>
      <c r="AC2" s="43" t="s">
        <v>2670</v>
      </c>
      <c r="AD2" s="43" t="s">
        <v>2024</v>
      </c>
      <c r="AE2" s="43" t="s">
        <v>2669</v>
      </c>
      <c r="AH2" s="30" t="s">
        <v>2675</v>
      </c>
      <c r="AI2" s="30" t="s">
        <v>1</v>
      </c>
      <c r="AJ2" s="30" t="s">
        <v>2668</v>
      </c>
      <c r="AK2" s="30" t="s">
        <v>2689</v>
      </c>
      <c r="AL2" s="30" t="s">
        <v>2024</v>
      </c>
      <c r="AM2" s="30" t="s">
        <v>2669</v>
      </c>
    </row>
    <row r="3" spans="1:39" ht="17.25" customHeight="1">
      <c r="A3" s="30">
        <v>9632</v>
      </c>
      <c r="B3" s="30" t="s">
        <v>1322</v>
      </c>
      <c r="C3" s="30"/>
      <c r="D3" s="30" t="s">
        <v>1288</v>
      </c>
      <c r="E3" s="30" t="s">
        <v>1289</v>
      </c>
      <c r="F3" s="30"/>
      <c r="G3" s="30" t="s">
        <v>1323</v>
      </c>
      <c r="H3" s="30">
        <v>6</v>
      </c>
      <c r="I3" s="30">
        <f t="shared" ref="I3:I34" si="0">IFERROR(VLOOKUP(A3,Z$3:AE$2486,5,0),0)</f>
        <v>0</v>
      </c>
      <c r="J3" s="31">
        <f>+I3/30</f>
        <v>0</v>
      </c>
      <c r="K3" s="86">
        <v>6</v>
      </c>
      <c r="L3" s="31">
        <v>12</v>
      </c>
      <c r="M3" s="79">
        <f t="shared" ref="M3:M19" si="1">+J3*2</f>
        <v>0</v>
      </c>
      <c r="N3" s="32">
        <f t="shared" ref="N3:N19" si="2">+M3+((3-2)*J3)</f>
        <v>0</v>
      </c>
      <c r="O3" s="32">
        <f t="shared" ref="O3:O19" si="3">+M3*2</f>
        <v>0</v>
      </c>
      <c r="P3" s="31">
        <f t="shared" ref="P3:P34" si="4">+IFERROR(VLOOKUP(A3,AH$3:AM$2485,4,0),0)</f>
        <v>1</v>
      </c>
      <c r="Q3" s="103">
        <v>0</v>
      </c>
      <c r="R3" s="31">
        <f t="shared" ref="R3:R19" si="5">+Q3-P3</f>
        <v>-1</v>
      </c>
      <c r="S3" s="32">
        <f t="shared" ref="S3:S19" si="6">+N3</f>
        <v>0</v>
      </c>
      <c r="T3" s="32">
        <f>+K3-Q3</f>
        <v>6</v>
      </c>
      <c r="U3" s="31">
        <f t="shared" ref="U3:U19" si="7">IFERROR(IF(T3&gt;0.1,(T3/H3),"NO COMPRAR"),0)</f>
        <v>1</v>
      </c>
      <c r="V3" s="41" t="str">
        <f>+VLOOKUP(A3,'ANALISIS FRANCYS'!A$3:C$195,3,0)</f>
        <v xml:space="preserve"> </v>
      </c>
      <c r="W3" s="101"/>
      <c r="X3" s="41"/>
      <c r="Z3" s="34">
        <v>2</v>
      </c>
      <c r="AA3" s="30" t="s">
        <v>7</v>
      </c>
      <c r="AB3" s="35">
        <v>31.015000000000004</v>
      </c>
      <c r="AC3" s="35">
        <v>4.7899999999999991</v>
      </c>
      <c r="AD3" s="35">
        <v>6.2769999999999992</v>
      </c>
      <c r="AE3" s="35">
        <v>42.082000000000008</v>
      </c>
      <c r="AH3" s="30">
        <v>774</v>
      </c>
      <c r="AI3" s="30" t="s">
        <v>390</v>
      </c>
      <c r="AJ3" s="35">
        <v>1</v>
      </c>
      <c r="AK3" s="35"/>
      <c r="AL3" s="35"/>
      <c r="AM3" s="35">
        <v>1</v>
      </c>
    </row>
    <row r="4" spans="1:39" ht="17.25" customHeight="1">
      <c r="A4" s="30">
        <v>9591</v>
      </c>
      <c r="B4" s="30" t="s">
        <v>1335</v>
      </c>
      <c r="C4" s="30"/>
      <c r="D4" s="30" t="s">
        <v>1288</v>
      </c>
      <c r="E4" s="30" t="s">
        <v>1289</v>
      </c>
      <c r="F4" s="30"/>
      <c r="G4" s="30" t="s">
        <v>1336</v>
      </c>
      <c r="H4" s="30">
        <v>24</v>
      </c>
      <c r="I4" s="30">
        <f t="shared" si="0"/>
        <v>0</v>
      </c>
      <c r="J4" s="31">
        <f>+I4/30</f>
        <v>0</v>
      </c>
      <c r="K4" s="86">
        <v>24</v>
      </c>
      <c r="L4" s="31">
        <v>36</v>
      </c>
      <c r="M4" s="79">
        <f t="shared" si="1"/>
        <v>0</v>
      </c>
      <c r="N4" s="32">
        <f t="shared" si="2"/>
        <v>0</v>
      </c>
      <c r="O4" s="32">
        <f t="shared" si="3"/>
        <v>0</v>
      </c>
      <c r="P4" s="31">
        <f t="shared" si="4"/>
        <v>0</v>
      </c>
      <c r="Q4" s="103">
        <v>0</v>
      </c>
      <c r="R4" s="31">
        <f t="shared" si="5"/>
        <v>0</v>
      </c>
      <c r="S4" s="32">
        <f t="shared" si="6"/>
        <v>0</v>
      </c>
      <c r="T4" s="32">
        <f t="shared" ref="T4:T43" si="8">+K4-Q4</f>
        <v>24</v>
      </c>
      <c r="U4" s="31">
        <f t="shared" si="7"/>
        <v>1</v>
      </c>
      <c r="V4" s="41" t="str">
        <f>+VLOOKUP(A4,'ANALISIS FRANCYS'!A$3:C$195,3,0)</f>
        <v>NO DISPONIBLE</v>
      </c>
      <c r="W4" s="101"/>
      <c r="X4" s="41"/>
      <c r="Z4" s="34">
        <v>3</v>
      </c>
      <c r="AA4" s="30" t="s">
        <v>2025</v>
      </c>
      <c r="AB4" s="35">
        <v>0.72499999999999998</v>
      </c>
      <c r="AC4" s="35"/>
      <c r="AD4" s="35"/>
      <c r="AE4" s="35">
        <v>0.72499999999999998</v>
      </c>
      <c r="AH4" s="30">
        <v>783</v>
      </c>
      <c r="AI4" s="30" t="s">
        <v>632</v>
      </c>
      <c r="AJ4" s="35">
        <v>2</v>
      </c>
      <c r="AK4" s="35">
        <v>9</v>
      </c>
      <c r="AL4" s="35"/>
      <c r="AM4" s="35">
        <v>11</v>
      </c>
    </row>
    <row r="5" spans="1:39" ht="17.25" customHeight="1">
      <c r="A5" s="30">
        <v>9629</v>
      </c>
      <c r="B5" s="30" t="s">
        <v>983</v>
      </c>
      <c r="C5" s="30"/>
      <c r="D5" s="30" t="s">
        <v>1288</v>
      </c>
      <c r="E5" s="30" t="s">
        <v>1289</v>
      </c>
      <c r="F5" s="30"/>
      <c r="G5" s="30" t="s">
        <v>1336</v>
      </c>
      <c r="H5" s="30">
        <v>24</v>
      </c>
      <c r="I5" s="30">
        <f t="shared" si="0"/>
        <v>0</v>
      </c>
      <c r="J5" s="31">
        <f t="shared" ref="J5:J20" si="9">+I5/30</f>
        <v>0</v>
      </c>
      <c r="K5" s="86">
        <v>24</v>
      </c>
      <c r="L5" s="31">
        <v>36</v>
      </c>
      <c r="M5" s="79">
        <f t="shared" si="1"/>
        <v>0</v>
      </c>
      <c r="N5" s="32">
        <f t="shared" si="2"/>
        <v>0</v>
      </c>
      <c r="O5" s="32">
        <f t="shared" si="3"/>
        <v>0</v>
      </c>
      <c r="P5" s="31">
        <f t="shared" si="4"/>
        <v>0</v>
      </c>
      <c r="Q5" s="103">
        <v>0</v>
      </c>
      <c r="R5" s="31">
        <f t="shared" si="5"/>
        <v>0</v>
      </c>
      <c r="S5" s="32">
        <f t="shared" si="6"/>
        <v>0</v>
      </c>
      <c r="T5" s="32">
        <f t="shared" si="8"/>
        <v>24</v>
      </c>
      <c r="U5" s="31">
        <f t="shared" si="7"/>
        <v>1</v>
      </c>
      <c r="V5" s="41" t="str">
        <f>+VLOOKUP(A5,'ANALISIS FRANCYS'!A$3:C$195,3,0)</f>
        <v>NO DISPONIBLE</v>
      </c>
      <c r="W5" s="101"/>
      <c r="X5" s="41"/>
      <c r="Z5" s="34">
        <v>6</v>
      </c>
      <c r="AA5" s="30" t="s">
        <v>299</v>
      </c>
      <c r="AB5" s="35">
        <v>39.479999999999997</v>
      </c>
      <c r="AC5" s="35">
        <v>2.9250000000000003</v>
      </c>
      <c r="AD5" s="35">
        <v>6.6449999999999987</v>
      </c>
      <c r="AE5" s="35">
        <v>49.04999999999999</v>
      </c>
      <c r="AH5" s="30">
        <v>822</v>
      </c>
      <c r="AI5" s="30" t="s">
        <v>1356</v>
      </c>
      <c r="AJ5" s="35">
        <v>26</v>
      </c>
      <c r="AK5" s="35"/>
      <c r="AL5" s="35"/>
      <c r="AM5" s="35">
        <v>26</v>
      </c>
    </row>
    <row r="6" spans="1:39" ht="17.25" customHeight="1">
      <c r="A6" s="30">
        <v>6400</v>
      </c>
      <c r="B6" s="30" t="s">
        <v>751</v>
      </c>
      <c r="C6" s="30"/>
      <c r="D6" s="30" t="s">
        <v>1288</v>
      </c>
      <c r="E6" s="30" t="s">
        <v>1289</v>
      </c>
      <c r="F6" s="30"/>
      <c r="G6" s="30" t="s">
        <v>1336</v>
      </c>
      <c r="H6" s="30">
        <v>24</v>
      </c>
      <c r="I6" s="30">
        <f t="shared" si="0"/>
        <v>17</v>
      </c>
      <c r="J6" s="31">
        <f t="shared" si="9"/>
        <v>0.56666666666666665</v>
      </c>
      <c r="K6" s="86">
        <v>24</v>
      </c>
      <c r="L6" s="31">
        <v>48</v>
      </c>
      <c r="M6" s="79">
        <f t="shared" si="1"/>
        <v>1.1333333333333333</v>
      </c>
      <c r="N6" s="32">
        <f t="shared" si="2"/>
        <v>1.7</v>
      </c>
      <c r="O6" s="32">
        <f t="shared" si="3"/>
        <v>2.2666666666666666</v>
      </c>
      <c r="P6" s="31">
        <f t="shared" si="4"/>
        <v>0</v>
      </c>
      <c r="Q6" s="103">
        <v>48</v>
      </c>
      <c r="R6" s="31">
        <f t="shared" si="5"/>
        <v>48</v>
      </c>
      <c r="S6" s="32">
        <f t="shared" si="6"/>
        <v>1.7</v>
      </c>
      <c r="T6" s="32">
        <f t="shared" si="8"/>
        <v>-24</v>
      </c>
      <c r="U6" s="31" t="str">
        <f t="shared" si="7"/>
        <v>NO COMPRAR</v>
      </c>
      <c r="V6" s="41" t="str">
        <f>+VLOOKUP(A6,'ANALISIS FRANCYS'!A$3:C$195,3,0)</f>
        <v>DISPONIBLE</v>
      </c>
      <c r="W6" s="101"/>
      <c r="X6" s="41"/>
      <c r="Z6" s="34">
        <v>7</v>
      </c>
      <c r="AA6" s="30" t="s">
        <v>19</v>
      </c>
      <c r="AB6" s="35">
        <v>204.83500000000004</v>
      </c>
      <c r="AC6" s="35">
        <v>20.484999999999999</v>
      </c>
      <c r="AD6" s="35">
        <v>32.074000000000005</v>
      </c>
      <c r="AE6" s="35">
        <v>257.39400000000006</v>
      </c>
      <c r="AH6" s="30">
        <v>898</v>
      </c>
      <c r="AI6" s="30" t="s">
        <v>1242</v>
      </c>
      <c r="AJ6" s="35">
        <v>3</v>
      </c>
      <c r="AK6" s="35"/>
      <c r="AL6" s="35"/>
      <c r="AM6" s="35">
        <v>3</v>
      </c>
    </row>
    <row r="7" spans="1:39" ht="17.25" customHeight="1">
      <c r="A7" s="30">
        <v>9589</v>
      </c>
      <c r="B7" s="30" t="s">
        <v>1138</v>
      </c>
      <c r="C7" s="30"/>
      <c r="D7" s="30" t="s">
        <v>1288</v>
      </c>
      <c r="E7" s="30" t="s">
        <v>1289</v>
      </c>
      <c r="F7" s="30"/>
      <c r="G7" s="30" t="s">
        <v>1336</v>
      </c>
      <c r="H7" s="30">
        <v>24</v>
      </c>
      <c r="I7" s="30">
        <f t="shared" si="0"/>
        <v>18</v>
      </c>
      <c r="J7" s="31">
        <f t="shared" si="9"/>
        <v>0.6</v>
      </c>
      <c r="K7" s="86">
        <v>24</v>
      </c>
      <c r="L7" s="31">
        <v>36</v>
      </c>
      <c r="M7" s="79">
        <f t="shared" si="1"/>
        <v>1.2</v>
      </c>
      <c r="N7" s="32">
        <f t="shared" si="2"/>
        <v>1.7999999999999998</v>
      </c>
      <c r="O7" s="32">
        <f t="shared" si="3"/>
        <v>2.4</v>
      </c>
      <c r="P7" s="31">
        <f t="shared" si="4"/>
        <v>35</v>
      </c>
      <c r="Q7" s="103">
        <v>0</v>
      </c>
      <c r="R7" s="31">
        <f t="shared" si="5"/>
        <v>-35</v>
      </c>
      <c r="S7" s="32">
        <f t="shared" si="6"/>
        <v>1.7999999999999998</v>
      </c>
      <c r="T7" s="32">
        <f t="shared" si="8"/>
        <v>24</v>
      </c>
      <c r="U7" s="31">
        <f t="shared" si="7"/>
        <v>1</v>
      </c>
      <c r="V7" s="41" t="str">
        <f>+VLOOKUP(A7,'ANALISIS FRANCYS'!A$3:C$195,3,0)</f>
        <v>NO DISPONIBLE</v>
      </c>
      <c r="W7" s="101"/>
      <c r="X7" s="41"/>
      <c r="Z7" s="34">
        <v>61</v>
      </c>
      <c r="AA7" s="30" t="s">
        <v>1116</v>
      </c>
      <c r="AB7" s="35">
        <v>331.02500000000009</v>
      </c>
      <c r="AC7" s="35">
        <v>20.529999999999998</v>
      </c>
      <c r="AD7" s="35">
        <v>59.360000000000007</v>
      </c>
      <c r="AE7" s="35">
        <v>410.91500000000008</v>
      </c>
      <c r="AH7" s="30">
        <v>6454</v>
      </c>
      <c r="AI7" s="30" t="s">
        <v>1390</v>
      </c>
      <c r="AJ7" s="35"/>
      <c r="AK7" s="35"/>
      <c r="AL7" s="35">
        <v>0</v>
      </c>
      <c r="AM7" s="35">
        <v>0</v>
      </c>
    </row>
    <row r="8" spans="1:39" ht="17.25" customHeight="1">
      <c r="A8" s="30">
        <v>9588</v>
      </c>
      <c r="B8" s="30" t="s">
        <v>703</v>
      </c>
      <c r="C8" s="30"/>
      <c r="D8" s="30" t="s">
        <v>1288</v>
      </c>
      <c r="E8" s="30" t="s">
        <v>1289</v>
      </c>
      <c r="F8" s="30"/>
      <c r="G8" s="30" t="s">
        <v>1336</v>
      </c>
      <c r="H8" s="30">
        <v>24</v>
      </c>
      <c r="I8" s="30">
        <f t="shared" si="0"/>
        <v>4</v>
      </c>
      <c r="J8" s="31">
        <f t="shared" si="9"/>
        <v>0.13333333333333333</v>
      </c>
      <c r="K8" s="86">
        <v>24</v>
      </c>
      <c r="L8" s="31">
        <v>36</v>
      </c>
      <c r="M8" s="79">
        <f t="shared" si="1"/>
        <v>0.26666666666666666</v>
      </c>
      <c r="N8" s="32">
        <f t="shared" si="2"/>
        <v>0.4</v>
      </c>
      <c r="O8" s="32">
        <f t="shared" si="3"/>
        <v>0.53333333333333333</v>
      </c>
      <c r="P8" s="31">
        <f t="shared" si="4"/>
        <v>0</v>
      </c>
      <c r="Q8" s="103">
        <v>0</v>
      </c>
      <c r="R8" s="31">
        <f t="shared" si="5"/>
        <v>0</v>
      </c>
      <c r="S8" s="32">
        <f t="shared" si="6"/>
        <v>0.4</v>
      </c>
      <c r="T8" s="32">
        <f t="shared" si="8"/>
        <v>24</v>
      </c>
      <c r="U8" s="31">
        <f t="shared" si="7"/>
        <v>1</v>
      </c>
      <c r="V8" s="41" t="str">
        <f>+VLOOKUP(A8,'ANALISIS FRANCYS'!A$3:C$195,3,0)</f>
        <v>NO DISPONIBLE</v>
      </c>
      <c r="W8" s="101"/>
      <c r="X8" s="41"/>
      <c r="Z8" s="34">
        <v>63</v>
      </c>
      <c r="AA8" s="30" t="s">
        <v>287</v>
      </c>
      <c r="AB8" s="35">
        <v>164.36</v>
      </c>
      <c r="AC8" s="35">
        <v>7.69</v>
      </c>
      <c r="AD8" s="35">
        <v>22.5</v>
      </c>
      <c r="AE8" s="35">
        <v>194.55</v>
      </c>
      <c r="AH8" s="30">
        <v>6591</v>
      </c>
      <c r="AI8" s="30" t="s">
        <v>2680</v>
      </c>
      <c r="AJ8" s="35"/>
      <c r="AK8" s="35"/>
      <c r="AL8" s="35">
        <v>0</v>
      </c>
      <c r="AM8" s="35">
        <v>0</v>
      </c>
    </row>
    <row r="9" spans="1:39" ht="17.25" customHeight="1">
      <c r="A9" s="30">
        <v>6748</v>
      </c>
      <c r="B9" s="30" t="s">
        <v>551</v>
      </c>
      <c r="C9" s="30"/>
      <c r="D9" s="30" t="s">
        <v>1288</v>
      </c>
      <c r="E9" s="30" t="s">
        <v>1289</v>
      </c>
      <c r="F9" s="30"/>
      <c r="G9" s="30" t="s">
        <v>1336</v>
      </c>
      <c r="H9" s="30">
        <v>24</v>
      </c>
      <c r="I9" s="30">
        <f t="shared" si="0"/>
        <v>34</v>
      </c>
      <c r="J9" s="31">
        <f t="shared" si="9"/>
        <v>1.1333333333333333</v>
      </c>
      <c r="K9" s="86">
        <v>24</v>
      </c>
      <c r="L9" s="31">
        <v>48</v>
      </c>
      <c r="M9" s="79">
        <f t="shared" si="1"/>
        <v>2.2666666666666666</v>
      </c>
      <c r="N9" s="32">
        <f t="shared" si="2"/>
        <v>3.4</v>
      </c>
      <c r="O9" s="32">
        <f t="shared" si="3"/>
        <v>4.5333333333333332</v>
      </c>
      <c r="P9" s="31">
        <f t="shared" si="4"/>
        <v>0</v>
      </c>
      <c r="Q9" s="103">
        <v>179</v>
      </c>
      <c r="R9" s="31">
        <f t="shared" si="5"/>
        <v>179</v>
      </c>
      <c r="S9" s="32">
        <f t="shared" si="6"/>
        <v>3.4</v>
      </c>
      <c r="T9" s="32">
        <f t="shared" si="8"/>
        <v>-155</v>
      </c>
      <c r="U9" s="31" t="str">
        <f t="shared" si="7"/>
        <v>NO COMPRAR</v>
      </c>
      <c r="V9" s="41" t="str">
        <f>+VLOOKUP(A9,'ANALISIS FRANCYS'!A$3:C$195,3,0)</f>
        <v>DISPONIBLE</v>
      </c>
      <c r="W9" s="101"/>
      <c r="X9" s="41"/>
      <c r="Z9" s="34">
        <v>64</v>
      </c>
      <c r="AA9" s="30" t="s">
        <v>2030</v>
      </c>
      <c r="AB9" s="35">
        <v>5.84</v>
      </c>
      <c r="AC9" s="35"/>
      <c r="AD9" s="35"/>
      <c r="AE9" s="35">
        <v>5.84</v>
      </c>
      <c r="AH9" s="30">
        <v>6747</v>
      </c>
      <c r="AI9" s="30" t="s">
        <v>2681</v>
      </c>
      <c r="AJ9" s="35"/>
      <c r="AK9" s="35">
        <v>0</v>
      </c>
      <c r="AL9" s="35"/>
      <c r="AM9" s="35">
        <v>0</v>
      </c>
    </row>
    <row r="10" spans="1:39" ht="17.25" customHeight="1">
      <c r="A10" s="30">
        <v>9587</v>
      </c>
      <c r="B10" s="30" t="s">
        <v>940</v>
      </c>
      <c r="C10" s="30"/>
      <c r="D10" s="30" t="s">
        <v>1288</v>
      </c>
      <c r="E10" s="30" t="s">
        <v>1289</v>
      </c>
      <c r="F10" s="30"/>
      <c r="G10" s="30" t="s">
        <v>1336</v>
      </c>
      <c r="H10" s="30">
        <v>24</v>
      </c>
      <c r="I10" s="30">
        <f t="shared" si="0"/>
        <v>5</v>
      </c>
      <c r="J10" s="31">
        <f t="shared" si="9"/>
        <v>0.16666666666666666</v>
      </c>
      <c r="K10" s="86">
        <v>24</v>
      </c>
      <c r="L10" s="31">
        <v>36</v>
      </c>
      <c r="M10" s="79">
        <f t="shared" si="1"/>
        <v>0.33333333333333331</v>
      </c>
      <c r="N10" s="32">
        <f t="shared" si="2"/>
        <v>0.5</v>
      </c>
      <c r="O10" s="32">
        <f t="shared" si="3"/>
        <v>0.66666666666666663</v>
      </c>
      <c r="P10" s="31">
        <f t="shared" si="4"/>
        <v>0</v>
      </c>
      <c r="Q10" s="103">
        <v>32</v>
      </c>
      <c r="R10" s="31">
        <f t="shared" si="5"/>
        <v>32</v>
      </c>
      <c r="S10" s="32">
        <f t="shared" si="6"/>
        <v>0.5</v>
      </c>
      <c r="T10" s="32">
        <f t="shared" si="8"/>
        <v>-8</v>
      </c>
      <c r="U10" s="31" t="str">
        <f t="shared" si="7"/>
        <v>NO COMPRAR</v>
      </c>
      <c r="V10" s="41" t="str">
        <f>+VLOOKUP(A10,'ANALISIS FRANCYS'!A$3:C$195,3,0)</f>
        <v>DISPONIBLE</v>
      </c>
      <c r="W10" s="101"/>
      <c r="X10" s="41"/>
      <c r="Z10" s="34">
        <v>251</v>
      </c>
      <c r="AA10" s="30" t="s">
        <v>1169</v>
      </c>
      <c r="AB10" s="35">
        <v>5</v>
      </c>
      <c r="AC10" s="35">
        <v>1</v>
      </c>
      <c r="AD10" s="35"/>
      <c r="AE10" s="35">
        <v>6</v>
      </c>
      <c r="AH10" s="30">
        <v>952</v>
      </c>
      <c r="AI10" s="30" t="s">
        <v>203</v>
      </c>
      <c r="AJ10" s="35">
        <v>32</v>
      </c>
      <c r="AK10" s="35">
        <v>29</v>
      </c>
      <c r="AL10" s="35">
        <v>28</v>
      </c>
      <c r="AM10" s="35">
        <v>89</v>
      </c>
    </row>
    <row r="11" spans="1:39" ht="17.25" customHeight="1">
      <c r="A11" s="30">
        <v>8720</v>
      </c>
      <c r="B11" s="30" t="s">
        <v>1337</v>
      </c>
      <c r="C11" s="30"/>
      <c r="D11" s="30" t="s">
        <v>1288</v>
      </c>
      <c r="E11" s="30" t="s">
        <v>1289</v>
      </c>
      <c r="F11" s="30"/>
      <c r="G11" s="30" t="s">
        <v>1336</v>
      </c>
      <c r="H11" s="30">
        <v>24</v>
      </c>
      <c r="I11" s="30">
        <f t="shared" si="0"/>
        <v>0</v>
      </c>
      <c r="J11" s="31">
        <f t="shared" si="9"/>
        <v>0</v>
      </c>
      <c r="K11" s="86">
        <v>24</v>
      </c>
      <c r="L11" s="31">
        <v>36</v>
      </c>
      <c r="M11" s="79">
        <f t="shared" si="1"/>
        <v>0</v>
      </c>
      <c r="N11" s="32">
        <f t="shared" si="2"/>
        <v>0</v>
      </c>
      <c r="O11" s="32">
        <f t="shared" si="3"/>
        <v>0</v>
      </c>
      <c r="P11" s="31">
        <f t="shared" si="4"/>
        <v>0</v>
      </c>
      <c r="Q11" s="103">
        <v>0</v>
      </c>
      <c r="R11" s="31">
        <f t="shared" si="5"/>
        <v>0</v>
      </c>
      <c r="S11" s="32">
        <f t="shared" si="6"/>
        <v>0</v>
      </c>
      <c r="T11" s="32">
        <f t="shared" si="8"/>
        <v>24</v>
      </c>
      <c r="U11" s="31">
        <f t="shared" si="7"/>
        <v>1</v>
      </c>
      <c r="V11" s="41" t="str">
        <f>+VLOOKUP(A11,'ANALISIS FRANCYS'!A$3:C$195,3,0)</f>
        <v>NO DISPONIBLE</v>
      </c>
      <c r="W11" s="101"/>
      <c r="X11" s="41"/>
      <c r="Z11" s="34">
        <v>8</v>
      </c>
      <c r="AA11" s="30" t="s">
        <v>360</v>
      </c>
      <c r="AB11" s="35">
        <v>44.610000000000014</v>
      </c>
      <c r="AC11" s="35">
        <v>3.3850000000000002</v>
      </c>
      <c r="AD11" s="35">
        <v>7.2100000000000026</v>
      </c>
      <c r="AE11" s="35">
        <v>55.205000000000013</v>
      </c>
      <c r="AH11" s="30">
        <v>1135</v>
      </c>
      <c r="AI11" s="30" t="s">
        <v>101</v>
      </c>
      <c r="AJ11" s="35"/>
      <c r="AK11" s="35"/>
      <c r="AL11" s="35">
        <v>18</v>
      </c>
      <c r="AM11" s="35">
        <v>18</v>
      </c>
    </row>
    <row r="12" spans="1:39" ht="17.25" customHeight="1">
      <c r="A12" s="30">
        <v>7028</v>
      </c>
      <c r="B12" s="30" t="s">
        <v>1403</v>
      </c>
      <c r="C12" s="30"/>
      <c r="D12" s="30" t="s">
        <v>1288</v>
      </c>
      <c r="E12" s="30" t="s">
        <v>1289</v>
      </c>
      <c r="F12" s="30"/>
      <c r="G12" s="30" t="s">
        <v>1404</v>
      </c>
      <c r="H12" s="30">
        <v>8</v>
      </c>
      <c r="I12" s="30">
        <f t="shared" si="0"/>
        <v>0</v>
      </c>
      <c r="J12" s="31">
        <f t="shared" si="9"/>
        <v>0</v>
      </c>
      <c r="K12" s="86">
        <v>8</v>
      </c>
      <c r="L12" s="31">
        <v>24</v>
      </c>
      <c r="M12" s="79">
        <f t="shared" si="1"/>
        <v>0</v>
      </c>
      <c r="N12" s="32">
        <f t="shared" si="2"/>
        <v>0</v>
      </c>
      <c r="O12" s="32">
        <f t="shared" si="3"/>
        <v>0</v>
      </c>
      <c r="P12" s="31">
        <f t="shared" si="4"/>
        <v>0</v>
      </c>
      <c r="Q12" s="103">
        <v>0</v>
      </c>
      <c r="R12" s="31">
        <f t="shared" si="5"/>
        <v>0</v>
      </c>
      <c r="S12" s="32">
        <f t="shared" si="6"/>
        <v>0</v>
      </c>
      <c r="T12" s="32">
        <f t="shared" si="8"/>
        <v>8</v>
      </c>
      <c r="U12" s="31">
        <f t="shared" si="7"/>
        <v>1</v>
      </c>
      <c r="V12" s="41" t="str">
        <f>+VLOOKUP(A12,'ANALISIS FRANCYS'!A$3:C$195,3,0)</f>
        <v>NO DISPONIBLE</v>
      </c>
      <c r="W12" s="101">
        <v>1</v>
      </c>
      <c r="X12" s="41"/>
      <c r="Z12" s="34">
        <v>58</v>
      </c>
      <c r="AA12" s="30" t="s">
        <v>786</v>
      </c>
      <c r="AB12" s="35">
        <v>111.82499999999997</v>
      </c>
      <c r="AC12" s="35">
        <v>0.63</v>
      </c>
      <c r="AD12" s="35">
        <v>9.9499999999999993</v>
      </c>
      <c r="AE12" s="35">
        <v>122.40499999999997</v>
      </c>
      <c r="AH12" s="30">
        <v>6402</v>
      </c>
      <c r="AI12" s="30" t="s">
        <v>2679</v>
      </c>
      <c r="AJ12" s="35"/>
      <c r="AK12" s="35"/>
      <c r="AL12" s="35">
        <v>0</v>
      </c>
      <c r="AM12" s="35">
        <v>0</v>
      </c>
    </row>
    <row r="13" spans="1:39" ht="17.25" customHeight="1">
      <c r="A13" s="30">
        <v>952</v>
      </c>
      <c r="B13" s="30" t="s">
        <v>203</v>
      </c>
      <c r="C13" s="30"/>
      <c r="D13" s="30" t="s">
        <v>1288</v>
      </c>
      <c r="E13" s="30" t="s">
        <v>1409</v>
      </c>
      <c r="F13" s="30"/>
      <c r="G13" s="30" t="s">
        <v>1410</v>
      </c>
      <c r="H13" s="30">
        <v>12</v>
      </c>
      <c r="I13" s="30">
        <f t="shared" si="0"/>
        <v>8</v>
      </c>
      <c r="J13" s="31">
        <f t="shared" si="9"/>
        <v>0.26666666666666666</v>
      </c>
      <c r="K13" s="86">
        <v>12</v>
      </c>
      <c r="L13" s="31">
        <v>24</v>
      </c>
      <c r="M13" s="79">
        <f t="shared" si="1"/>
        <v>0.53333333333333333</v>
      </c>
      <c r="N13" s="32">
        <f t="shared" si="2"/>
        <v>0.8</v>
      </c>
      <c r="O13" s="32">
        <f t="shared" si="3"/>
        <v>1.0666666666666667</v>
      </c>
      <c r="P13" s="31">
        <f t="shared" si="4"/>
        <v>29</v>
      </c>
      <c r="Q13" s="103">
        <v>0</v>
      </c>
      <c r="R13" s="31">
        <f t="shared" si="5"/>
        <v>-29</v>
      </c>
      <c r="S13" s="32">
        <f t="shared" si="6"/>
        <v>0.8</v>
      </c>
      <c r="T13" s="32">
        <f t="shared" si="8"/>
        <v>12</v>
      </c>
      <c r="U13" s="31">
        <f t="shared" si="7"/>
        <v>1</v>
      </c>
      <c r="V13" s="41" t="s">
        <v>2747</v>
      </c>
      <c r="W13" s="101">
        <v>1</v>
      </c>
      <c r="X13" s="41"/>
      <c r="Z13" s="34">
        <v>59</v>
      </c>
      <c r="AA13" s="30" t="s">
        <v>266</v>
      </c>
      <c r="AB13" s="35">
        <v>28.77</v>
      </c>
      <c r="AC13" s="35">
        <v>1.45</v>
      </c>
      <c r="AD13" s="35">
        <v>7.1550000000000002</v>
      </c>
      <c r="AE13" s="35">
        <v>37.375</v>
      </c>
      <c r="AH13" s="30">
        <v>6441</v>
      </c>
      <c r="AI13" s="30" t="s">
        <v>411</v>
      </c>
      <c r="AJ13" s="35">
        <v>59</v>
      </c>
      <c r="AK13" s="35"/>
      <c r="AL13" s="35"/>
      <c r="AM13" s="35">
        <v>59</v>
      </c>
    </row>
    <row r="14" spans="1:39" ht="17.25" customHeight="1">
      <c r="A14" s="30">
        <v>9087</v>
      </c>
      <c r="B14" s="30" t="s">
        <v>312</v>
      </c>
      <c r="C14" s="30"/>
      <c r="D14" s="30" t="s">
        <v>1288</v>
      </c>
      <c r="E14" s="30" t="s">
        <v>1409</v>
      </c>
      <c r="F14" s="30"/>
      <c r="G14" s="30" t="s">
        <v>1410</v>
      </c>
      <c r="H14" s="30">
        <v>12</v>
      </c>
      <c r="I14" s="30">
        <f t="shared" si="0"/>
        <v>0</v>
      </c>
      <c r="J14" s="31">
        <f t="shared" si="9"/>
        <v>0</v>
      </c>
      <c r="K14" s="86">
        <v>12</v>
      </c>
      <c r="L14" s="31">
        <v>24</v>
      </c>
      <c r="M14" s="79">
        <f t="shared" si="1"/>
        <v>0</v>
      </c>
      <c r="N14" s="32">
        <f t="shared" si="2"/>
        <v>0</v>
      </c>
      <c r="O14" s="32">
        <f t="shared" si="3"/>
        <v>0</v>
      </c>
      <c r="P14" s="31">
        <f t="shared" si="4"/>
        <v>0</v>
      </c>
      <c r="Q14" s="103">
        <v>13</v>
      </c>
      <c r="R14" s="31">
        <f t="shared" si="5"/>
        <v>13</v>
      </c>
      <c r="S14" s="32">
        <f t="shared" si="6"/>
        <v>0</v>
      </c>
      <c r="T14" s="32">
        <f t="shared" si="8"/>
        <v>-1</v>
      </c>
      <c r="U14" s="31" t="str">
        <f t="shared" si="7"/>
        <v>NO COMPRAR</v>
      </c>
      <c r="V14" s="41" t="str">
        <f>+VLOOKUP(A14,'ANALISIS FRANCYS'!A$3:C$195,3,0)</f>
        <v>DISPONIBLE</v>
      </c>
      <c r="W14" s="101">
        <v>1</v>
      </c>
      <c r="X14" s="41"/>
      <c r="Z14" s="34">
        <v>60</v>
      </c>
      <c r="AA14" s="30" t="s">
        <v>477</v>
      </c>
      <c r="AB14" s="35">
        <v>108.30000000000001</v>
      </c>
      <c r="AC14" s="35">
        <v>8.3550000000000004</v>
      </c>
      <c r="AD14" s="35">
        <v>17.400000000000002</v>
      </c>
      <c r="AE14" s="35">
        <v>134.05500000000001</v>
      </c>
      <c r="AH14" s="30">
        <v>1320</v>
      </c>
      <c r="AI14" s="30" t="s">
        <v>615</v>
      </c>
      <c r="AJ14" s="35">
        <v>8</v>
      </c>
      <c r="AK14" s="35"/>
      <c r="AL14" s="35"/>
      <c r="AM14" s="35">
        <v>8</v>
      </c>
    </row>
    <row r="15" spans="1:39" ht="17.25" customHeight="1">
      <c r="A15" s="30">
        <v>8600</v>
      </c>
      <c r="B15" s="30" t="s">
        <v>1140</v>
      </c>
      <c r="C15" s="30"/>
      <c r="D15" s="30" t="s">
        <v>1288</v>
      </c>
      <c r="E15" s="30" t="s">
        <v>1409</v>
      </c>
      <c r="F15" s="30"/>
      <c r="G15" s="30" t="s">
        <v>1410</v>
      </c>
      <c r="H15" s="30">
        <v>12</v>
      </c>
      <c r="I15" s="30">
        <f t="shared" si="0"/>
        <v>10</v>
      </c>
      <c r="J15" s="31">
        <f t="shared" si="9"/>
        <v>0.33333333333333331</v>
      </c>
      <c r="K15" s="86">
        <v>12</v>
      </c>
      <c r="L15" s="31">
        <v>24</v>
      </c>
      <c r="M15" s="79">
        <f t="shared" si="1"/>
        <v>0.66666666666666663</v>
      </c>
      <c r="N15" s="32">
        <f t="shared" si="2"/>
        <v>1</v>
      </c>
      <c r="O15" s="32">
        <f t="shared" si="3"/>
        <v>1.3333333333333333</v>
      </c>
      <c r="P15" s="31">
        <f t="shared" si="4"/>
        <v>29</v>
      </c>
      <c r="Q15" s="103">
        <v>4</v>
      </c>
      <c r="R15" s="31">
        <f t="shared" si="5"/>
        <v>-25</v>
      </c>
      <c r="S15" s="32">
        <f t="shared" si="6"/>
        <v>1</v>
      </c>
      <c r="T15" s="32">
        <f t="shared" si="8"/>
        <v>8</v>
      </c>
      <c r="U15" s="31">
        <f t="shared" si="7"/>
        <v>0.66666666666666663</v>
      </c>
      <c r="V15" s="41" t="str">
        <f>+VLOOKUP(A15,'ANALISIS FRANCYS'!A$3:C$195,3,0)</f>
        <v>DISPONIBLE</v>
      </c>
      <c r="W15" s="101">
        <v>1</v>
      </c>
      <c r="X15" s="41"/>
      <c r="Z15" s="34">
        <v>13</v>
      </c>
      <c r="AA15" s="30" t="s">
        <v>794</v>
      </c>
      <c r="AB15" s="35">
        <v>149.48000000000005</v>
      </c>
      <c r="AC15" s="35">
        <v>3.7900000000000005</v>
      </c>
      <c r="AD15" s="35">
        <v>25.605</v>
      </c>
      <c r="AE15" s="35">
        <v>178.87500000000003</v>
      </c>
      <c r="AH15" s="30">
        <v>1391</v>
      </c>
      <c r="AI15" s="30" t="s">
        <v>1370</v>
      </c>
      <c r="AJ15" s="35">
        <v>17</v>
      </c>
      <c r="AK15" s="35">
        <v>1</v>
      </c>
      <c r="AL15" s="35"/>
      <c r="AM15" s="35">
        <v>18</v>
      </c>
    </row>
    <row r="16" spans="1:39" ht="17.25" customHeight="1">
      <c r="A16" s="30">
        <v>4072</v>
      </c>
      <c r="B16" s="30" t="s">
        <v>1411</v>
      </c>
      <c r="C16" s="30"/>
      <c r="D16" s="30" t="s">
        <v>1288</v>
      </c>
      <c r="E16" s="30" t="s">
        <v>1409</v>
      </c>
      <c r="F16" s="30"/>
      <c r="G16" s="30" t="s">
        <v>1410</v>
      </c>
      <c r="H16" s="30">
        <v>12</v>
      </c>
      <c r="I16" s="30">
        <f t="shared" si="0"/>
        <v>0</v>
      </c>
      <c r="J16" s="31">
        <f t="shared" si="9"/>
        <v>0</v>
      </c>
      <c r="K16" s="86">
        <v>12</v>
      </c>
      <c r="L16" s="31">
        <v>24</v>
      </c>
      <c r="M16" s="79">
        <f t="shared" si="1"/>
        <v>0</v>
      </c>
      <c r="N16" s="32">
        <f t="shared" si="2"/>
        <v>0</v>
      </c>
      <c r="O16" s="32">
        <f t="shared" si="3"/>
        <v>0</v>
      </c>
      <c r="P16" s="31">
        <f t="shared" si="4"/>
        <v>0</v>
      </c>
      <c r="Q16" s="103">
        <v>0</v>
      </c>
      <c r="R16" s="31">
        <f t="shared" si="5"/>
        <v>0</v>
      </c>
      <c r="S16" s="32">
        <f t="shared" si="6"/>
        <v>0</v>
      </c>
      <c r="T16" s="32">
        <f t="shared" si="8"/>
        <v>12</v>
      </c>
      <c r="U16" s="31">
        <f t="shared" si="7"/>
        <v>1</v>
      </c>
      <c r="V16" s="41" t="str">
        <f>+VLOOKUP(A16,'ANALISIS FRANCYS'!A$3:C$195,3,0)</f>
        <v>NO DISPONIBLE</v>
      </c>
      <c r="W16" s="101">
        <v>1</v>
      </c>
      <c r="X16" s="41"/>
      <c r="Z16" s="34">
        <v>14</v>
      </c>
      <c r="AA16" s="30" t="s">
        <v>602</v>
      </c>
      <c r="AB16" s="35">
        <v>104.41</v>
      </c>
      <c r="AC16" s="35">
        <v>3.2749999999999999</v>
      </c>
      <c r="AD16" s="35">
        <v>8.2100000000000009</v>
      </c>
      <c r="AE16" s="35">
        <v>115.89500000000001</v>
      </c>
      <c r="AH16" s="30">
        <v>1406</v>
      </c>
      <c r="AI16" s="30" t="s">
        <v>1501</v>
      </c>
      <c r="AJ16" s="35"/>
      <c r="AK16" s="35">
        <v>7</v>
      </c>
      <c r="AL16" s="35"/>
      <c r="AM16" s="35">
        <v>7</v>
      </c>
    </row>
    <row r="17" spans="1:39" ht="17.25" customHeight="1">
      <c r="A17" s="30">
        <v>3582</v>
      </c>
      <c r="B17" s="30" t="s">
        <v>1412</v>
      </c>
      <c r="C17" s="30"/>
      <c r="D17" s="30" t="s">
        <v>1288</v>
      </c>
      <c r="E17" s="30" t="s">
        <v>1409</v>
      </c>
      <c r="F17" s="30"/>
      <c r="G17" s="30" t="s">
        <v>1410</v>
      </c>
      <c r="H17" s="30">
        <v>12</v>
      </c>
      <c r="I17" s="30">
        <f t="shared" si="0"/>
        <v>14</v>
      </c>
      <c r="J17" s="31">
        <f t="shared" si="9"/>
        <v>0.46666666666666667</v>
      </c>
      <c r="K17" s="86">
        <v>12</v>
      </c>
      <c r="L17" s="31">
        <v>24</v>
      </c>
      <c r="M17" s="79">
        <f t="shared" si="1"/>
        <v>0.93333333333333335</v>
      </c>
      <c r="N17" s="32">
        <f t="shared" si="2"/>
        <v>1.4</v>
      </c>
      <c r="O17" s="32">
        <f t="shared" si="3"/>
        <v>1.8666666666666667</v>
      </c>
      <c r="P17" s="31">
        <f t="shared" si="4"/>
        <v>0</v>
      </c>
      <c r="Q17" s="103">
        <v>0</v>
      </c>
      <c r="R17" s="31">
        <f t="shared" si="5"/>
        <v>0</v>
      </c>
      <c r="S17" s="32">
        <f t="shared" si="6"/>
        <v>1.4</v>
      </c>
      <c r="T17" s="32">
        <f t="shared" si="8"/>
        <v>12</v>
      </c>
      <c r="U17" s="31">
        <f t="shared" si="7"/>
        <v>1</v>
      </c>
      <c r="V17" s="41" t="str">
        <f>+VLOOKUP(A17,'ANALISIS FRANCYS'!A$3:C$195,3,0)</f>
        <v>DISPONIBLE</v>
      </c>
      <c r="W17" s="101">
        <v>1</v>
      </c>
      <c r="X17" s="41"/>
      <c r="Z17" s="34">
        <v>15</v>
      </c>
      <c r="AA17" s="30" t="s">
        <v>311</v>
      </c>
      <c r="AB17" s="35">
        <v>116.13500000000005</v>
      </c>
      <c r="AC17" s="35">
        <v>5.29</v>
      </c>
      <c r="AD17" s="35">
        <v>9.3800000000000026</v>
      </c>
      <c r="AE17" s="35">
        <v>130.80500000000006</v>
      </c>
      <c r="AH17" s="30">
        <v>1433</v>
      </c>
      <c r="AI17" s="30" t="s">
        <v>295</v>
      </c>
      <c r="AJ17" s="35"/>
      <c r="AK17" s="35"/>
      <c r="AL17" s="35">
        <v>63</v>
      </c>
      <c r="AM17" s="35">
        <v>63</v>
      </c>
    </row>
    <row r="18" spans="1:39" ht="17.25" customHeight="1">
      <c r="A18" s="30">
        <v>9970</v>
      </c>
      <c r="B18" s="30" t="s">
        <v>1328</v>
      </c>
      <c r="C18" s="30"/>
      <c r="D18" s="30" t="s">
        <v>1288</v>
      </c>
      <c r="E18" s="30" t="s">
        <v>1292</v>
      </c>
      <c r="F18" s="30"/>
      <c r="G18" s="30" t="s">
        <v>1329</v>
      </c>
      <c r="H18" s="30">
        <v>24</v>
      </c>
      <c r="I18" s="30">
        <f t="shared" si="0"/>
        <v>0</v>
      </c>
      <c r="J18" s="31">
        <f t="shared" si="9"/>
        <v>0</v>
      </c>
      <c r="K18" s="86">
        <v>24</v>
      </c>
      <c r="L18" s="31">
        <v>12</v>
      </c>
      <c r="M18" s="79">
        <f t="shared" si="1"/>
        <v>0</v>
      </c>
      <c r="N18" s="32">
        <f t="shared" si="2"/>
        <v>0</v>
      </c>
      <c r="O18" s="32">
        <f t="shared" si="3"/>
        <v>0</v>
      </c>
      <c r="P18" s="31">
        <f t="shared" si="4"/>
        <v>0</v>
      </c>
      <c r="Q18" s="103">
        <v>0</v>
      </c>
      <c r="R18" s="31">
        <f t="shared" si="5"/>
        <v>0</v>
      </c>
      <c r="S18" s="32">
        <f t="shared" si="6"/>
        <v>0</v>
      </c>
      <c r="T18" s="32">
        <f t="shared" si="8"/>
        <v>24</v>
      </c>
      <c r="U18" s="31">
        <f t="shared" si="7"/>
        <v>1</v>
      </c>
      <c r="V18" s="41" t="str">
        <f>+VLOOKUP(A18,'ANALISIS FRANCYS'!A$3:C$195,3,0)</f>
        <v>DISPONIBLE</v>
      </c>
      <c r="W18" s="101"/>
      <c r="X18" s="41"/>
      <c r="Z18" s="34">
        <v>26</v>
      </c>
      <c r="AA18" s="30" t="s">
        <v>75</v>
      </c>
      <c r="AB18" s="35">
        <v>2669.9099999999994</v>
      </c>
      <c r="AC18" s="35">
        <v>506.60000000000008</v>
      </c>
      <c r="AD18" s="35">
        <v>929.803</v>
      </c>
      <c r="AE18" s="35">
        <v>4106.3129999999992</v>
      </c>
      <c r="AH18" s="30">
        <v>5083</v>
      </c>
      <c r="AI18" s="30" t="s">
        <v>1421</v>
      </c>
      <c r="AJ18" s="35">
        <v>0</v>
      </c>
      <c r="AK18" s="35">
        <v>0</v>
      </c>
      <c r="AL18" s="35"/>
      <c r="AM18" s="35">
        <v>0</v>
      </c>
    </row>
    <row r="19" spans="1:39" ht="17.25" customHeight="1">
      <c r="A19" s="30">
        <v>10225</v>
      </c>
      <c r="B19" s="30" t="s">
        <v>1330</v>
      </c>
      <c r="C19" s="30"/>
      <c r="D19" s="30" t="s">
        <v>1288</v>
      </c>
      <c r="E19" s="30" t="s">
        <v>1292</v>
      </c>
      <c r="F19" s="30"/>
      <c r="G19" s="30" t="s">
        <v>1329</v>
      </c>
      <c r="H19" s="30">
        <v>24</v>
      </c>
      <c r="I19" s="30">
        <f t="shared" si="0"/>
        <v>0</v>
      </c>
      <c r="J19" s="31">
        <f t="shared" si="9"/>
        <v>0</v>
      </c>
      <c r="K19" s="86">
        <v>24</v>
      </c>
      <c r="L19" s="31">
        <v>12</v>
      </c>
      <c r="M19" s="79">
        <f t="shared" si="1"/>
        <v>0</v>
      </c>
      <c r="N19" s="32">
        <f t="shared" si="2"/>
        <v>0</v>
      </c>
      <c r="O19" s="32">
        <f t="shared" si="3"/>
        <v>0</v>
      </c>
      <c r="P19" s="31">
        <f t="shared" si="4"/>
        <v>0</v>
      </c>
      <c r="Q19" s="103">
        <v>0</v>
      </c>
      <c r="R19" s="31">
        <f t="shared" si="5"/>
        <v>0</v>
      </c>
      <c r="S19" s="32">
        <f t="shared" si="6"/>
        <v>0</v>
      </c>
      <c r="T19" s="32">
        <f t="shared" si="8"/>
        <v>24</v>
      </c>
      <c r="U19" s="31">
        <f t="shared" si="7"/>
        <v>1</v>
      </c>
      <c r="V19" s="41" t="str">
        <f>+VLOOKUP(A19,'ANALISIS FRANCYS'!A$3:C$195,3,0)</f>
        <v>NO DISPONIBLE</v>
      </c>
      <c r="W19" s="101"/>
      <c r="X19" s="41"/>
      <c r="Z19" s="34">
        <v>28</v>
      </c>
      <c r="AA19" s="30" t="s">
        <v>447</v>
      </c>
      <c r="AB19" s="35">
        <v>257.04000000000013</v>
      </c>
      <c r="AC19" s="35">
        <v>10.68</v>
      </c>
      <c r="AD19" s="35">
        <v>23.959999999999994</v>
      </c>
      <c r="AE19" s="35">
        <v>291.68000000000012</v>
      </c>
      <c r="AH19" s="30">
        <v>5192</v>
      </c>
      <c r="AI19" s="30" t="s">
        <v>2677</v>
      </c>
      <c r="AJ19" s="35"/>
      <c r="AK19" s="35">
        <v>0</v>
      </c>
      <c r="AL19" s="35">
        <v>0</v>
      </c>
      <c r="AM19" s="35">
        <v>0</v>
      </c>
    </row>
    <row r="20" spans="1:39" ht="17.25" customHeight="1">
      <c r="A20" s="30">
        <v>10322</v>
      </c>
      <c r="B20" s="30" t="s">
        <v>1349</v>
      </c>
      <c r="C20" s="30"/>
      <c r="D20" s="30" t="s">
        <v>1288</v>
      </c>
      <c r="E20" s="30" t="s">
        <v>1292</v>
      </c>
      <c r="F20" s="30"/>
      <c r="G20" s="30" t="s">
        <v>1350</v>
      </c>
      <c r="H20" s="30">
        <v>12</v>
      </c>
      <c r="I20" s="30">
        <f t="shared" si="0"/>
        <v>2</v>
      </c>
      <c r="J20" s="31">
        <f t="shared" si="9"/>
        <v>6.6666666666666666E-2</v>
      </c>
      <c r="K20" s="86">
        <v>12</v>
      </c>
      <c r="L20" s="31">
        <v>24</v>
      </c>
      <c r="M20" s="79">
        <f t="shared" ref="M20:M38" si="10">+J20*2</f>
        <v>0.13333333333333333</v>
      </c>
      <c r="N20" s="32">
        <f t="shared" ref="N20:N38" si="11">+M20+((3-2)*J20)</f>
        <v>0.2</v>
      </c>
      <c r="O20" s="32">
        <f t="shared" ref="O20:O38" si="12">+M20*2</f>
        <v>0.26666666666666666</v>
      </c>
      <c r="P20" s="31">
        <f t="shared" si="4"/>
        <v>0</v>
      </c>
      <c r="Q20" s="103">
        <v>9</v>
      </c>
      <c r="R20" s="31">
        <f t="shared" ref="R20:R38" si="13">+Q20-P20</f>
        <v>9</v>
      </c>
      <c r="S20" s="32">
        <f t="shared" ref="S20:S38" si="14">+N20</f>
        <v>0.2</v>
      </c>
      <c r="T20" s="32">
        <f t="shared" si="8"/>
        <v>3</v>
      </c>
      <c r="U20" s="31">
        <f t="shared" ref="U20:U37" si="15">IFERROR(IF(T20&gt;0.1,(T20/H20),"NO COMPRAR"),0)</f>
        <v>0.25</v>
      </c>
      <c r="V20" s="41" t="str">
        <f>+VLOOKUP(A20,'ANALISIS FRANCYS'!A$3:C$195,3,0)</f>
        <v>DISPONIBLE</v>
      </c>
      <c r="W20" s="101"/>
      <c r="X20" s="41"/>
      <c r="Z20" s="34">
        <v>33</v>
      </c>
      <c r="AA20" s="30" t="s">
        <v>1424</v>
      </c>
      <c r="AB20" s="35">
        <v>49.234999999999992</v>
      </c>
      <c r="AC20" s="35"/>
      <c r="AD20" s="35">
        <v>2.86</v>
      </c>
      <c r="AE20" s="35">
        <v>52.094999999999992</v>
      </c>
      <c r="AH20" s="30">
        <v>5730</v>
      </c>
      <c r="AI20" s="30" t="s">
        <v>1315</v>
      </c>
      <c r="AJ20" s="35">
        <v>23</v>
      </c>
      <c r="AK20" s="35"/>
      <c r="AL20" s="35"/>
      <c r="AM20" s="35">
        <v>23</v>
      </c>
    </row>
    <row r="21" spans="1:39" ht="17.25" customHeight="1">
      <c r="A21" s="30">
        <v>10345</v>
      </c>
      <c r="B21" s="30" t="s">
        <v>510</v>
      </c>
      <c r="C21" s="30"/>
      <c r="D21" s="30" t="s">
        <v>1288</v>
      </c>
      <c r="E21" s="30" t="s">
        <v>1292</v>
      </c>
      <c r="F21" s="30"/>
      <c r="G21" s="30" t="s">
        <v>1377</v>
      </c>
      <c r="H21" s="30">
        <v>6</v>
      </c>
      <c r="I21" s="30">
        <f t="shared" si="0"/>
        <v>1</v>
      </c>
      <c r="J21" s="31">
        <f t="shared" ref="J21:J39" si="16">+I21/30</f>
        <v>3.3333333333333333E-2</v>
      </c>
      <c r="K21" s="86">
        <v>6</v>
      </c>
      <c r="L21" s="31">
        <v>24</v>
      </c>
      <c r="M21" s="79">
        <f t="shared" si="10"/>
        <v>6.6666666666666666E-2</v>
      </c>
      <c r="N21" s="32">
        <f t="shared" si="11"/>
        <v>0.1</v>
      </c>
      <c r="O21" s="32">
        <f t="shared" si="12"/>
        <v>0.13333333333333333</v>
      </c>
      <c r="P21" s="31">
        <f t="shared" si="4"/>
        <v>4</v>
      </c>
      <c r="Q21" s="103">
        <v>7</v>
      </c>
      <c r="R21" s="31">
        <f t="shared" si="13"/>
        <v>3</v>
      </c>
      <c r="S21" s="32">
        <f t="shared" si="14"/>
        <v>0.1</v>
      </c>
      <c r="T21" s="32">
        <f t="shared" si="8"/>
        <v>-1</v>
      </c>
      <c r="U21" s="31" t="str">
        <f t="shared" si="15"/>
        <v>NO COMPRAR</v>
      </c>
      <c r="V21" s="41" t="str">
        <f>+VLOOKUP(A21,'ANALISIS FRANCYS'!A$3:C$195,3,0)</f>
        <v>DISPONIBLE</v>
      </c>
      <c r="W21" s="101"/>
      <c r="X21" s="41"/>
      <c r="Z21" s="34">
        <v>39</v>
      </c>
      <c r="AA21" s="30" t="s">
        <v>2029</v>
      </c>
      <c r="AB21" s="35">
        <v>22.71</v>
      </c>
      <c r="AC21" s="35"/>
      <c r="AD21" s="35"/>
      <c r="AE21" s="35">
        <v>22.71</v>
      </c>
      <c r="AH21" s="30">
        <v>5733</v>
      </c>
      <c r="AI21" s="30" t="s">
        <v>371</v>
      </c>
      <c r="AJ21" s="35">
        <v>46</v>
      </c>
      <c r="AK21" s="35"/>
      <c r="AL21" s="35"/>
      <c r="AM21" s="35">
        <v>46</v>
      </c>
    </row>
    <row r="22" spans="1:39" ht="17.25" customHeight="1">
      <c r="A22" s="30">
        <v>9969</v>
      </c>
      <c r="B22" s="30" t="s">
        <v>425</v>
      </c>
      <c r="C22" s="30"/>
      <c r="D22" s="30" t="s">
        <v>1288</v>
      </c>
      <c r="E22" s="30" t="s">
        <v>1292</v>
      </c>
      <c r="F22" s="30"/>
      <c r="G22" s="30" t="s">
        <v>1350</v>
      </c>
      <c r="H22" s="30">
        <v>6</v>
      </c>
      <c r="I22" s="30">
        <f t="shared" si="0"/>
        <v>7</v>
      </c>
      <c r="J22" s="31">
        <f t="shared" si="16"/>
        <v>0.23333333333333334</v>
      </c>
      <c r="K22" s="86">
        <v>12</v>
      </c>
      <c r="L22" s="31">
        <v>12</v>
      </c>
      <c r="M22" s="79">
        <f t="shared" si="10"/>
        <v>0.46666666666666667</v>
      </c>
      <c r="N22" s="32">
        <f t="shared" si="11"/>
        <v>0.7</v>
      </c>
      <c r="O22" s="32">
        <f t="shared" si="12"/>
        <v>0.93333333333333335</v>
      </c>
      <c r="P22" s="31">
        <f t="shared" si="4"/>
        <v>0</v>
      </c>
      <c r="Q22" s="103">
        <v>1</v>
      </c>
      <c r="R22" s="31">
        <f t="shared" si="13"/>
        <v>1</v>
      </c>
      <c r="S22" s="32">
        <f t="shared" si="14"/>
        <v>0.7</v>
      </c>
      <c r="T22" s="32">
        <f t="shared" si="8"/>
        <v>11</v>
      </c>
      <c r="U22" s="31">
        <f t="shared" si="15"/>
        <v>1.8333333333333333</v>
      </c>
      <c r="V22" s="41" t="str">
        <f>+VLOOKUP(A22,'ANALISIS FRANCYS'!A$3:C$195,3,0)</f>
        <v>DISPONIBLE</v>
      </c>
      <c r="W22" s="101"/>
      <c r="X22" s="41"/>
      <c r="Z22" s="34">
        <v>46</v>
      </c>
      <c r="AA22" s="30" t="s">
        <v>1426</v>
      </c>
      <c r="AB22" s="35">
        <v>53.275000000000006</v>
      </c>
      <c r="AC22" s="35"/>
      <c r="AD22" s="35">
        <v>18.764999999999997</v>
      </c>
      <c r="AE22" s="35">
        <v>72.040000000000006</v>
      </c>
      <c r="AH22" s="30">
        <v>5864</v>
      </c>
      <c r="AI22" s="30" t="s">
        <v>459</v>
      </c>
      <c r="AJ22" s="35"/>
      <c r="AK22" s="35"/>
      <c r="AL22" s="35">
        <v>66</v>
      </c>
      <c r="AM22" s="35">
        <v>66</v>
      </c>
    </row>
    <row r="23" spans="1:39" ht="17.25" customHeight="1">
      <c r="A23" s="30">
        <v>10741</v>
      </c>
      <c r="B23" s="30" t="s">
        <v>1352</v>
      </c>
      <c r="C23" s="30"/>
      <c r="D23" s="30" t="s">
        <v>1288</v>
      </c>
      <c r="E23" s="30" t="s">
        <v>1292</v>
      </c>
      <c r="F23" s="30"/>
      <c r="G23" s="30" t="s">
        <v>1350</v>
      </c>
      <c r="H23" s="30">
        <v>24</v>
      </c>
      <c r="I23" s="30">
        <f t="shared" si="0"/>
        <v>0</v>
      </c>
      <c r="J23" s="31">
        <f t="shared" si="16"/>
        <v>0</v>
      </c>
      <c r="K23" s="86">
        <v>24</v>
      </c>
      <c r="L23" s="31"/>
      <c r="M23" s="79">
        <f t="shared" si="10"/>
        <v>0</v>
      </c>
      <c r="N23" s="32">
        <f t="shared" si="11"/>
        <v>0</v>
      </c>
      <c r="O23" s="32">
        <f t="shared" si="12"/>
        <v>0</v>
      </c>
      <c r="P23" s="31">
        <f t="shared" si="4"/>
        <v>0</v>
      </c>
      <c r="Q23" s="103">
        <v>22</v>
      </c>
      <c r="R23" s="31">
        <f t="shared" si="13"/>
        <v>22</v>
      </c>
      <c r="S23" s="32">
        <f t="shared" si="14"/>
        <v>0</v>
      </c>
      <c r="T23" s="32">
        <f t="shared" si="8"/>
        <v>2</v>
      </c>
      <c r="U23" s="31">
        <f t="shared" si="15"/>
        <v>8.3333333333333329E-2</v>
      </c>
      <c r="V23" s="41" t="str">
        <f>+VLOOKUP(A23,'ANALISIS FRANCYS'!A$3:C$195,3,0)</f>
        <v>DISPONIBLE</v>
      </c>
      <c r="W23" s="101"/>
      <c r="X23" s="41"/>
      <c r="Z23" s="34">
        <v>48</v>
      </c>
      <c r="AA23" s="30" t="s">
        <v>1427</v>
      </c>
      <c r="AB23" s="35">
        <v>26.054999999999996</v>
      </c>
      <c r="AC23" s="35"/>
      <c r="AD23" s="35">
        <v>5.41</v>
      </c>
      <c r="AE23" s="35">
        <v>31.464999999999996</v>
      </c>
      <c r="AH23" s="30">
        <v>6072</v>
      </c>
      <c r="AI23" s="30" t="s">
        <v>1382</v>
      </c>
      <c r="AJ23" s="35"/>
      <c r="AK23" s="35"/>
      <c r="AL23" s="35">
        <v>1</v>
      </c>
      <c r="AM23" s="35">
        <v>1</v>
      </c>
    </row>
    <row r="24" spans="1:39" ht="17.25" customHeight="1">
      <c r="A24" s="30">
        <v>10327</v>
      </c>
      <c r="B24" s="30" t="s">
        <v>1353</v>
      </c>
      <c r="C24" s="30"/>
      <c r="D24" s="30" t="s">
        <v>1288</v>
      </c>
      <c r="E24" s="30" t="s">
        <v>1292</v>
      </c>
      <c r="F24" s="30"/>
      <c r="G24" s="30" t="s">
        <v>1350</v>
      </c>
      <c r="H24" s="30">
        <v>12</v>
      </c>
      <c r="I24" s="30">
        <f t="shared" si="0"/>
        <v>0</v>
      </c>
      <c r="J24" s="31">
        <f t="shared" si="16"/>
        <v>0</v>
      </c>
      <c r="K24" s="86">
        <v>12</v>
      </c>
      <c r="L24" s="31">
        <v>24</v>
      </c>
      <c r="M24" s="79">
        <f t="shared" si="10"/>
        <v>0</v>
      </c>
      <c r="N24" s="32">
        <f t="shared" si="11"/>
        <v>0</v>
      </c>
      <c r="O24" s="32">
        <f t="shared" si="12"/>
        <v>0</v>
      </c>
      <c r="P24" s="31">
        <f t="shared" si="4"/>
        <v>0</v>
      </c>
      <c r="Q24" s="103">
        <v>52</v>
      </c>
      <c r="R24" s="31">
        <f t="shared" si="13"/>
        <v>52</v>
      </c>
      <c r="S24" s="32">
        <f t="shared" si="14"/>
        <v>0</v>
      </c>
      <c r="T24" s="32">
        <f t="shared" si="8"/>
        <v>-40</v>
      </c>
      <c r="U24" s="31" t="str">
        <f t="shared" si="15"/>
        <v>NO COMPRAR</v>
      </c>
      <c r="V24" s="41" t="str">
        <f>+VLOOKUP(A24,'ANALISIS FRANCYS'!A$3:C$195,3,0)</f>
        <v>DISPONIBLE</v>
      </c>
      <c r="W24" s="101"/>
      <c r="X24" s="41"/>
      <c r="Z24" s="34">
        <v>65</v>
      </c>
      <c r="AA24" s="30" t="s">
        <v>1428</v>
      </c>
      <c r="AB24" s="35">
        <v>10.295000000000007</v>
      </c>
      <c r="AC24" s="35"/>
      <c r="AD24" s="35">
        <v>1.0860000000000001</v>
      </c>
      <c r="AE24" s="35">
        <v>11.381000000000007</v>
      </c>
      <c r="AH24" s="30">
        <v>6750</v>
      </c>
      <c r="AI24" s="30" t="s">
        <v>1378</v>
      </c>
      <c r="AJ24" s="35"/>
      <c r="AK24" s="35">
        <v>0</v>
      </c>
      <c r="AL24" s="35"/>
      <c r="AM24" s="35">
        <v>0</v>
      </c>
    </row>
    <row r="25" spans="1:39" ht="17.25" customHeight="1">
      <c r="A25" s="30">
        <v>9630</v>
      </c>
      <c r="B25" s="30" t="s">
        <v>103</v>
      </c>
      <c r="C25" s="30"/>
      <c r="D25" s="30" t="s">
        <v>1288</v>
      </c>
      <c r="E25" s="30" t="s">
        <v>1292</v>
      </c>
      <c r="F25" s="30"/>
      <c r="G25" s="30" t="s">
        <v>1350</v>
      </c>
      <c r="H25" s="30">
        <v>12</v>
      </c>
      <c r="I25" s="30">
        <f t="shared" si="0"/>
        <v>11</v>
      </c>
      <c r="J25" s="31">
        <f t="shared" si="16"/>
        <v>0.36666666666666664</v>
      </c>
      <c r="K25" s="86">
        <v>12</v>
      </c>
      <c r="L25" s="31">
        <v>24</v>
      </c>
      <c r="M25" s="79">
        <f t="shared" si="10"/>
        <v>0.73333333333333328</v>
      </c>
      <c r="N25" s="32">
        <f t="shared" si="11"/>
        <v>1.0999999999999999</v>
      </c>
      <c r="O25" s="32">
        <f t="shared" si="12"/>
        <v>1.4666666666666666</v>
      </c>
      <c r="P25" s="31">
        <f t="shared" si="4"/>
        <v>0</v>
      </c>
      <c r="Q25" s="103">
        <v>0</v>
      </c>
      <c r="R25" s="31">
        <f t="shared" si="13"/>
        <v>0</v>
      </c>
      <c r="S25" s="32">
        <f t="shared" si="14"/>
        <v>1.0999999999999999</v>
      </c>
      <c r="T25" s="32">
        <f t="shared" si="8"/>
        <v>12</v>
      </c>
      <c r="U25" s="31">
        <f t="shared" si="15"/>
        <v>1</v>
      </c>
      <c r="V25" s="41" t="str">
        <f>+VLOOKUP(A25,'ANALISIS FRANCYS'!A$3:C$195,3,0)</f>
        <v>NO DISPONIBLE</v>
      </c>
      <c r="W25" s="101"/>
      <c r="X25" s="41"/>
      <c r="Z25" s="34">
        <v>67</v>
      </c>
      <c r="AA25" s="30" t="s">
        <v>53</v>
      </c>
      <c r="AB25" s="35">
        <v>317.9249999999999</v>
      </c>
      <c r="AC25" s="35">
        <v>19.165000000000006</v>
      </c>
      <c r="AD25" s="35">
        <v>46.648999999999994</v>
      </c>
      <c r="AE25" s="35">
        <v>383.73899999999992</v>
      </c>
      <c r="AH25" s="30">
        <v>5223</v>
      </c>
      <c r="AI25" s="30" t="s">
        <v>1381</v>
      </c>
      <c r="AJ25" s="35">
        <v>0</v>
      </c>
      <c r="AK25" s="35"/>
      <c r="AL25" s="35">
        <v>8</v>
      </c>
      <c r="AM25" s="35">
        <v>8</v>
      </c>
    </row>
    <row r="26" spans="1:39" ht="17.25" customHeight="1">
      <c r="A26" s="30">
        <v>10677</v>
      </c>
      <c r="B26" s="30" t="s">
        <v>1354</v>
      </c>
      <c r="C26" s="30"/>
      <c r="D26" s="30" t="s">
        <v>1288</v>
      </c>
      <c r="E26" s="30" t="s">
        <v>1292</v>
      </c>
      <c r="F26" s="30"/>
      <c r="G26" s="30" t="s">
        <v>1350</v>
      </c>
      <c r="H26" s="30">
        <v>24</v>
      </c>
      <c r="I26" s="30">
        <f t="shared" si="0"/>
        <v>0</v>
      </c>
      <c r="J26" s="31">
        <f t="shared" si="16"/>
        <v>0</v>
      </c>
      <c r="K26" s="86">
        <v>24</v>
      </c>
      <c r="L26" s="31">
        <v>12</v>
      </c>
      <c r="M26" s="79">
        <f t="shared" si="10"/>
        <v>0</v>
      </c>
      <c r="N26" s="32">
        <f t="shared" si="11"/>
        <v>0</v>
      </c>
      <c r="O26" s="32">
        <f t="shared" si="12"/>
        <v>0</v>
      </c>
      <c r="P26" s="31">
        <f t="shared" si="4"/>
        <v>0</v>
      </c>
      <c r="Q26" s="103">
        <v>4</v>
      </c>
      <c r="R26" s="31">
        <f t="shared" si="13"/>
        <v>4</v>
      </c>
      <c r="S26" s="32">
        <f t="shared" si="14"/>
        <v>0</v>
      </c>
      <c r="T26" s="32">
        <f t="shared" si="8"/>
        <v>20</v>
      </c>
      <c r="U26" s="31">
        <f t="shared" si="15"/>
        <v>0.83333333333333337</v>
      </c>
      <c r="V26" s="41" t="str">
        <f>+VLOOKUP(A26,'ANALISIS FRANCYS'!A$3:C$195,3,0)</f>
        <v>DISPONIBLE</v>
      </c>
      <c r="W26" s="101"/>
      <c r="X26" s="41"/>
      <c r="Z26" s="34">
        <v>31</v>
      </c>
      <c r="AA26" s="30" t="s">
        <v>8</v>
      </c>
      <c r="AB26" s="35">
        <v>127.77999999999997</v>
      </c>
      <c r="AC26" s="35">
        <v>11.069999999999997</v>
      </c>
      <c r="AD26" s="35">
        <v>20.165000000000006</v>
      </c>
      <c r="AE26" s="35">
        <v>159.01499999999999</v>
      </c>
      <c r="AH26" s="30">
        <v>5735</v>
      </c>
      <c r="AI26" s="30" t="s">
        <v>281</v>
      </c>
      <c r="AJ26" s="35">
        <v>41</v>
      </c>
      <c r="AK26" s="35"/>
      <c r="AL26" s="35"/>
      <c r="AM26" s="35">
        <v>41</v>
      </c>
    </row>
    <row r="27" spans="1:39" ht="17.25" customHeight="1">
      <c r="A27" s="30">
        <v>834</v>
      </c>
      <c r="B27" s="30" t="s">
        <v>1355</v>
      </c>
      <c r="C27" s="30"/>
      <c r="D27" s="30" t="s">
        <v>1288</v>
      </c>
      <c r="E27" s="30" t="s">
        <v>1292</v>
      </c>
      <c r="F27" s="30"/>
      <c r="G27" s="30" t="s">
        <v>1350</v>
      </c>
      <c r="H27" s="30">
        <v>12</v>
      </c>
      <c r="I27" s="30">
        <f t="shared" si="0"/>
        <v>0</v>
      </c>
      <c r="J27" s="31">
        <f t="shared" si="16"/>
        <v>0</v>
      </c>
      <c r="K27" s="86">
        <v>12</v>
      </c>
      <c r="L27" s="31">
        <v>12</v>
      </c>
      <c r="M27" s="79">
        <f t="shared" si="10"/>
        <v>0</v>
      </c>
      <c r="N27" s="32">
        <f t="shared" si="11"/>
        <v>0</v>
      </c>
      <c r="O27" s="32">
        <f t="shared" si="12"/>
        <v>0</v>
      </c>
      <c r="P27" s="31">
        <f t="shared" si="4"/>
        <v>0</v>
      </c>
      <c r="Q27" s="103">
        <v>10</v>
      </c>
      <c r="R27" s="31">
        <f t="shared" si="13"/>
        <v>10</v>
      </c>
      <c r="S27" s="32">
        <f t="shared" si="14"/>
        <v>0</v>
      </c>
      <c r="T27" s="32">
        <f t="shared" si="8"/>
        <v>2</v>
      </c>
      <c r="U27" s="31">
        <f t="shared" si="15"/>
        <v>0.16666666666666666</v>
      </c>
      <c r="V27" s="41" t="str">
        <f>+VLOOKUP(A27,'ANALISIS FRANCYS'!A$3:C$195,3,0)</f>
        <v>DISPONIBLE</v>
      </c>
      <c r="W27" s="101"/>
      <c r="X27" s="41"/>
      <c r="Z27" s="34">
        <v>44</v>
      </c>
      <c r="AA27" s="30" t="s">
        <v>534</v>
      </c>
      <c r="AB27" s="35">
        <v>511.79500000000002</v>
      </c>
      <c r="AC27" s="35">
        <v>18.844999999999999</v>
      </c>
      <c r="AD27" s="35">
        <v>81.826000000000008</v>
      </c>
      <c r="AE27" s="35">
        <v>612.46600000000001</v>
      </c>
      <c r="AH27" s="30">
        <v>6272</v>
      </c>
      <c r="AI27" s="30" t="s">
        <v>571</v>
      </c>
      <c r="AJ27" s="35"/>
      <c r="AK27" s="35"/>
      <c r="AL27" s="35">
        <v>37</v>
      </c>
      <c r="AM27" s="35">
        <v>37</v>
      </c>
    </row>
    <row r="28" spans="1:39" ht="17.25" customHeight="1">
      <c r="A28" s="30">
        <v>822</v>
      </c>
      <c r="B28" s="30" t="s">
        <v>1356</v>
      </c>
      <c r="C28" s="30"/>
      <c r="D28" s="30" t="s">
        <v>1288</v>
      </c>
      <c r="E28" s="30" t="s">
        <v>1292</v>
      </c>
      <c r="F28" s="30"/>
      <c r="G28" s="30" t="s">
        <v>1350</v>
      </c>
      <c r="H28" s="30">
        <v>12</v>
      </c>
      <c r="I28" s="30">
        <f t="shared" si="0"/>
        <v>0</v>
      </c>
      <c r="J28" s="31">
        <f t="shared" si="16"/>
        <v>0</v>
      </c>
      <c r="K28" s="86">
        <v>6</v>
      </c>
      <c r="L28" s="31">
        <v>12</v>
      </c>
      <c r="M28" s="79">
        <f t="shared" si="10"/>
        <v>0</v>
      </c>
      <c r="N28" s="32">
        <f t="shared" si="11"/>
        <v>0</v>
      </c>
      <c r="O28" s="32">
        <f t="shared" si="12"/>
        <v>0</v>
      </c>
      <c r="P28" s="31">
        <f t="shared" si="4"/>
        <v>0</v>
      </c>
      <c r="Q28" s="103">
        <v>24</v>
      </c>
      <c r="R28" s="31">
        <f t="shared" si="13"/>
        <v>24</v>
      </c>
      <c r="S28" s="32">
        <f t="shared" si="14"/>
        <v>0</v>
      </c>
      <c r="T28" s="32">
        <f t="shared" si="8"/>
        <v>-18</v>
      </c>
      <c r="U28" s="31" t="str">
        <f t="shared" si="15"/>
        <v>NO COMPRAR</v>
      </c>
      <c r="V28" s="41" t="str">
        <f>+VLOOKUP(A28,'ANALISIS FRANCYS'!A$3:C$195,3,0)</f>
        <v>DISPONIBLE</v>
      </c>
      <c r="W28" s="101"/>
      <c r="X28" s="41"/>
      <c r="Z28" s="34">
        <v>50</v>
      </c>
      <c r="AA28" s="30" t="s">
        <v>229</v>
      </c>
      <c r="AB28" s="35">
        <v>777.77499999999998</v>
      </c>
      <c r="AC28" s="35">
        <v>43.815000000000005</v>
      </c>
      <c r="AD28" s="35">
        <v>96.024999999999963</v>
      </c>
      <c r="AE28" s="35">
        <v>917.61500000000001</v>
      </c>
      <c r="AH28" s="30">
        <v>6360</v>
      </c>
      <c r="AI28" s="30" t="s">
        <v>1333</v>
      </c>
      <c r="AJ28" s="35">
        <v>26</v>
      </c>
      <c r="AK28" s="35"/>
      <c r="AL28" s="35"/>
      <c r="AM28" s="35">
        <v>26</v>
      </c>
    </row>
    <row r="29" spans="1:39" ht="17.25" customHeight="1">
      <c r="A29" s="30">
        <v>8506</v>
      </c>
      <c r="B29" s="30" t="s">
        <v>1357</v>
      </c>
      <c r="C29" s="30"/>
      <c r="D29" s="30" t="s">
        <v>1288</v>
      </c>
      <c r="E29" s="30" t="s">
        <v>1292</v>
      </c>
      <c r="F29" s="30"/>
      <c r="G29" s="30" t="s">
        <v>1350</v>
      </c>
      <c r="H29" s="30">
        <v>12</v>
      </c>
      <c r="I29" s="30">
        <f t="shared" si="0"/>
        <v>1</v>
      </c>
      <c r="J29" s="31">
        <f t="shared" si="16"/>
        <v>3.3333333333333333E-2</v>
      </c>
      <c r="K29" s="86">
        <v>6</v>
      </c>
      <c r="L29" s="31">
        <v>12</v>
      </c>
      <c r="M29" s="79">
        <f t="shared" si="10"/>
        <v>6.6666666666666666E-2</v>
      </c>
      <c r="N29" s="32">
        <f t="shared" si="11"/>
        <v>0.1</v>
      </c>
      <c r="O29" s="32">
        <f t="shared" si="12"/>
        <v>0.13333333333333333</v>
      </c>
      <c r="P29" s="31">
        <f t="shared" si="4"/>
        <v>0</v>
      </c>
      <c r="Q29" s="103">
        <v>8</v>
      </c>
      <c r="R29" s="31">
        <f t="shared" si="13"/>
        <v>8</v>
      </c>
      <c r="S29" s="32">
        <f t="shared" si="14"/>
        <v>0.1</v>
      </c>
      <c r="T29" s="32">
        <f t="shared" si="8"/>
        <v>-2</v>
      </c>
      <c r="U29" s="31" t="str">
        <f t="shared" si="15"/>
        <v>NO COMPRAR</v>
      </c>
      <c r="V29" s="41" t="str">
        <f>+VLOOKUP(A29,'ANALISIS FRANCYS'!A$3:C$195,3,0)</f>
        <v>DISPONIBLE</v>
      </c>
      <c r="W29" s="101"/>
      <c r="X29" s="41"/>
      <c r="Z29" s="34">
        <v>51</v>
      </c>
      <c r="AA29" s="30" t="s">
        <v>251</v>
      </c>
      <c r="AB29" s="35">
        <v>283.24000000000007</v>
      </c>
      <c r="AC29" s="35">
        <v>21.384999999999998</v>
      </c>
      <c r="AD29" s="35">
        <v>48.186999999999998</v>
      </c>
      <c r="AE29" s="35">
        <v>352.81200000000007</v>
      </c>
      <c r="AH29" s="30">
        <v>6955</v>
      </c>
      <c r="AI29" s="30" t="s">
        <v>2683</v>
      </c>
      <c r="AJ29" s="35">
        <v>0</v>
      </c>
      <c r="AK29" s="35"/>
      <c r="AL29" s="35"/>
      <c r="AM29" s="35">
        <v>0</v>
      </c>
    </row>
    <row r="30" spans="1:39" ht="17.25" customHeight="1">
      <c r="A30" s="30">
        <v>10517</v>
      </c>
      <c r="B30" s="30" t="s">
        <v>1359</v>
      </c>
      <c r="C30" s="30"/>
      <c r="D30" s="30" t="s">
        <v>1288</v>
      </c>
      <c r="E30" s="30" t="s">
        <v>1292</v>
      </c>
      <c r="F30" s="30"/>
      <c r="G30" s="30" t="s">
        <v>1350</v>
      </c>
      <c r="H30" s="30">
        <v>12</v>
      </c>
      <c r="I30" s="30">
        <f t="shared" si="0"/>
        <v>8</v>
      </c>
      <c r="J30" s="31">
        <f t="shared" si="16"/>
        <v>0.26666666666666666</v>
      </c>
      <c r="K30" s="86">
        <v>12</v>
      </c>
      <c r="L30" s="31">
        <v>12</v>
      </c>
      <c r="M30" s="79">
        <f t="shared" si="10"/>
        <v>0.53333333333333333</v>
      </c>
      <c r="N30" s="32">
        <f t="shared" si="11"/>
        <v>0.8</v>
      </c>
      <c r="O30" s="32">
        <f t="shared" si="12"/>
        <v>1.0666666666666667</v>
      </c>
      <c r="P30" s="31">
        <f t="shared" si="4"/>
        <v>0</v>
      </c>
      <c r="Q30" s="103">
        <v>7</v>
      </c>
      <c r="R30" s="31">
        <f t="shared" si="13"/>
        <v>7</v>
      </c>
      <c r="S30" s="32">
        <f t="shared" si="14"/>
        <v>0.8</v>
      </c>
      <c r="T30" s="32">
        <f t="shared" si="8"/>
        <v>5</v>
      </c>
      <c r="U30" s="31">
        <f t="shared" si="15"/>
        <v>0.41666666666666669</v>
      </c>
      <c r="V30" s="41" t="str">
        <f>+VLOOKUP(A30,'ANALISIS FRANCYS'!A$3:C$195,3,0)</f>
        <v>DISPONIBLE</v>
      </c>
      <c r="W30" s="101"/>
      <c r="X30" s="41"/>
      <c r="Z30" s="34">
        <v>71</v>
      </c>
      <c r="AA30" s="30" t="s">
        <v>442</v>
      </c>
      <c r="AB30" s="35">
        <v>339.81000000000006</v>
      </c>
      <c r="AC30" s="35">
        <v>22.044999999999998</v>
      </c>
      <c r="AD30" s="35">
        <v>73.125</v>
      </c>
      <c r="AE30" s="35">
        <v>434.98000000000008</v>
      </c>
      <c r="AH30" s="30">
        <v>7886</v>
      </c>
      <c r="AI30" s="30" t="s">
        <v>982</v>
      </c>
      <c r="AJ30" s="35">
        <v>78</v>
      </c>
      <c r="AK30" s="35"/>
      <c r="AL30" s="35"/>
      <c r="AM30" s="35">
        <v>78</v>
      </c>
    </row>
    <row r="31" spans="1:39" ht="17.25" customHeight="1">
      <c r="A31" s="30">
        <v>6073</v>
      </c>
      <c r="B31" s="30" t="s">
        <v>673</v>
      </c>
      <c r="C31" s="30"/>
      <c r="D31" s="30" t="s">
        <v>1288</v>
      </c>
      <c r="E31" s="30" t="s">
        <v>1292</v>
      </c>
      <c r="F31" s="30"/>
      <c r="G31" s="30" t="s">
        <v>1344</v>
      </c>
      <c r="H31" s="30">
        <v>24</v>
      </c>
      <c r="I31" s="30">
        <f t="shared" si="0"/>
        <v>1</v>
      </c>
      <c r="J31" s="31">
        <f t="shared" si="16"/>
        <v>3.3333333333333333E-2</v>
      </c>
      <c r="K31" s="86">
        <v>24</v>
      </c>
      <c r="L31" s="31">
        <v>12</v>
      </c>
      <c r="M31" s="79">
        <f t="shared" si="10"/>
        <v>6.6666666666666666E-2</v>
      </c>
      <c r="N31" s="32">
        <f t="shared" si="11"/>
        <v>0.1</v>
      </c>
      <c r="O31" s="32">
        <f t="shared" si="12"/>
        <v>0.13333333333333333</v>
      </c>
      <c r="P31" s="31">
        <f t="shared" si="4"/>
        <v>0</v>
      </c>
      <c r="Q31" s="103">
        <v>0</v>
      </c>
      <c r="R31" s="31">
        <f t="shared" si="13"/>
        <v>0</v>
      </c>
      <c r="S31" s="32">
        <f t="shared" si="14"/>
        <v>0.1</v>
      </c>
      <c r="T31" s="32">
        <f t="shared" si="8"/>
        <v>24</v>
      </c>
      <c r="U31" s="31">
        <f t="shared" si="15"/>
        <v>1</v>
      </c>
      <c r="V31" s="41" t="str">
        <f>+VLOOKUP(A31,'ANALISIS FRANCYS'!A$3:C$195,3,0)</f>
        <v>NO DISPONIBLE</v>
      </c>
      <c r="W31" s="101"/>
      <c r="X31" s="41"/>
      <c r="Z31" s="34">
        <v>74</v>
      </c>
      <c r="AA31" s="30" t="s">
        <v>1432</v>
      </c>
      <c r="AB31" s="35"/>
      <c r="AC31" s="35"/>
      <c r="AD31" s="35">
        <v>1.9499999999999997</v>
      </c>
      <c r="AE31" s="35">
        <v>1.9499999999999997</v>
      </c>
      <c r="AH31" s="30">
        <v>8600</v>
      </c>
      <c r="AI31" s="30" t="s">
        <v>1140</v>
      </c>
      <c r="AJ31" s="35">
        <v>2</v>
      </c>
      <c r="AK31" s="35">
        <v>29</v>
      </c>
      <c r="AL31" s="35">
        <v>50</v>
      </c>
      <c r="AM31" s="35">
        <v>81</v>
      </c>
    </row>
    <row r="32" spans="1:39" ht="17.25" customHeight="1">
      <c r="A32" s="30">
        <v>10015</v>
      </c>
      <c r="B32" s="30" t="s">
        <v>1060</v>
      </c>
      <c r="C32" s="30"/>
      <c r="D32" s="30" t="s">
        <v>1288</v>
      </c>
      <c r="E32" s="30" t="s">
        <v>1292</v>
      </c>
      <c r="F32" s="30"/>
      <c r="G32" s="30" t="s">
        <v>1310</v>
      </c>
      <c r="H32" s="30">
        <v>8</v>
      </c>
      <c r="I32" s="30">
        <f t="shared" si="0"/>
        <v>3</v>
      </c>
      <c r="J32" s="31">
        <f t="shared" si="16"/>
        <v>0.1</v>
      </c>
      <c r="K32" s="86">
        <v>8</v>
      </c>
      <c r="L32" s="31">
        <v>12</v>
      </c>
      <c r="M32" s="79">
        <f t="shared" si="10"/>
        <v>0.2</v>
      </c>
      <c r="N32" s="32">
        <f t="shared" si="11"/>
        <v>0.30000000000000004</v>
      </c>
      <c r="O32" s="32">
        <f t="shared" si="12"/>
        <v>0.4</v>
      </c>
      <c r="P32" s="31">
        <f t="shared" si="4"/>
        <v>0</v>
      </c>
      <c r="Q32" s="103">
        <v>0</v>
      </c>
      <c r="R32" s="31">
        <f t="shared" si="13"/>
        <v>0</v>
      </c>
      <c r="S32" s="32">
        <f t="shared" si="14"/>
        <v>0.30000000000000004</v>
      </c>
      <c r="T32" s="32">
        <f t="shared" si="8"/>
        <v>8</v>
      </c>
      <c r="U32" s="31">
        <f t="shared" si="15"/>
        <v>1</v>
      </c>
      <c r="V32" s="41" t="str">
        <f>+VLOOKUP(A32,'ANALISIS FRANCYS'!A$3:C$195,3,0)</f>
        <v>NO DISPONIBLE</v>
      </c>
      <c r="W32" s="101"/>
      <c r="X32" s="41"/>
      <c r="Z32" s="34">
        <v>75</v>
      </c>
      <c r="AA32" s="30" t="s">
        <v>1433</v>
      </c>
      <c r="AB32" s="35">
        <v>0.375</v>
      </c>
      <c r="AC32" s="35"/>
      <c r="AD32" s="35">
        <v>0.57500000000000007</v>
      </c>
      <c r="AE32" s="35">
        <v>0.95000000000000007</v>
      </c>
      <c r="AH32" s="30">
        <v>8737</v>
      </c>
      <c r="AI32" s="30" t="s">
        <v>1326</v>
      </c>
      <c r="AJ32" s="35">
        <v>0</v>
      </c>
      <c r="AK32" s="35"/>
      <c r="AL32" s="35"/>
      <c r="AM32" s="35">
        <v>0</v>
      </c>
    </row>
    <row r="33" spans="1:39" ht="17.25" customHeight="1">
      <c r="A33" s="30">
        <v>895</v>
      </c>
      <c r="B33" s="30" t="s">
        <v>1294</v>
      </c>
      <c r="C33" s="30"/>
      <c r="D33" s="30" t="s">
        <v>1288</v>
      </c>
      <c r="E33" s="30" t="s">
        <v>1292</v>
      </c>
      <c r="F33" s="30"/>
      <c r="G33" s="30" t="s">
        <v>1290</v>
      </c>
      <c r="H33" s="30">
        <v>6</v>
      </c>
      <c r="I33" s="30">
        <f t="shared" si="0"/>
        <v>0</v>
      </c>
      <c r="J33" s="31">
        <f t="shared" si="16"/>
        <v>0</v>
      </c>
      <c r="K33" s="86">
        <v>6</v>
      </c>
      <c r="L33" s="31">
        <v>12</v>
      </c>
      <c r="M33" s="79">
        <f t="shared" si="10"/>
        <v>0</v>
      </c>
      <c r="N33" s="32">
        <f t="shared" si="11"/>
        <v>0</v>
      </c>
      <c r="O33" s="32">
        <f t="shared" si="12"/>
        <v>0</v>
      </c>
      <c r="P33" s="31">
        <f t="shared" si="4"/>
        <v>0</v>
      </c>
      <c r="Q33" s="103">
        <v>0</v>
      </c>
      <c r="R33" s="31">
        <f t="shared" si="13"/>
        <v>0</v>
      </c>
      <c r="S33" s="32">
        <f t="shared" si="14"/>
        <v>0</v>
      </c>
      <c r="T33" s="32">
        <f t="shared" si="8"/>
        <v>6</v>
      </c>
      <c r="U33" s="31">
        <f t="shared" si="15"/>
        <v>1</v>
      </c>
      <c r="V33" s="41" t="str">
        <f>+VLOOKUP(A33,'ANALISIS FRANCYS'!A$3:C$195,3,0)</f>
        <v>NO DISPONIBLE</v>
      </c>
      <c r="W33" s="101"/>
      <c r="X33" s="41"/>
      <c r="Z33" s="34">
        <v>77</v>
      </c>
      <c r="AA33" s="30" t="s">
        <v>404</v>
      </c>
      <c r="AB33" s="35">
        <v>12.865000000000002</v>
      </c>
      <c r="AC33" s="35">
        <v>1.155</v>
      </c>
      <c r="AD33" s="35">
        <v>3.1400000000000006</v>
      </c>
      <c r="AE33" s="35">
        <v>17.160000000000004</v>
      </c>
      <c r="AH33" s="30">
        <v>8745</v>
      </c>
      <c r="AI33" s="30" t="s">
        <v>606</v>
      </c>
      <c r="AJ33" s="35">
        <v>26</v>
      </c>
      <c r="AK33" s="35">
        <v>62</v>
      </c>
      <c r="AL33" s="35"/>
      <c r="AM33" s="35">
        <v>88</v>
      </c>
    </row>
    <row r="34" spans="1:39" ht="17.25" customHeight="1">
      <c r="A34" s="30">
        <v>8208</v>
      </c>
      <c r="B34" s="30" t="s">
        <v>1363</v>
      </c>
      <c r="C34" s="30"/>
      <c r="D34" s="30" t="s">
        <v>1288</v>
      </c>
      <c r="E34" s="30" t="s">
        <v>1296</v>
      </c>
      <c r="F34" s="30"/>
      <c r="G34" s="30" t="s">
        <v>1364</v>
      </c>
      <c r="H34" s="30">
        <v>12</v>
      </c>
      <c r="I34" s="30">
        <f t="shared" si="0"/>
        <v>0</v>
      </c>
      <c r="J34" s="31">
        <f t="shared" si="16"/>
        <v>0</v>
      </c>
      <c r="K34" s="86">
        <v>12</v>
      </c>
      <c r="L34" s="31">
        <v>18</v>
      </c>
      <c r="M34" s="79">
        <f t="shared" si="10"/>
        <v>0</v>
      </c>
      <c r="N34" s="32">
        <f t="shared" si="11"/>
        <v>0</v>
      </c>
      <c r="O34" s="32">
        <f t="shared" si="12"/>
        <v>0</v>
      </c>
      <c r="P34" s="31">
        <f t="shared" si="4"/>
        <v>0</v>
      </c>
      <c r="Q34" s="103">
        <v>0</v>
      </c>
      <c r="R34" s="31">
        <f t="shared" si="13"/>
        <v>0</v>
      </c>
      <c r="S34" s="32">
        <f t="shared" si="14"/>
        <v>0</v>
      </c>
      <c r="T34" s="32">
        <f t="shared" si="8"/>
        <v>12</v>
      </c>
      <c r="U34" s="31">
        <f t="shared" si="15"/>
        <v>1</v>
      </c>
      <c r="V34" s="41" t="str">
        <f>+VLOOKUP(A34,'ANALISIS FRANCYS'!A$3:C$195,3,0)</f>
        <v>DISPONIBLE</v>
      </c>
      <c r="W34" s="101"/>
      <c r="X34" s="41"/>
      <c r="Z34" s="34">
        <v>78</v>
      </c>
      <c r="AA34" s="30" t="s">
        <v>13</v>
      </c>
      <c r="AB34" s="35">
        <v>1327.4949999999988</v>
      </c>
      <c r="AC34" s="35">
        <v>72.285000000000039</v>
      </c>
      <c r="AD34" s="35">
        <v>158.59299999999993</v>
      </c>
      <c r="AE34" s="35">
        <v>1558.3729999999987</v>
      </c>
      <c r="AH34" s="30">
        <v>8898</v>
      </c>
      <c r="AI34" s="30" t="s">
        <v>994</v>
      </c>
      <c r="AJ34" s="35"/>
      <c r="AK34" s="35"/>
      <c r="AL34" s="35">
        <v>19</v>
      </c>
      <c r="AM34" s="35">
        <v>19</v>
      </c>
    </row>
    <row r="35" spans="1:39" ht="17.25" customHeight="1">
      <c r="A35" s="30">
        <v>6360</v>
      </c>
      <c r="B35" s="30" t="s">
        <v>1333</v>
      </c>
      <c r="C35" s="30"/>
      <c r="D35" s="30" t="s">
        <v>1288</v>
      </c>
      <c r="E35" s="30" t="s">
        <v>1296</v>
      </c>
      <c r="F35" s="30"/>
      <c r="G35" s="30" t="s">
        <v>1334</v>
      </c>
      <c r="H35" s="30">
        <v>12</v>
      </c>
      <c r="I35" s="30">
        <f t="shared" ref="I35:I66" si="17">IFERROR(VLOOKUP(A35,Z$3:AE$2486,5,0),0)</f>
        <v>6</v>
      </c>
      <c r="J35" s="31">
        <f t="shared" si="16"/>
        <v>0.2</v>
      </c>
      <c r="K35" s="86">
        <v>12</v>
      </c>
      <c r="L35" s="31">
        <v>24</v>
      </c>
      <c r="M35" s="79">
        <f t="shared" si="10"/>
        <v>0.4</v>
      </c>
      <c r="N35" s="32">
        <f t="shared" si="11"/>
        <v>0.60000000000000009</v>
      </c>
      <c r="O35" s="32">
        <f t="shared" si="12"/>
        <v>0.8</v>
      </c>
      <c r="P35" s="31">
        <f t="shared" ref="P35:P66" si="18">+IFERROR(VLOOKUP(A35,AH$3:AM$2485,4,0),0)</f>
        <v>0</v>
      </c>
      <c r="Q35" s="103">
        <v>0</v>
      </c>
      <c r="R35" s="31">
        <f t="shared" si="13"/>
        <v>0</v>
      </c>
      <c r="S35" s="32">
        <f t="shared" si="14"/>
        <v>0.60000000000000009</v>
      </c>
      <c r="T35" s="32">
        <f t="shared" si="8"/>
        <v>12</v>
      </c>
      <c r="U35" s="31">
        <f t="shared" si="15"/>
        <v>1</v>
      </c>
      <c r="V35" s="41" t="str">
        <f>+VLOOKUP(A35,'ANALISIS FRANCYS'!A$3:C$195,3,0)</f>
        <v>DISPONIBLE</v>
      </c>
      <c r="W35" s="101"/>
      <c r="X35" s="41"/>
      <c r="Z35" s="34">
        <v>83</v>
      </c>
      <c r="AA35" s="30" t="s">
        <v>1058</v>
      </c>
      <c r="AB35" s="35">
        <v>34.515000000000015</v>
      </c>
      <c r="AC35" s="35">
        <v>1.1299999999999999</v>
      </c>
      <c r="AD35" s="35">
        <v>4.18</v>
      </c>
      <c r="AE35" s="35">
        <v>39.825000000000017</v>
      </c>
      <c r="AH35" s="30">
        <v>9087</v>
      </c>
      <c r="AI35" s="30" t="s">
        <v>312</v>
      </c>
      <c r="AJ35" s="35">
        <v>0</v>
      </c>
      <c r="AK35" s="35"/>
      <c r="AL35" s="35"/>
      <c r="AM35" s="35">
        <v>0</v>
      </c>
    </row>
    <row r="36" spans="1:39" ht="17.25" customHeight="1">
      <c r="A36" s="30">
        <v>6362</v>
      </c>
      <c r="B36" s="30" t="s">
        <v>927</v>
      </c>
      <c r="C36" s="30"/>
      <c r="D36" s="30" t="s">
        <v>1288</v>
      </c>
      <c r="E36" s="30" t="s">
        <v>1296</v>
      </c>
      <c r="F36" s="30"/>
      <c r="G36" s="30" t="s">
        <v>1334</v>
      </c>
      <c r="H36" s="30">
        <v>12</v>
      </c>
      <c r="I36" s="30">
        <f t="shared" si="17"/>
        <v>2</v>
      </c>
      <c r="J36" s="31">
        <f t="shared" si="16"/>
        <v>6.6666666666666666E-2</v>
      </c>
      <c r="K36" s="86">
        <v>12</v>
      </c>
      <c r="L36" s="31">
        <v>24</v>
      </c>
      <c r="M36" s="79">
        <f t="shared" si="10"/>
        <v>0.13333333333333333</v>
      </c>
      <c r="N36" s="32">
        <f t="shared" si="11"/>
        <v>0.2</v>
      </c>
      <c r="O36" s="32">
        <f t="shared" si="12"/>
        <v>0.26666666666666666</v>
      </c>
      <c r="P36" s="31">
        <f t="shared" si="18"/>
        <v>0</v>
      </c>
      <c r="Q36" s="103">
        <v>3</v>
      </c>
      <c r="R36" s="31">
        <f t="shared" si="13"/>
        <v>3</v>
      </c>
      <c r="S36" s="32">
        <f t="shared" si="14"/>
        <v>0.2</v>
      </c>
      <c r="T36" s="32">
        <f t="shared" si="8"/>
        <v>9</v>
      </c>
      <c r="U36" s="31">
        <f t="shared" si="15"/>
        <v>0.75</v>
      </c>
      <c r="V36" s="41" t="s">
        <v>2747</v>
      </c>
      <c r="W36" s="101"/>
      <c r="X36" s="41"/>
      <c r="Z36" s="34">
        <v>85</v>
      </c>
      <c r="AA36" s="30" t="s">
        <v>228</v>
      </c>
      <c r="AB36" s="35">
        <v>673.73000000000059</v>
      </c>
      <c r="AC36" s="35">
        <v>35.540000000000006</v>
      </c>
      <c r="AD36" s="35">
        <v>82.729999999999976</v>
      </c>
      <c r="AE36" s="35">
        <v>792.00000000000057</v>
      </c>
      <c r="AH36" s="30">
        <v>9588</v>
      </c>
      <c r="AI36" s="30" t="s">
        <v>703</v>
      </c>
      <c r="AJ36" s="35">
        <v>12</v>
      </c>
      <c r="AK36" s="35"/>
      <c r="AL36" s="35"/>
      <c r="AM36" s="35">
        <v>12</v>
      </c>
    </row>
    <row r="37" spans="1:39" ht="17.25" customHeight="1">
      <c r="A37" s="30">
        <v>6537</v>
      </c>
      <c r="B37" s="30" t="s">
        <v>721</v>
      </c>
      <c r="C37" s="30"/>
      <c r="D37" s="30" t="s">
        <v>1288</v>
      </c>
      <c r="E37" s="30" t="s">
        <v>1296</v>
      </c>
      <c r="F37" s="30"/>
      <c r="G37" s="30" t="s">
        <v>1334</v>
      </c>
      <c r="H37" s="30">
        <v>12</v>
      </c>
      <c r="I37" s="30">
        <f t="shared" si="17"/>
        <v>6</v>
      </c>
      <c r="J37" s="31">
        <f t="shared" si="16"/>
        <v>0.2</v>
      </c>
      <c r="K37" s="86">
        <v>12</v>
      </c>
      <c r="L37" s="31">
        <v>24</v>
      </c>
      <c r="M37" s="79">
        <f t="shared" si="10"/>
        <v>0.4</v>
      </c>
      <c r="N37" s="32">
        <f t="shared" si="11"/>
        <v>0.60000000000000009</v>
      </c>
      <c r="O37" s="32">
        <f t="shared" si="12"/>
        <v>0.8</v>
      </c>
      <c r="P37" s="31">
        <f t="shared" si="18"/>
        <v>0</v>
      </c>
      <c r="Q37" s="104">
        <v>0</v>
      </c>
      <c r="R37" s="31">
        <f t="shared" si="13"/>
        <v>0</v>
      </c>
      <c r="S37" s="32">
        <f t="shared" si="14"/>
        <v>0.60000000000000009</v>
      </c>
      <c r="T37" s="32">
        <f t="shared" si="8"/>
        <v>12</v>
      </c>
      <c r="U37" s="31">
        <f t="shared" si="15"/>
        <v>1</v>
      </c>
      <c r="V37" s="41" t="str">
        <f>+VLOOKUP(A37,'ANALISIS FRANCYS'!A$3:C$195,3,0)</f>
        <v>DISPONIBLE</v>
      </c>
      <c r="W37" s="101"/>
      <c r="X37" s="41"/>
      <c r="Z37" s="34">
        <v>87</v>
      </c>
      <c r="AA37" s="30" t="s">
        <v>2031</v>
      </c>
      <c r="AB37" s="35">
        <v>3.2449999999999992</v>
      </c>
      <c r="AC37" s="35"/>
      <c r="AD37" s="35"/>
      <c r="AE37" s="35">
        <v>3.2449999999999992</v>
      </c>
      <c r="AH37" s="30">
        <v>9589</v>
      </c>
      <c r="AI37" s="30" t="s">
        <v>1138</v>
      </c>
      <c r="AJ37" s="35"/>
      <c r="AK37" s="35">
        <v>35</v>
      </c>
      <c r="AL37" s="35"/>
      <c r="AM37" s="35">
        <v>35</v>
      </c>
    </row>
    <row r="38" spans="1:39" ht="17.25" customHeight="1">
      <c r="A38" s="30">
        <v>4102</v>
      </c>
      <c r="B38" s="48" t="s">
        <v>1365</v>
      </c>
      <c r="C38" s="30"/>
      <c r="D38" s="30" t="s">
        <v>1288</v>
      </c>
      <c r="E38" s="30" t="s">
        <v>1296</v>
      </c>
      <c r="F38" s="30"/>
      <c r="G38" s="30" t="s">
        <v>1364</v>
      </c>
      <c r="H38" s="30">
        <v>12</v>
      </c>
      <c r="I38" s="30">
        <f t="shared" si="17"/>
        <v>0</v>
      </c>
      <c r="J38" s="31">
        <f t="shared" si="16"/>
        <v>0</v>
      </c>
      <c r="K38" s="86">
        <v>12</v>
      </c>
      <c r="L38" s="31">
        <v>48</v>
      </c>
      <c r="M38" s="79">
        <f t="shared" si="10"/>
        <v>0</v>
      </c>
      <c r="N38" s="32">
        <f t="shared" si="11"/>
        <v>0</v>
      </c>
      <c r="O38" s="32">
        <f t="shared" si="12"/>
        <v>0</v>
      </c>
      <c r="P38" s="31">
        <f t="shared" si="18"/>
        <v>0</v>
      </c>
      <c r="Q38" s="103">
        <v>0</v>
      </c>
      <c r="R38" s="31">
        <f t="shared" si="13"/>
        <v>0</v>
      </c>
      <c r="S38" s="32">
        <f t="shared" si="14"/>
        <v>0</v>
      </c>
      <c r="T38" s="32">
        <f t="shared" si="8"/>
        <v>12</v>
      </c>
      <c r="U38" s="31">
        <v>2</v>
      </c>
      <c r="V38" s="41" t="str">
        <f>+VLOOKUP(A38,'ANALISIS FRANCYS'!A$3:C$195,3,0)</f>
        <v>DISPONIBLE</v>
      </c>
      <c r="W38" s="101"/>
      <c r="X38" s="41"/>
      <c r="Z38" s="34">
        <v>93</v>
      </c>
      <c r="AA38" s="30" t="s">
        <v>681</v>
      </c>
      <c r="AB38" s="35">
        <v>17.045000000000002</v>
      </c>
      <c r="AC38" s="35">
        <v>1.595</v>
      </c>
      <c r="AD38" s="35">
        <v>5.29</v>
      </c>
      <c r="AE38" s="35">
        <v>23.93</v>
      </c>
      <c r="AH38" s="30">
        <v>9632</v>
      </c>
      <c r="AI38" s="30" t="s">
        <v>1322</v>
      </c>
      <c r="AJ38" s="35">
        <v>0</v>
      </c>
      <c r="AK38" s="35">
        <v>1</v>
      </c>
      <c r="AL38" s="35">
        <v>0</v>
      </c>
      <c r="AM38" s="35">
        <v>1</v>
      </c>
    </row>
    <row r="39" spans="1:39" ht="17.25" customHeight="1">
      <c r="A39" s="30">
        <v>10712</v>
      </c>
      <c r="B39" s="30" t="s">
        <v>1361</v>
      </c>
      <c r="C39" s="30"/>
      <c r="D39" s="30" t="s">
        <v>1288</v>
      </c>
      <c r="E39" s="30" t="s">
        <v>1296</v>
      </c>
      <c r="F39" s="30"/>
      <c r="G39" s="30" t="s">
        <v>1362</v>
      </c>
      <c r="H39" s="30">
        <v>15</v>
      </c>
      <c r="I39" s="30">
        <f t="shared" si="17"/>
        <v>0</v>
      </c>
      <c r="J39" s="31">
        <f t="shared" si="16"/>
        <v>0</v>
      </c>
      <c r="K39" s="86">
        <v>15</v>
      </c>
      <c r="L39" s="31">
        <v>15</v>
      </c>
      <c r="M39" s="79">
        <f t="shared" ref="M39:M61" si="19">+J39*2</f>
        <v>0</v>
      </c>
      <c r="N39" s="32">
        <f t="shared" ref="N39:N61" si="20">+M39+((3-2)*J39)</f>
        <v>0</v>
      </c>
      <c r="O39" s="32">
        <f t="shared" ref="O39:O61" si="21">+M39*2</f>
        <v>0</v>
      </c>
      <c r="P39" s="31">
        <f t="shared" si="18"/>
        <v>0</v>
      </c>
      <c r="Q39" s="103">
        <v>0</v>
      </c>
      <c r="R39" s="31">
        <f t="shared" ref="R39:R61" si="22">+Q39-P39</f>
        <v>0</v>
      </c>
      <c r="S39" s="32">
        <f t="shared" ref="S39:S61" si="23">+N39</f>
        <v>0</v>
      </c>
      <c r="T39" s="32">
        <f t="shared" si="8"/>
        <v>15</v>
      </c>
      <c r="U39" s="31">
        <f t="shared" ref="U39:U60" si="24">IFERROR(IF(T39&gt;0.1,(T39/H39),"NO COMPRAR"),0)</f>
        <v>1</v>
      </c>
      <c r="V39" s="41">
        <f>+VLOOKUP(A39,'ANALISIS FRANCYS'!A$3:C$195,3,0)</f>
        <v>0</v>
      </c>
      <c r="W39" s="101"/>
      <c r="X39" s="41"/>
      <c r="Z39" s="34">
        <v>97</v>
      </c>
      <c r="AA39" s="30" t="s">
        <v>1438</v>
      </c>
      <c r="AB39" s="35"/>
      <c r="AC39" s="35"/>
      <c r="AD39" s="35">
        <v>3</v>
      </c>
      <c r="AE39" s="35">
        <v>3</v>
      </c>
      <c r="AH39" s="30">
        <v>9765</v>
      </c>
      <c r="AI39" s="30" t="s">
        <v>1343</v>
      </c>
      <c r="AJ39" s="35">
        <v>6</v>
      </c>
      <c r="AK39" s="35">
        <v>9</v>
      </c>
      <c r="AL39" s="35">
        <v>10</v>
      </c>
      <c r="AM39" s="35">
        <v>25</v>
      </c>
    </row>
    <row r="40" spans="1:39" ht="17.25" customHeight="1">
      <c r="A40" s="30">
        <v>8038</v>
      </c>
      <c r="B40" s="30" t="s">
        <v>1395</v>
      </c>
      <c r="C40" s="30"/>
      <c r="D40" s="30" t="s">
        <v>1288</v>
      </c>
      <c r="E40" s="30" t="s">
        <v>1296</v>
      </c>
      <c r="F40" s="30"/>
      <c r="G40" s="30" t="s">
        <v>1396</v>
      </c>
      <c r="H40" s="30">
        <v>12</v>
      </c>
      <c r="I40" s="30">
        <f t="shared" si="17"/>
        <v>0</v>
      </c>
      <c r="J40" s="31">
        <f t="shared" ref="J40:J62" si="25">+I40/30</f>
        <v>0</v>
      </c>
      <c r="K40" s="86">
        <v>12</v>
      </c>
      <c r="L40" s="31">
        <v>18</v>
      </c>
      <c r="M40" s="79">
        <f t="shared" si="19"/>
        <v>0</v>
      </c>
      <c r="N40" s="32">
        <f t="shared" si="20"/>
        <v>0</v>
      </c>
      <c r="O40" s="32">
        <f t="shared" si="21"/>
        <v>0</v>
      </c>
      <c r="P40" s="31">
        <f t="shared" si="18"/>
        <v>0</v>
      </c>
      <c r="Q40" s="103">
        <v>14</v>
      </c>
      <c r="R40" s="31">
        <f t="shared" si="22"/>
        <v>14</v>
      </c>
      <c r="S40" s="32">
        <f t="shared" si="23"/>
        <v>0</v>
      </c>
      <c r="T40" s="32">
        <f t="shared" si="8"/>
        <v>-2</v>
      </c>
      <c r="U40" s="31" t="str">
        <f t="shared" si="24"/>
        <v>NO COMPRAR</v>
      </c>
      <c r="V40" s="41" t="str">
        <f>+VLOOKUP(A40,'ANALISIS FRANCYS'!A$3:C$195,3,0)</f>
        <v>DISPONIBLE</v>
      </c>
      <c r="W40" s="101"/>
      <c r="X40" s="41"/>
      <c r="Z40" s="34">
        <v>103</v>
      </c>
      <c r="AA40" s="30" t="s">
        <v>564</v>
      </c>
      <c r="AB40" s="35"/>
      <c r="AC40" s="35">
        <v>5</v>
      </c>
      <c r="AD40" s="35"/>
      <c r="AE40" s="35">
        <v>5</v>
      </c>
      <c r="AH40" s="30">
        <v>10126</v>
      </c>
      <c r="AI40" s="30" t="s">
        <v>1305</v>
      </c>
      <c r="AJ40" s="35">
        <v>0</v>
      </c>
      <c r="AK40" s="35">
        <v>0</v>
      </c>
      <c r="AL40" s="35">
        <v>0</v>
      </c>
      <c r="AM40" s="35">
        <v>0</v>
      </c>
    </row>
    <row r="41" spans="1:39" ht="17.25" customHeight="1">
      <c r="A41" s="30">
        <v>9018</v>
      </c>
      <c r="B41" s="30" t="s">
        <v>1388</v>
      </c>
      <c r="C41" s="30"/>
      <c r="D41" s="30" t="s">
        <v>1288</v>
      </c>
      <c r="E41" s="30" t="s">
        <v>1296</v>
      </c>
      <c r="F41" s="30"/>
      <c r="G41" s="30" t="s">
        <v>1389</v>
      </c>
      <c r="H41" s="30">
        <v>12</v>
      </c>
      <c r="I41" s="30">
        <f t="shared" si="17"/>
        <v>6</v>
      </c>
      <c r="J41" s="31">
        <f t="shared" si="25"/>
        <v>0.2</v>
      </c>
      <c r="K41" s="86">
        <v>12</v>
      </c>
      <c r="L41" s="31">
        <v>12</v>
      </c>
      <c r="M41" s="79">
        <f t="shared" si="19"/>
        <v>0.4</v>
      </c>
      <c r="N41" s="32">
        <f t="shared" si="20"/>
        <v>0.60000000000000009</v>
      </c>
      <c r="O41" s="32">
        <f t="shared" si="21"/>
        <v>0.8</v>
      </c>
      <c r="P41" s="31">
        <f t="shared" si="18"/>
        <v>0</v>
      </c>
      <c r="Q41" s="103">
        <v>17</v>
      </c>
      <c r="R41" s="31">
        <f t="shared" si="22"/>
        <v>17</v>
      </c>
      <c r="S41" s="32">
        <f t="shared" si="23"/>
        <v>0.60000000000000009</v>
      </c>
      <c r="T41" s="32">
        <f t="shared" si="8"/>
        <v>-5</v>
      </c>
      <c r="U41" s="31" t="str">
        <f t="shared" si="24"/>
        <v>NO COMPRAR</v>
      </c>
      <c r="V41" s="41" t="str">
        <f>+VLOOKUP(A41,'ANALISIS FRANCYS'!A$3:C$195,3,0)</f>
        <v>DISPONIBLE</v>
      </c>
      <c r="W41" s="101"/>
      <c r="X41" s="41"/>
      <c r="Z41" s="34">
        <v>121</v>
      </c>
      <c r="AA41" s="30" t="s">
        <v>301</v>
      </c>
      <c r="AB41" s="35"/>
      <c r="AC41" s="35">
        <v>2</v>
      </c>
      <c r="AD41" s="35"/>
      <c r="AE41" s="35">
        <v>2</v>
      </c>
      <c r="AH41" s="30">
        <v>10235</v>
      </c>
      <c r="AI41" s="30" t="s">
        <v>2686</v>
      </c>
      <c r="AJ41" s="35">
        <v>0</v>
      </c>
      <c r="AK41" s="35">
        <v>0</v>
      </c>
      <c r="AL41" s="35">
        <v>0</v>
      </c>
      <c r="AM41" s="35">
        <v>0</v>
      </c>
    </row>
    <row r="42" spans="1:39" ht="17.25" customHeight="1">
      <c r="A42" s="30">
        <v>9016</v>
      </c>
      <c r="B42" s="30" t="s">
        <v>1152</v>
      </c>
      <c r="C42" s="30"/>
      <c r="D42" s="30" t="s">
        <v>1288</v>
      </c>
      <c r="E42" s="30" t="s">
        <v>1296</v>
      </c>
      <c r="F42" s="30"/>
      <c r="G42" s="30" t="s">
        <v>1389</v>
      </c>
      <c r="H42" s="30">
        <v>12</v>
      </c>
      <c r="I42" s="30">
        <f t="shared" si="17"/>
        <v>0</v>
      </c>
      <c r="J42" s="31">
        <f t="shared" si="25"/>
        <v>0</v>
      </c>
      <c r="K42" s="86">
        <v>12</v>
      </c>
      <c r="L42" s="31">
        <v>12</v>
      </c>
      <c r="M42" s="79">
        <f t="shared" si="19"/>
        <v>0</v>
      </c>
      <c r="N42" s="32">
        <f t="shared" si="20"/>
        <v>0</v>
      </c>
      <c r="O42" s="32">
        <f t="shared" si="21"/>
        <v>0</v>
      </c>
      <c r="P42" s="31">
        <f t="shared" si="18"/>
        <v>0</v>
      </c>
      <c r="Q42" s="103">
        <v>9</v>
      </c>
      <c r="R42" s="31">
        <f t="shared" si="22"/>
        <v>9</v>
      </c>
      <c r="S42" s="32">
        <f t="shared" si="23"/>
        <v>0</v>
      </c>
      <c r="T42" s="32">
        <f t="shared" si="8"/>
        <v>3</v>
      </c>
      <c r="U42" s="31">
        <f t="shared" si="24"/>
        <v>0.25</v>
      </c>
      <c r="V42" s="41" t="str">
        <f>+VLOOKUP(A42,'ANALISIS FRANCYS'!A$3:C$195,3,0)</f>
        <v>DISPONIBLE</v>
      </c>
      <c r="W42" s="101"/>
      <c r="X42" s="41"/>
      <c r="Z42" s="34">
        <v>128</v>
      </c>
      <c r="AA42" s="30" t="s">
        <v>569</v>
      </c>
      <c r="AB42" s="35"/>
      <c r="AC42" s="35">
        <v>4</v>
      </c>
      <c r="AD42" s="35"/>
      <c r="AE42" s="35">
        <v>4</v>
      </c>
      <c r="AH42" s="30">
        <v>10280</v>
      </c>
      <c r="AI42" s="30" t="s">
        <v>1308</v>
      </c>
      <c r="AJ42" s="35"/>
      <c r="AK42" s="35">
        <v>0</v>
      </c>
      <c r="AL42" s="35">
        <v>0</v>
      </c>
      <c r="AM42" s="35">
        <v>0</v>
      </c>
    </row>
    <row r="43" spans="1:39" ht="17.25" customHeight="1">
      <c r="A43" s="30">
        <v>10596</v>
      </c>
      <c r="B43" s="30" t="s">
        <v>1016</v>
      </c>
      <c r="C43" s="30"/>
      <c r="D43" s="30" t="s">
        <v>1288</v>
      </c>
      <c r="E43" s="30" t="s">
        <v>1296</v>
      </c>
      <c r="F43" s="30"/>
      <c r="G43" s="30" t="s">
        <v>1389</v>
      </c>
      <c r="H43" s="30">
        <v>12</v>
      </c>
      <c r="I43" s="30">
        <f t="shared" si="17"/>
        <v>13</v>
      </c>
      <c r="J43" s="31">
        <f t="shared" si="25"/>
        <v>0.43333333333333335</v>
      </c>
      <c r="K43" s="86">
        <v>12</v>
      </c>
      <c r="L43" s="31">
        <v>12</v>
      </c>
      <c r="M43" s="79">
        <f t="shared" si="19"/>
        <v>0.8666666666666667</v>
      </c>
      <c r="N43" s="32">
        <f t="shared" si="20"/>
        <v>1.3</v>
      </c>
      <c r="O43" s="32">
        <f t="shared" si="21"/>
        <v>1.7333333333333334</v>
      </c>
      <c r="P43" s="31">
        <f t="shared" si="18"/>
        <v>11</v>
      </c>
      <c r="Q43" s="103">
        <v>0</v>
      </c>
      <c r="R43" s="31">
        <f t="shared" si="22"/>
        <v>-11</v>
      </c>
      <c r="S43" s="32">
        <f t="shared" si="23"/>
        <v>1.3</v>
      </c>
      <c r="T43" s="32">
        <f t="shared" si="8"/>
        <v>12</v>
      </c>
      <c r="U43" s="31">
        <f t="shared" si="24"/>
        <v>1</v>
      </c>
      <c r="V43" s="41" t="str">
        <f>+VLOOKUP(A43,'ANALISIS FRANCYS'!A$3:C$195,3,0)</f>
        <v>DISPONIBLE</v>
      </c>
      <c r="W43" s="101"/>
      <c r="X43" s="41"/>
      <c r="Z43" s="34">
        <v>133</v>
      </c>
      <c r="AA43" s="30" t="s">
        <v>1022</v>
      </c>
      <c r="AB43" s="35"/>
      <c r="AC43" s="35">
        <v>1</v>
      </c>
      <c r="AD43" s="35">
        <v>1</v>
      </c>
      <c r="AE43" s="35">
        <v>2</v>
      </c>
      <c r="AH43" s="30">
        <v>10345</v>
      </c>
      <c r="AI43" s="30" t="s">
        <v>510</v>
      </c>
      <c r="AJ43" s="35">
        <v>2</v>
      </c>
      <c r="AK43" s="35">
        <v>4</v>
      </c>
      <c r="AL43" s="35">
        <v>5</v>
      </c>
      <c r="AM43" s="35">
        <v>11</v>
      </c>
    </row>
    <row r="44" spans="1:39" ht="17.25" customHeight="1">
      <c r="A44" s="30">
        <v>9017</v>
      </c>
      <c r="B44" s="30" t="s">
        <v>802</v>
      </c>
      <c r="C44" s="30"/>
      <c r="D44" s="30" t="s">
        <v>1288</v>
      </c>
      <c r="E44" s="30" t="s">
        <v>1296</v>
      </c>
      <c r="F44" s="30"/>
      <c r="G44" s="30" t="s">
        <v>1389</v>
      </c>
      <c r="H44" s="30">
        <v>12</v>
      </c>
      <c r="I44" s="30">
        <f t="shared" si="17"/>
        <v>9</v>
      </c>
      <c r="J44" s="31">
        <f t="shared" si="25"/>
        <v>0.3</v>
      </c>
      <c r="K44" s="86">
        <v>12</v>
      </c>
      <c r="L44" s="31">
        <v>12</v>
      </c>
      <c r="M44" s="79">
        <f t="shared" si="19"/>
        <v>0.6</v>
      </c>
      <c r="N44" s="32">
        <f t="shared" si="20"/>
        <v>0.89999999999999991</v>
      </c>
      <c r="O44" s="32">
        <f t="shared" si="21"/>
        <v>1.2</v>
      </c>
      <c r="P44" s="31">
        <f t="shared" si="18"/>
        <v>0</v>
      </c>
      <c r="Q44" s="103">
        <v>9</v>
      </c>
      <c r="R44" s="31">
        <f t="shared" si="22"/>
        <v>9</v>
      </c>
      <c r="S44" s="32">
        <f t="shared" si="23"/>
        <v>0.89999999999999991</v>
      </c>
      <c r="T44" s="32">
        <f t="shared" ref="T44:T92" si="26">+K44-Q44</f>
        <v>3</v>
      </c>
      <c r="U44" s="31">
        <f t="shared" si="24"/>
        <v>0.25</v>
      </c>
      <c r="V44" s="41" t="str">
        <f>+VLOOKUP(A44,'ANALISIS FRANCYS'!A$3:C$195,3,0)</f>
        <v>DISPONIBLE</v>
      </c>
      <c r="W44" s="101"/>
      <c r="X44" s="41"/>
      <c r="Z44" s="34">
        <v>153</v>
      </c>
      <c r="AA44" s="30" t="s">
        <v>2033</v>
      </c>
      <c r="AB44" s="35">
        <v>1</v>
      </c>
      <c r="AC44" s="35"/>
      <c r="AD44" s="35"/>
      <c r="AE44" s="35">
        <v>1</v>
      </c>
      <c r="AH44" s="30">
        <v>10431</v>
      </c>
      <c r="AI44" s="30" t="s">
        <v>1975</v>
      </c>
      <c r="AJ44" s="35">
        <v>9</v>
      </c>
      <c r="AK44" s="35">
        <v>0</v>
      </c>
      <c r="AL44" s="35">
        <v>8</v>
      </c>
      <c r="AM44" s="35">
        <v>17</v>
      </c>
    </row>
    <row r="45" spans="1:39" ht="17.25" customHeight="1">
      <c r="A45" s="30">
        <v>9015</v>
      </c>
      <c r="B45" s="30" t="s">
        <v>1255</v>
      </c>
      <c r="C45" s="30"/>
      <c r="D45" s="30" t="s">
        <v>1288</v>
      </c>
      <c r="E45" s="30" t="s">
        <v>1296</v>
      </c>
      <c r="F45" s="30"/>
      <c r="G45" s="30" t="s">
        <v>1389</v>
      </c>
      <c r="H45" s="30">
        <v>12</v>
      </c>
      <c r="I45" s="30">
        <f t="shared" si="17"/>
        <v>5</v>
      </c>
      <c r="J45" s="31">
        <f t="shared" si="25"/>
        <v>0.16666666666666666</v>
      </c>
      <c r="K45" s="86">
        <v>12</v>
      </c>
      <c r="L45" s="31">
        <v>12</v>
      </c>
      <c r="M45" s="79">
        <f t="shared" si="19"/>
        <v>0.33333333333333331</v>
      </c>
      <c r="N45" s="32">
        <f t="shared" si="20"/>
        <v>0.5</v>
      </c>
      <c r="O45" s="32">
        <f t="shared" si="21"/>
        <v>0.66666666666666663</v>
      </c>
      <c r="P45" s="31">
        <f t="shared" si="18"/>
        <v>0</v>
      </c>
      <c r="Q45" s="103">
        <v>1</v>
      </c>
      <c r="R45" s="31">
        <f t="shared" si="22"/>
        <v>1</v>
      </c>
      <c r="S45" s="32">
        <f t="shared" si="23"/>
        <v>0.5</v>
      </c>
      <c r="T45" s="32">
        <f t="shared" si="26"/>
        <v>11</v>
      </c>
      <c r="U45" s="31">
        <f t="shared" si="24"/>
        <v>0.91666666666666663</v>
      </c>
      <c r="V45" s="41" t="str">
        <f>+VLOOKUP(A45,'ANALISIS FRANCYS'!A$3:C$195,3,0)</f>
        <v>DISPONIBLE</v>
      </c>
      <c r="W45" s="101"/>
      <c r="X45" s="41"/>
      <c r="Z45" s="34">
        <v>155</v>
      </c>
      <c r="AA45" s="30" t="s">
        <v>2034</v>
      </c>
      <c r="AB45" s="35">
        <v>1</v>
      </c>
      <c r="AC45" s="35"/>
      <c r="AD45" s="35"/>
      <c r="AE45" s="35">
        <v>1</v>
      </c>
      <c r="AH45" s="30">
        <v>10432</v>
      </c>
      <c r="AI45" s="30" t="s">
        <v>1300</v>
      </c>
      <c r="AJ45" s="35">
        <v>4</v>
      </c>
      <c r="AK45" s="35">
        <v>0</v>
      </c>
      <c r="AL45" s="35">
        <v>9</v>
      </c>
      <c r="AM45" s="35">
        <v>13</v>
      </c>
    </row>
    <row r="46" spans="1:39" ht="17.25" customHeight="1">
      <c r="A46" s="30">
        <v>9019</v>
      </c>
      <c r="B46" s="30" t="s">
        <v>787</v>
      </c>
      <c r="C46" s="30"/>
      <c r="D46" s="30" t="s">
        <v>1288</v>
      </c>
      <c r="E46" s="30" t="s">
        <v>1296</v>
      </c>
      <c r="F46" s="30"/>
      <c r="G46" s="30" t="s">
        <v>1389</v>
      </c>
      <c r="H46" s="30">
        <v>12</v>
      </c>
      <c r="I46" s="30">
        <f t="shared" si="17"/>
        <v>11</v>
      </c>
      <c r="J46" s="31">
        <f t="shared" si="25"/>
        <v>0.36666666666666664</v>
      </c>
      <c r="K46" s="86">
        <v>12</v>
      </c>
      <c r="L46" s="31">
        <v>18</v>
      </c>
      <c r="M46" s="79">
        <f t="shared" si="19"/>
        <v>0.73333333333333328</v>
      </c>
      <c r="N46" s="32">
        <f t="shared" si="20"/>
        <v>1.0999999999999999</v>
      </c>
      <c r="O46" s="32">
        <f t="shared" si="21"/>
        <v>1.4666666666666666</v>
      </c>
      <c r="P46" s="31">
        <f t="shared" si="18"/>
        <v>0</v>
      </c>
      <c r="Q46" s="103">
        <v>0</v>
      </c>
      <c r="R46" s="31">
        <f t="shared" si="22"/>
        <v>0</v>
      </c>
      <c r="S46" s="32">
        <f t="shared" si="23"/>
        <v>1.0999999999999999</v>
      </c>
      <c r="T46" s="32">
        <f t="shared" si="26"/>
        <v>12</v>
      </c>
      <c r="U46" s="31">
        <f t="shared" si="24"/>
        <v>1</v>
      </c>
      <c r="V46" s="41" t="str">
        <f>+VLOOKUP(A46,'ANALISIS FRANCYS'!A$3:C$195,3,0)</f>
        <v>DISPONIBLE</v>
      </c>
      <c r="W46" s="101"/>
      <c r="X46" s="41"/>
      <c r="Z46" s="34">
        <v>159</v>
      </c>
      <c r="AA46" s="30" t="s">
        <v>766</v>
      </c>
      <c r="AB46" s="35"/>
      <c r="AC46" s="35">
        <v>9</v>
      </c>
      <c r="AD46" s="35"/>
      <c r="AE46" s="35">
        <v>9</v>
      </c>
      <c r="AH46" s="30">
        <v>10435</v>
      </c>
      <c r="AI46" s="30" t="s">
        <v>2687</v>
      </c>
      <c r="AJ46" s="35">
        <v>0</v>
      </c>
      <c r="AK46" s="35">
        <v>0</v>
      </c>
      <c r="AL46" s="35">
        <v>0</v>
      </c>
      <c r="AM46" s="35">
        <v>0</v>
      </c>
    </row>
    <row r="47" spans="1:39" ht="17.25" customHeight="1">
      <c r="A47" s="30">
        <v>4970</v>
      </c>
      <c r="B47" s="30" t="s">
        <v>544</v>
      </c>
      <c r="C47" s="30"/>
      <c r="D47" s="30" t="s">
        <v>1288</v>
      </c>
      <c r="E47" s="30" t="s">
        <v>1296</v>
      </c>
      <c r="F47" s="30"/>
      <c r="G47" s="30" t="s">
        <v>1396</v>
      </c>
      <c r="H47" s="30">
        <v>24</v>
      </c>
      <c r="I47" s="30">
        <f t="shared" si="17"/>
        <v>33</v>
      </c>
      <c r="J47" s="31">
        <f t="shared" si="25"/>
        <v>1.1000000000000001</v>
      </c>
      <c r="K47" s="86">
        <v>24</v>
      </c>
      <c r="L47" s="31">
        <v>12</v>
      </c>
      <c r="M47" s="79">
        <f t="shared" si="19"/>
        <v>2.2000000000000002</v>
      </c>
      <c r="N47" s="32">
        <f t="shared" si="20"/>
        <v>3.3000000000000003</v>
      </c>
      <c r="O47" s="32">
        <f t="shared" si="21"/>
        <v>4.4000000000000004</v>
      </c>
      <c r="P47" s="31">
        <f t="shared" si="18"/>
        <v>0</v>
      </c>
      <c r="Q47" s="103">
        <v>0</v>
      </c>
      <c r="R47" s="31">
        <f t="shared" si="22"/>
        <v>0</v>
      </c>
      <c r="S47" s="32">
        <f t="shared" si="23"/>
        <v>3.3000000000000003</v>
      </c>
      <c r="T47" s="32">
        <f t="shared" si="26"/>
        <v>24</v>
      </c>
      <c r="U47" s="31">
        <f t="shared" si="24"/>
        <v>1</v>
      </c>
      <c r="V47" s="41" t="str">
        <f>+VLOOKUP(A47,'ANALISIS FRANCYS'!A$3:C$195,3,0)</f>
        <v>DISPONIBLE</v>
      </c>
      <c r="W47" s="101"/>
      <c r="X47" s="41"/>
      <c r="Z47" s="34">
        <v>161</v>
      </c>
      <c r="AA47" s="30" t="s">
        <v>538</v>
      </c>
      <c r="AB47" s="35">
        <v>26</v>
      </c>
      <c r="AC47" s="35">
        <v>9</v>
      </c>
      <c r="AD47" s="35">
        <v>11</v>
      </c>
      <c r="AE47" s="35">
        <v>46</v>
      </c>
      <c r="AH47" s="30">
        <v>10596</v>
      </c>
      <c r="AI47" s="30" t="s">
        <v>1016</v>
      </c>
      <c r="AJ47" s="35">
        <v>13</v>
      </c>
      <c r="AK47" s="35">
        <v>11</v>
      </c>
      <c r="AL47" s="35">
        <v>23</v>
      </c>
      <c r="AM47" s="35">
        <v>47</v>
      </c>
    </row>
    <row r="48" spans="1:39" ht="17.25" customHeight="1">
      <c r="A48" s="30">
        <v>2184</v>
      </c>
      <c r="B48" s="30" t="s">
        <v>1397</v>
      </c>
      <c r="C48" s="30"/>
      <c r="D48" s="30" t="s">
        <v>1288</v>
      </c>
      <c r="E48" s="30" t="s">
        <v>1296</v>
      </c>
      <c r="F48" s="30"/>
      <c r="G48" s="30" t="s">
        <v>1396</v>
      </c>
      <c r="H48" s="30">
        <v>1</v>
      </c>
      <c r="I48" s="30">
        <f t="shared" si="17"/>
        <v>1</v>
      </c>
      <c r="J48" s="31">
        <f t="shared" si="25"/>
        <v>3.3333333333333333E-2</v>
      </c>
      <c r="K48" s="86">
        <v>1</v>
      </c>
      <c r="L48" s="31">
        <v>3</v>
      </c>
      <c r="M48" s="79">
        <f t="shared" si="19"/>
        <v>6.6666666666666666E-2</v>
      </c>
      <c r="N48" s="32">
        <f t="shared" si="20"/>
        <v>0.1</v>
      </c>
      <c r="O48" s="32">
        <f t="shared" si="21"/>
        <v>0.13333333333333333</v>
      </c>
      <c r="P48" s="31">
        <f t="shared" si="18"/>
        <v>0</v>
      </c>
      <c r="Q48" s="103">
        <v>0</v>
      </c>
      <c r="R48" s="31">
        <f t="shared" si="22"/>
        <v>0</v>
      </c>
      <c r="S48" s="32">
        <f t="shared" si="23"/>
        <v>0.1</v>
      </c>
      <c r="T48" s="32">
        <f t="shared" si="26"/>
        <v>1</v>
      </c>
      <c r="U48" s="31">
        <f t="shared" si="24"/>
        <v>1</v>
      </c>
      <c r="V48" s="41" t="str">
        <f>+VLOOKUP(A48,'ANALISIS FRANCYS'!A$3:C$195,3,0)</f>
        <v>DISPONIBLE</v>
      </c>
      <c r="W48" s="101"/>
      <c r="X48" s="41"/>
      <c r="Z48" s="34">
        <v>162</v>
      </c>
      <c r="AA48" s="30" t="s">
        <v>121</v>
      </c>
      <c r="AB48" s="35">
        <v>76</v>
      </c>
      <c r="AC48" s="35">
        <v>20</v>
      </c>
      <c r="AD48" s="35">
        <v>32</v>
      </c>
      <c r="AE48" s="35">
        <v>128</v>
      </c>
      <c r="AH48" s="30">
        <v>10597</v>
      </c>
      <c r="AI48" s="30" t="s">
        <v>854</v>
      </c>
      <c r="AJ48" s="35">
        <v>0</v>
      </c>
      <c r="AK48" s="35">
        <v>8</v>
      </c>
      <c r="AL48" s="35">
        <v>0</v>
      </c>
      <c r="AM48" s="35">
        <v>8</v>
      </c>
    </row>
    <row r="49" spans="1:39" ht="17.25" customHeight="1">
      <c r="A49" s="30">
        <v>4971</v>
      </c>
      <c r="B49" s="30" t="s">
        <v>1398</v>
      </c>
      <c r="C49" s="30"/>
      <c r="D49" s="30" t="s">
        <v>1288</v>
      </c>
      <c r="E49" s="30" t="s">
        <v>1296</v>
      </c>
      <c r="F49" s="30"/>
      <c r="G49" s="30" t="s">
        <v>1396</v>
      </c>
      <c r="H49" s="30">
        <v>1</v>
      </c>
      <c r="I49" s="30">
        <f t="shared" si="17"/>
        <v>0</v>
      </c>
      <c r="J49" s="31">
        <f t="shared" si="25"/>
        <v>0</v>
      </c>
      <c r="K49" s="86">
        <v>1</v>
      </c>
      <c r="L49" s="31">
        <v>3</v>
      </c>
      <c r="M49" s="79">
        <f t="shared" si="19"/>
        <v>0</v>
      </c>
      <c r="N49" s="32">
        <f t="shared" si="20"/>
        <v>0</v>
      </c>
      <c r="O49" s="32">
        <f t="shared" si="21"/>
        <v>0</v>
      </c>
      <c r="P49" s="31">
        <f t="shared" si="18"/>
        <v>0</v>
      </c>
      <c r="Q49" s="103">
        <v>1</v>
      </c>
      <c r="R49" s="31">
        <f t="shared" si="22"/>
        <v>1</v>
      </c>
      <c r="S49" s="32">
        <f t="shared" si="23"/>
        <v>0</v>
      </c>
      <c r="T49" s="32">
        <f t="shared" si="26"/>
        <v>0</v>
      </c>
      <c r="U49" s="31" t="str">
        <f t="shared" si="24"/>
        <v>NO COMPRAR</v>
      </c>
      <c r="V49" s="41" t="str">
        <f>+VLOOKUP(A49,'ANALISIS FRANCYS'!A$3:C$195,3,0)</f>
        <v>NO DISPONIBLE</v>
      </c>
      <c r="W49" s="101"/>
      <c r="X49" s="41"/>
      <c r="Z49" s="34">
        <v>164</v>
      </c>
      <c r="AA49" s="30" t="s">
        <v>492</v>
      </c>
      <c r="AB49" s="35"/>
      <c r="AC49" s="35">
        <v>10</v>
      </c>
      <c r="AD49" s="35"/>
      <c r="AE49" s="35">
        <v>10</v>
      </c>
      <c r="AH49" s="30">
        <v>10599</v>
      </c>
      <c r="AI49" s="30" t="s">
        <v>2688</v>
      </c>
      <c r="AJ49" s="35">
        <v>3</v>
      </c>
      <c r="AK49" s="35">
        <v>0</v>
      </c>
      <c r="AL49" s="35">
        <v>0</v>
      </c>
      <c r="AM49" s="35">
        <v>3</v>
      </c>
    </row>
    <row r="50" spans="1:39" ht="17.25" customHeight="1">
      <c r="A50" s="30">
        <v>4975</v>
      </c>
      <c r="B50" s="30" t="s">
        <v>1399</v>
      </c>
      <c r="C50" s="30"/>
      <c r="D50" s="30" t="s">
        <v>1288</v>
      </c>
      <c r="E50" s="30" t="s">
        <v>1296</v>
      </c>
      <c r="F50" s="30"/>
      <c r="G50" s="30" t="s">
        <v>1396</v>
      </c>
      <c r="H50" s="30">
        <v>1</v>
      </c>
      <c r="I50" s="30">
        <f t="shared" si="17"/>
        <v>0</v>
      </c>
      <c r="J50" s="31">
        <f t="shared" si="25"/>
        <v>0</v>
      </c>
      <c r="K50" s="86">
        <v>1</v>
      </c>
      <c r="L50" s="31"/>
      <c r="M50" s="79">
        <f t="shared" si="19"/>
        <v>0</v>
      </c>
      <c r="N50" s="32">
        <f t="shared" si="20"/>
        <v>0</v>
      </c>
      <c r="O50" s="32">
        <f t="shared" si="21"/>
        <v>0</v>
      </c>
      <c r="P50" s="31">
        <f t="shared" si="18"/>
        <v>0</v>
      </c>
      <c r="Q50" s="103">
        <v>0</v>
      </c>
      <c r="R50" s="31">
        <f t="shared" si="22"/>
        <v>0</v>
      </c>
      <c r="S50" s="32">
        <f t="shared" si="23"/>
        <v>0</v>
      </c>
      <c r="T50" s="32">
        <f t="shared" si="26"/>
        <v>1</v>
      </c>
      <c r="U50" s="31">
        <f t="shared" si="24"/>
        <v>1</v>
      </c>
      <c r="V50" s="41" t="str">
        <f>+VLOOKUP(A50,'ANALISIS FRANCYS'!A$3:C$195,3,0)</f>
        <v>DISPONIBLE</v>
      </c>
      <c r="W50" s="101"/>
      <c r="X50" s="41"/>
      <c r="Z50" s="34">
        <v>178</v>
      </c>
      <c r="AA50" s="30" t="s">
        <v>1440</v>
      </c>
      <c r="AB50" s="35">
        <v>5</v>
      </c>
      <c r="AC50" s="35"/>
      <c r="AD50" s="35">
        <v>1</v>
      </c>
      <c r="AE50" s="35">
        <v>6</v>
      </c>
      <c r="AH50" s="30">
        <v>10613</v>
      </c>
      <c r="AI50" s="30" t="s">
        <v>1032</v>
      </c>
      <c r="AJ50" s="35">
        <v>58</v>
      </c>
      <c r="AK50" s="35">
        <v>14</v>
      </c>
      <c r="AL50" s="35">
        <v>57</v>
      </c>
      <c r="AM50" s="35">
        <v>129</v>
      </c>
    </row>
    <row r="51" spans="1:39" ht="17.25" customHeight="1">
      <c r="A51" s="30">
        <v>4974</v>
      </c>
      <c r="B51" s="30" t="s">
        <v>1400</v>
      </c>
      <c r="C51" s="30"/>
      <c r="D51" s="30" t="s">
        <v>1288</v>
      </c>
      <c r="E51" s="30" t="s">
        <v>1296</v>
      </c>
      <c r="F51" s="30"/>
      <c r="G51" s="30" t="s">
        <v>1396</v>
      </c>
      <c r="H51" s="30">
        <v>1</v>
      </c>
      <c r="I51" s="30">
        <f t="shared" si="17"/>
        <v>0</v>
      </c>
      <c r="J51" s="31">
        <f t="shared" si="25"/>
        <v>0</v>
      </c>
      <c r="K51" s="86">
        <v>1</v>
      </c>
      <c r="L51" s="31">
        <v>3</v>
      </c>
      <c r="M51" s="79">
        <f t="shared" si="19"/>
        <v>0</v>
      </c>
      <c r="N51" s="32">
        <f t="shared" si="20"/>
        <v>0</v>
      </c>
      <c r="O51" s="32">
        <f t="shared" si="21"/>
        <v>0</v>
      </c>
      <c r="P51" s="31">
        <f t="shared" si="18"/>
        <v>0</v>
      </c>
      <c r="Q51" s="103">
        <v>1</v>
      </c>
      <c r="R51" s="31">
        <f t="shared" si="22"/>
        <v>1</v>
      </c>
      <c r="S51" s="32">
        <f t="shared" si="23"/>
        <v>0</v>
      </c>
      <c r="T51" s="32">
        <f t="shared" si="26"/>
        <v>0</v>
      </c>
      <c r="U51" s="31" t="str">
        <f t="shared" si="24"/>
        <v>NO COMPRAR</v>
      </c>
      <c r="V51" s="41" t="str">
        <f>+VLOOKUP(A51,'ANALISIS FRANCYS'!A$3:C$195,3,0)</f>
        <v>DISPONIBLE</v>
      </c>
      <c r="W51" s="101"/>
      <c r="X51" s="41"/>
      <c r="Z51" s="34">
        <v>183</v>
      </c>
      <c r="AA51" s="30" t="s">
        <v>2035</v>
      </c>
      <c r="AB51" s="35">
        <v>1</v>
      </c>
      <c r="AC51" s="35"/>
      <c r="AD51" s="35"/>
      <c r="AE51" s="35">
        <v>1</v>
      </c>
      <c r="AH51" s="30">
        <v>10677</v>
      </c>
      <c r="AI51" s="30" t="s">
        <v>1354</v>
      </c>
      <c r="AJ51" s="35">
        <v>21</v>
      </c>
      <c r="AK51" s="35">
        <v>0</v>
      </c>
      <c r="AL51" s="35">
        <v>0</v>
      </c>
      <c r="AM51" s="35">
        <v>21</v>
      </c>
    </row>
    <row r="52" spans="1:39" ht="17.25" customHeight="1">
      <c r="A52" s="30">
        <v>4101</v>
      </c>
      <c r="B52" s="48" t="s">
        <v>1401</v>
      </c>
      <c r="C52" s="30"/>
      <c r="D52" s="30" t="s">
        <v>1288</v>
      </c>
      <c r="E52" s="30" t="s">
        <v>1296</v>
      </c>
      <c r="F52" s="30"/>
      <c r="G52" s="30" t="s">
        <v>1396</v>
      </c>
      <c r="H52" s="30">
        <v>12</v>
      </c>
      <c r="I52" s="30">
        <f t="shared" si="17"/>
        <v>15</v>
      </c>
      <c r="J52" s="31">
        <f t="shared" si="25"/>
        <v>0.5</v>
      </c>
      <c r="K52" s="86">
        <v>12</v>
      </c>
      <c r="L52" s="31">
        <v>18</v>
      </c>
      <c r="M52" s="79">
        <f t="shared" si="19"/>
        <v>1</v>
      </c>
      <c r="N52" s="32">
        <f t="shared" si="20"/>
        <v>1.5</v>
      </c>
      <c r="O52" s="32">
        <f t="shared" si="21"/>
        <v>2</v>
      </c>
      <c r="P52" s="31">
        <f t="shared" si="18"/>
        <v>0</v>
      </c>
      <c r="Q52" s="103">
        <v>7</v>
      </c>
      <c r="R52" s="31">
        <f t="shared" si="22"/>
        <v>7</v>
      </c>
      <c r="S52" s="32">
        <f t="shared" si="23"/>
        <v>1.5</v>
      </c>
      <c r="T52" s="32">
        <f t="shared" si="26"/>
        <v>5</v>
      </c>
      <c r="U52" s="31">
        <f t="shared" si="24"/>
        <v>0.41666666666666669</v>
      </c>
      <c r="V52" s="41" t="str">
        <f>+VLOOKUP(A52,'ANALISIS FRANCYS'!A$3:C$195,3,0)</f>
        <v>DISPONIBLE</v>
      </c>
      <c r="W52" s="101"/>
      <c r="X52" s="41"/>
      <c r="Z52" s="34">
        <v>195</v>
      </c>
      <c r="AA52" s="30" t="s">
        <v>2036</v>
      </c>
      <c r="AB52" s="35">
        <v>3</v>
      </c>
      <c r="AC52" s="35"/>
      <c r="AD52" s="35"/>
      <c r="AE52" s="35">
        <v>3</v>
      </c>
      <c r="AH52" s="30">
        <v>10715</v>
      </c>
      <c r="AI52" s="30" t="s">
        <v>1295</v>
      </c>
      <c r="AJ52" s="35">
        <v>71</v>
      </c>
      <c r="AK52" s="35">
        <v>36</v>
      </c>
      <c r="AL52" s="35">
        <v>36</v>
      </c>
      <c r="AM52" s="35">
        <v>143</v>
      </c>
    </row>
    <row r="53" spans="1:39" ht="17.25" customHeight="1">
      <c r="A53" s="30">
        <v>4100</v>
      </c>
      <c r="B53" s="30" t="s">
        <v>272</v>
      </c>
      <c r="C53" s="30"/>
      <c r="D53" s="30" t="s">
        <v>1288</v>
      </c>
      <c r="E53" s="30" t="s">
        <v>1296</v>
      </c>
      <c r="F53" s="30"/>
      <c r="G53" s="30" t="s">
        <v>1396</v>
      </c>
      <c r="H53" s="30">
        <v>25</v>
      </c>
      <c r="I53" s="30">
        <f t="shared" si="17"/>
        <v>32</v>
      </c>
      <c r="J53" s="31">
        <f t="shared" si="25"/>
        <v>1.0666666666666667</v>
      </c>
      <c r="K53" s="86">
        <v>25</v>
      </c>
      <c r="L53" s="31">
        <v>36</v>
      </c>
      <c r="M53" s="79">
        <f t="shared" si="19"/>
        <v>2.1333333333333333</v>
      </c>
      <c r="N53" s="32">
        <f t="shared" si="20"/>
        <v>3.2</v>
      </c>
      <c r="O53" s="32">
        <f t="shared" si="21"/>
        <v>4.2666666666666666</v>
      </c>
      <c r="P53" s="31">
        <f t="shared" si="18"/>
        <v>0</v>
      </c>
      <c r="Q53" s="103">
        <v>9</v>
      </c>
      <c r="R53" s="31">
        <f t="shared" si="22"/>
        <v>9</v>
      </c>
      <c r="S53" s="32">
        <f t="shared" si="23"/>
        <v>3.2</v>
      </c>
      <c r="T53" s="32">
        <f t="shared" si="26"/>
        <v>16</v>
      </c>
      <c r="U53" s="31">
        <f t="shared" si="24"/>
        <v>0.64</v>
      </c>
      <c r="V53" s="41" t="str">
        <f>+VLOOKUP(A53,'ANALISIS FRANCYS'!A$3:C$195,3,0)</f>
        <v>DISPONIBLE</v>
      </c>
      <c r="W53" s="101"/>
      <c r="X53" s="41"/>
      <c r="Z53" s="34">
        <v>213</v>
      </c>
      <c r="AA53" s="30" t="s">
        <v>192</v>
      </c>
      <c r="AB53" s="35"/>
      <c r="AC53" s="35">
        <v>11</v>
      </c>
      <c r="AD53" s="35"/>
      <c r="AE53" s="35">
        <v>11</v>
      </c>
    </row>
    <row r="54" spans="1:39" ht="17.25" customHeight="1">
      <c r="A54" s="30">
        <v>10715</v>
      </c>
      <c r="B54" s="30" t="s">
        <v>1295</v>
      </c>
      <c r="C54" s="30"/>
      <c r="D54" s="30" t="s">
        <v>1288</v>
      </c>
      <c r="E54" s="30" t="s">
        <v>1296</v>
      </c>
      <c r="F54" s="30"/>
      <c r="G54" s="30" t="s">
        <v>1297</v>
      </c>
      <c r="H54" s="30">
        <v>18</v>
      </c>
      <c r="I54" s="30">
        <f t="shared" si="17"/>
        <v>0</v>
      </c>
      <c r="J54" s="31">
        <f t="shared" si="25"/>
        <v>0</v>
      </c>
      <c r="K54" s="86">
        <v>18</v>
      </c>
      <c r="L54" s="31">
        <v>24</v>
      </c>
      <c r="M54" s="79">
        <f t="shared" si="19"/>
        <v>0</v>
      </c>
      <c r="N54" s="32">
        <f t="shared" si="20"/>
        <v>0</v>
      </c>
      <c r="O54" s="32">
        <f t="shared" si="21"/>
        <v>0</v>
      </c>
      <c r="P54" s="31">
        <f t="shared" si="18"/>
        <v>36</v>
      </c>
      <c r="Q54" s="103">
        <v>8</v>
      </c>
      <c r="R54" s="31">
        <f t="shared" si="22"/>
        <v>-28</v>
      </c>
      <c r="S54" s="32">
        <f t="shared" si="23"/>
        <v>0</v>
      </c>
      <c r="T54" s="32">
        <f t="shared" si="26"/>
        <v>10</v>
      </c>
      <c r="U54" s="31">
        <f t="shared" si="24"/>
        <v>0.55555555555555558</v>
      </c>
      <c r="V54" s="41" t="str">
        <f>+VLOOKUP(A54,'ANALISIS FRANCYS'!A$3:C$195,3,0)</f>
        <v>DISPONIBLE</v>
      </c>
      <c r="W54" s="101"/>
      <c r="X54" s="41"/>
      <c r="Z54" s="34">
        <v>252</v>
      </c>
      <c r="AA54" s="30" t="s">
        <v>1036</v>
      </c>
      <c r="AB54" s="35">
        <v>1</v>
      </c>
      <c r="AC54" s="35">
        <v>2</v>
      </c>
      <c r="AD54" s="35"/>
      <c r="AE54" s="35">
        <v>3</v>
      </c>
    </row>
    <row r="55" spans="1:39" ht="17.25" customHeight="1">
      <c r="A55" s="30">
        <v>10711</v>
      </c>
      <c r="B55" s="30" t="s">
        <v>1298</v>
      </c>
      <c r="C55" s="30"/>
      <c r="D55" s="30" t="s">
        <v>1288</v>
      </c>
      <c r="E55" s="30" t="s">
        <v>1296</v>
      </c>
      <c r="F55" s="30"/>
      <c r="G55" s="30" t="s">
        <v>1297</v>
      </c>
      <c r="H55" s="30">
        <v>18</v>
      </c>
      <c r="I55" s="30">
        <f t="shared" si="17"/>
        <v>2</v>
      </c>
      <c r="J55" s="31">
        <f t="shared" si="25"/>
        <v>6.6666666666666666E-2</v>
      </c>
      <c r="K55" s="86">
        <v>18</v>
      </c>
      <c r="L55" s="31">
        <v>24</v>
      </c>
      <c r="M55" s="79">
        <f t="shared" si="19"/>
        <v>0.13333333333333333</v>
      </c>
      <c r="N55" s="32">
        <f t="shared" si="20"/>
        <v>0.2</v>
      </c>
      <c r="O55" s="32">
        <f t="shared" si="21"/>
        <v>0.26666666666666666</v>
      </c>
      <c r="P55" s="31">
        <f t="shared" si="18"/>
        <v>0</v>
      </c>
      <c r="Q55" s="103">
        <v>25</v>
      </c>
      <c r="R55" s="31">
        <f t="shared" si="22"/>
        <v>25</v>
      </c>
      <c r="S55" s="32">
        <f t="shared" si="23"/>
        <v>0.2</v>
      </c>
      <c r="T55" s="32">
        <f t="shared" si="26"/>
        <v>-7</v>
      </c>
      <c r="U55" s="31" t="str">
        <f t="shared" si="24"/>
        <v>NO COMPRAR</v>
      </c>
      <c r="V55" s="41" t="str">
        <f>+VLOOKUP(A55,'ANALISIS FRANCYS'!A$3:C$195,3,0)</f>
        <v>DISPONIBLE</v>
      </c>
      <c r="W55" s="101"/>
      <c r="X55" s="41"/>
      <c r="Z55" s="34">
        <v>253</v>
      </c>
      <c r="AA55" s="30" t="s">
        <v>2038</v>
      </c>
      <c r="AB55" s="35">
        <v>6</v>
      </c>
      <c r="AC55" s="35"/>
      <c r="AD55" s="35"/>
      <c r="AE55" s="35">
        <v>6</v>
      </c>
    </row>
    <row r="56" spans="1:39" ht="17.25" customHeight="1">
      <c r="A56" s="30">
        <v>10431</v>
      </c>
      <c r="B56" s="30" t="s">
        <v>1299</v>
      </c>
      <c r="C56" s="30"/>
      <c r="D56" s="30" t="s">
        <v>1288</v>
      </c>
      <c r="E56" s="30" t="s">
        <v>1296</v>
      </c>
      <c r="F56" s="30"/>
      <c r="G56" s="30" t="s">
        <v>1297</v>
      </c>
      <c r="H56" s="30">
        <v>18</v>
      </c>
      <c r="I56" s="30">
        <f t="shared" si="17"/>
        <v>4</v>
      </c>
      <c r="J56" s="31">
        <f t="shared" si="25"/>
        <v>0.13333333333333333</v>
      </c>
      <c r="K56" s="86">
        <v>18</v>
      </c>
      <c r="L56" s="31">
        <v>24</v>
      </c>
      <c r="M56" s="79">
        <f t="shared" si="19"/>
        <v>0.26666666666666666</v>
      </c>
      <c r="N56" s="32">
        <f t="shared" si="20"/>
        <v>0.4</v>
      </c>
      <c r="O56" s="32">
        <f t="shared" si="21"/>
        <v>0.53333333333333333</v>
      </c>
      <c r="P56" s="31">
        <f t="shared" si="18"/>
        <v>0</v>
      </c>
      <c r="Q56" s="103">
        <v>4</v>
      </c>
      <c r="R56" s="31">
        <f t="shared" si="22"/>
        <v>4</v>
      </c>
      <c r="S56" s="32">
        <f t="shared" si="23"/>
        <v>0.4</v>
      </c>
      <c r="T56" s="32">
        <f t="shared" si="26"/>
        <v>14</v>
      </c>
      <c r="U56" s="31">
        <f t="shared" si="24"/>
        <v>0.77777777777777779</v>
      </c>
      <c r="V56" s="41" t="str">
        <f>+VLOOKUP(A56,'ANALISIS FRANCYS'!A$3:C$195,3,0)</f>
        <v>DISPONIBLE</v>
      </c>
      <c r="W56" s="101"/>
      <c r="X56" s="41"/>
      <c r="Z56" s="34">
        <v>255</v>
      </c>
      <c r="AA56" s="30" t="s">
        <v>2039</v>
      </c>
      <c r="AB56" s="35">
        <v>7</v>
      </c>
      <c r="AC56" s="35"/>
      <c r="AD56" s="35"/>
      <c r="AE56" s="35">
        <v>7</v>
      </c>
    </row>
    <row r="57" spans="1:39" ht="17.25" customHeight="1">
      <c r="A57" s="30">
        <v>10432</v>
      </c>
      <c r="B57" s="30" t="s">
        <v>1300</v>
      </c>
      <c r="C57" s="30"/>
      <c r="D57" s="30" t="s">
        <v>1288</v>
      </c>
      <c r="E57" s="30" t="s">
        <v>1296</v>
      </c>
      <c r="F57" s="30"/>
      <c r="G57" s="30" t="s">
        <v>1297</v>
      </c>
      <c r="H57" s="30">
        <v>18</v>
      </c>
      <c r="I57" s="30">
        <f t="shared" si="17"/>
        <v>4</v>
      </c>
      <c r="J57" s="31">
        <f t="shared" si="25"/>
        <v>0.13333333333333333</v>
      </c>
      <c r="K57" s="86">
        <v>18</v>
      </c>
      <c r="L57" s="31">
        <v>24</v>
      </c>
      <c r="M57" s="79">
        <f t="shared" si="19"/>
        <v>0.26666666666666666</v>
      </c>
      <c r="N57" s="32">
        <f t="shared" si="20"/>
        <v>0.4</v>
      </c>
      <c r="O57" s="32">
        <f t="shared" si="21"/>
        <v>0.53333333333333333</v>
      </c>
      <c r="P57" s="31">
        <f t="shared" si="18"/>
        <v>0</v>
      </c>
      <c r="Q57" s="103">
        <v>2</v>
      </c>
      <c r="R57" s="31">
        <f t="shared" si="22"/>
        <v>2</v>
      </c>
      <c r="S57" s="32">
        <f t="shared" si="23"/>
        <v>0.4</v>
      </c>
      <c r="T57" s="32">
        <f t="shared" si="26"/>
        <v>16</v>
      </c>
      <c r="U57" s="31">
        <f t="shared" si="24"/>
        <v>0.88888888888888884</v>
      </c>
      <c r="V57" s="41" t="str">
        <f>+VLOOKUP(A57,'ANALISIS FRANCYS'!A$3:C$195,3,0)</f>
        <v>DISPONIBLE</v>
      </c>
      <c r="W57" s="101"/>
      <c r="X57" s="41"/>
      <c r="Z57" s="34">
        <v>260</v>
      </c>
      <c r="AA57" s="30" t="s">
        <v>646</v>
      </c>
      <c r="AB57" s="35">
        <v>3</v>
      </c>
      <c r="AC57" s="35">
        <v>8</v>
      </c>
      <c r="AD57" s="35"/>
      <c r="AE57" s="35">
        <v>11</v>
      </c>
    </row>
    <row r="58" spans="1:39" s="14" customFormat="1" ht="17.25" customHeight="1">
      <c r="A58" s="10">
        <v>765</v>
      </c>
      <c r="B58" s="10" t="s">
        <v>1418</v>
      </c>
      <c r="C58" s="10"/>
      <c r="D58" s="10" t="s">
        <v>1288</v>
      </c>
      <c r="E58" s="10" t="s">
        <v>1391</v>
      </c>
      <c r="F58" s="10"/>
      <c r="G58" s="10" t="s">
        <v>1419</v>
      </c>
      <c r="H58" s="10">
        <v>48</v>
      </c>
      <c r="I58" s="10">
        <f t="shared" si="17"/>
        <v>2</v>
      </c>
      <c r="J58" s="11">
        <f t="shared" si="25"/>
        <v>6.6666666666666666E-2</v>
      </c>
      <c r="K58" s="86">
        <v>48</v>
      </c>
      <c r="L58" s="11">
        <v>48</v>
      </c>
      <c r="M58" s="79">
        <f t="shared" si="19"/>
        <v>0.13333333333333333</v>
      </c>
      <c r="N58" s="12">
        <f t="shared" si="20"/>
        <v>0.2</v>
      </c>
      <c r="O58" s="12">
        <f t="shared" si="21"/>
        <v>0.26666666666666666</v>
      </c>
      <c r="P58" s="11">
        <f t="shared" si="18"/>
        <v>0</v>
      </c>
      <c r="Q58" s="103">
        <v>8</v>
      </c>
      <c r="R58" s="11">
        <f t="shared" si="22"/>
        <v>8</v>
      </c>
      <c r="S58" s="12">
        <f t="shared" si="23"/>
        <v>0.2</v>
      </c>
      <c r="T58" s="12">
        <f t="shared" si="26"/>
        <v>40</v>
      </c>
      <c r="U58" s="11">
        <f t="shared" si="24"/>
        <v>0.83333333333333337</v>
      </c>
      <c r="V58" s="13" t="str">
        <f>+VLOOKUP(A58,'ANALISIS FRANCYS'!A$3:C$195,3,0)</f>
        <v>DISPONIBLE</v>
      </c>
      <c r="W58" s="103"/>
      <c r="X58" s="13"/>
      <c r="Z58" s="15">
        <v>264</v>
      </c>
      <c r="AA58" s="10" t="s">
        <v>2040</v>
      </c>
      <c r="AB58" s="16">
        <v>2</v>
      </c>
      <c r="AC58" s="16"/>
      <c r="AD58" s="16"/>
      <c r="AE58" s="16">
        <v>2</v>
      </c>
    </row>
    <row r="59" spans="1:39" ht="17.25" customHeight="1">
      <c r="A59" s="30">
        <v>1146</v>
      </c>
      <c r="B59" s="30" t="s">
        <v>617</v>
      </c>
      <c r="C59" s="30"/>
      <c r="D59" s="30" t="s">
        <v>1288</v>
      </c>
      <c r="E59" s="30" t="s">
        <v>1367</v>
      </c>
      <c r="F59" s="30"/>
      <c r="G59" s="30" t="s">
        <v>1368</v>
      </c>
      <c r="H59" s="30">
        <v>14</v>
      </c>
      <c r="I59" s="30">
        <f t="shared" si="17"/>
        <v>114</v>
      </c>
      <c r="J59" s="31">
        <f t="shared" si="25"/>
        <v>3.8</v>
      </c>
      <c r="K59" s="86">
        <v>32</v>
      </c>
      <c r="L59" s="31">
        <v>90</v>
      </c>
      <c r="M59" s="79">
        <f t="shared" si="19"/>
        <v>7.6</v>
      </c>
      <c r="N59" s="32">
        <f t="shared" si="20"/>
        <v>11.399999999999999</v>
      </c>
      <c r="O59" s="32">
        <f t="shared" si="21"/>
        <v>15.2</v>
      </c>
      <c r="P59" s="31">
        <f t="shared" si="18"/>
        <v>0</v>
      </c>
      <c r="Q59" s="103">
        <v>24</v>
      </c>
      <c r="R59" s="31">
        <f t="shared" si="22"/>
        <v>24</v>
      </c>
      <c r="S59" s="32">
        <f t="shared" si="23"/>
        <v>11.399999999999999</v>
      </c>
      <c r="T59" s="32">
        <f t="shared" si="26"/>
        <v>8</v>
      </c>
      <c r="U59" s="31">
        <f t="shared" si="24"/>
        <v>0.5714285714285714</v>
      </c>
      <c r="V59" s="41" t="str">
        <f>+VLOOKUP(A59,'ANALISIS FRANCYS'!A$3:C$195,3,0)</f>
        <v>DISPONIBLE</v>
      </c>
      <c r="W59" s="101"/>
      <c r="X59" s="41"/>
      <c r="Z59" s="34">
        <v>301</v>
      </c>
      <c r="AA59" s="30" t="s">
        <v>2041</v>
      </c>
      <c r="AB59" s="35">
        <v>7</v>
      </c>
      <c r="AC59" s="35"/>
      <c r="AD59" s="35"/>
      <c r="AE59" s="35">
        <v>7</v>
      </c>
    </row>
    <row r="60" spans="1:39" ht="17.25" customHeight="1">
      <c r="A60" s="30">
        <v>3581</v>
      </c>
      <c r="B60" s="48" t="s">
        <v>541</v>
      </c>
      <c r="C60" s="30"/>
      <c r="D60" s="30" t="s">
        <v>1288</v>
      </c>
      <c r="E60" s="30" t="s">
        <v>1367</v>
      </c>
      <c r="F60" s="30"/>
      <c r="G60" s="30" t="s">
        <v>1368</v>
      </c>
      <c r="H60" s="30">
        <v>20</v>
      </c>
      <c r="I60" s="30">
        <f t="shared" si="17"/>
        <v>108</v>
      </c>
      <c r="J60" s="31">
        <f t="shared" si="25"/>
        <v>3.6</v>
      </c>
      <c r="K60" s="86">
        <v>20</v>
      </c>
      <c r="L60" s="31">
        <v>120</v>
      </c>
      <c r="M60" s="79">
        <f t="shared" si="19"/>
        <v>7.2</v>
      </c>
      <c r="N60" s="32">
        <f t="shared" si="20"/>
        <v>10.8</v>
      </c>
      <c r="O60" s="32">
        <f t="shared" si="21"/>
        <v>14.4</v>
      </c>
      <c r="P60" s="31">
        <f t="shared" si="18"/>
        <v>0</v>
      </c>
      <c r="Q60" s="103">
        <v>21</v>
      </c>
      <c r="R60" s="31">
        <f t="shared" si="22"/>
        <v>21</v>
      </c>
      <c r="S60" s="32">
        <f t="shared" si="23"/>
        <v>10.8</v>
      </c>
      <c r="T60" s="32">
        <f t="shared" si="26"/>
        <v>-1</v>
      </c>
      <c r="U60" s="31" t="str">
        <f t="shared" si="24"/>
        <v>NO COMPRAR</v>
      </c>
      <c r="V60" s="41" t="str">
        <f>+VLOOKUP(A60,'ANALISIS FRANCYS'!A$3:C$195,3,0)</f>
        <v>DISPONIBLE</v>
      </c>
      <c r="W60" s="101"/>
      <c r="X60" s="41"/>
      <c r="Z60" s="34">
        <v>313</v>
      </c>
      <c r="AA60" s="30" t="s">
        <v>2042</v>
      </c>
      <c r="AB60" s="35">
        <v>7</v>
      </c>
      <c r="AC60" s="35"/>
      <c r="AD60" s="35"/>
      <c r="AE60" s="35">
        <v>7</v>
      </c>
    </row>
    <row r="61" spans="1:39" ht="17.25" customHeight="1">
      <c r="A61" s="30">
        <v>1433</v>
      </c>
      <c r="B61" s="30" t="s">
        <v>295</v>
      </c>
      <c r="C61" s="30"/>
      <c r="D61" s="30" t="s">
        <v>1288</v>
      </c>
      <c r="E61" s="30" t="s">
        <v>1367</v>
      </c>
      <c r="F61" s="30"/>
      <c r="G61" s="30" t="s">
        <v>1368</v>
      </c>
      <c r="H61" s="30">
        <v>20</v>
      </c>
      <c r="I61" s="30">
        <f t="shared" si="17"/>
        <v>28</v>
      </c>
      <c r="J61" s="31">
        <f t="shared" si="25"/>
        <v>0.93333333333333335</v>
      </c>
      <c r="K61" s="86">
        <v>14</v>
      </c>
      <c r="L61" s="31">
        <v>72</v>
      </c>
      <c r="M61" s="79">
        <f t="shared" si="19"/>
        <v>1.8666666666666667</v>
      </c>
      <c r="N61" s="32">
        <f t="shared" si="20"/>
        <v>2.8</v>
      </c>
      <c r="O61" s="32">
        <f t="shared" si="21"/>
        <v>3.7333333333333334</v>
      </c>
      <c r="P61" s="31">
        <f t="shared" si="18"/>
        <v>0</v>
      </c>
      <c r="Q61" s="103">
        <v>47</v>
      </c>
      <c r="R61" s="31">
        <f t="shared" si="22"/>
        <v>47</v>
      </c>
      <c r="S61" s="32">
        <f t="shared" si="23"/>
        <v>2.8</v>
      </c>
      <c r="T61" s="32">
        <f t="shared" si="26"/>
        <v>-33</v>
      </c>
      <c r="U61" s="31">
        <v>1</v>
      </c>
      <c r="V61" s="41" t="str">
        <f>+VLOOKUP(A61,'ANALISIS FRANCYS'!A$3:C$195,3,0)</f>
        <v>DISPONIBLE</v>
      </c>
      <c r="W61" s="101"/>
      <c r="X61" s="41"/>
      <c r="Z61" s="34">
        <v>314</v>
      </c>
      <c r="AA61" s="30" t="s">
        <v>593</v>
      </c>
      <c r="AB61" s="35">
        <v>7</v>
      </c>
      <c r="AC61" s="35">
        <v>1</v>
      </c>
      <c r="AD61" s="35"/>
      <c r="AE61" s="35">
        <v>8</v>
      </c>
    </row>
    <row r="62" spans="1:39" ht="17.25" customHeight="1">
      <c r="A62" s="30">
        <v>1388</v>
      </c>
      <c r="B62" s="30" t="s">
        <v>1223</v>
      </c>
      <c r="C62" s="30"/>
      <c r="D62" s="30" t="s">
        <v>1288</v>
      </c>
      <c r="E62" s="30" t="s">
        <v>1367</v>
      </c>
      <c r="F62" s="30"/>
      <c r="G62" s="30" t="s">
        <v>1368</v>
      </c>
      <c r="H62" s="30">
        <v>24</v>
      </c>
      <c r="I62" s="30">
        <f t="shared" si="17"/>
        <v>4</v>
      </c>
      <c r="J62" s="31">
        <f t="shared" si="25"/>
        <v>0.13333333333333333</v>
      </c>
      <c r="K62" s="86">
        <v>24</v>
      </c>
      <c r="L62" s="31">
        <v>24</v>
      </c>
      <c r="M62" s="79">
        <f t="shared" ref="M62:M86" si="27">+J62*2</f>
        <v>0.26666666666666666</v>
      </c>
      <c r="N62" s="32">
        <f t="shared" ref="N62:N86" si="28">+M62+((3-2)*J62)</f>
        <v>0.4</v>
      </c>
      <c r="O62" s="32">
        <f t="shared" ref="O62:O86" si="29">+M62*2</f>
        <v>0.53333333333333333</v>
      </c>
      <c r="P62" s="31">
        <f t="shared" si="18"/>
        <v>0</v>
      </c>
      <c r="Q62" s="103">
        <v>18</v>
      </c>
      <c r="R62" s="31">
        <f t="shared" ref="R62:R86" si="30">+Q62-P62</f>
        <v>18</v>
      </c>
      <c r="S62" s="32">
        <f t="shared" ref="S62:S86" si="31">+N62</f>
        <v>0.4</v>
      </c>
      <c r="T62" s="32">
        <f t="shared" si="26"/>
        <v>6</v>
      </c>
      <c r="U62" s="31">
        <f t="shared" ref="U62:U86" si="32">IFERROR(IF(T62&gt;0.1,(T62/H62),"NO COMPRAR"),0)</f>
        <v>0.25</v>
      </c>
      <c r="V62" s="41" t="str">
        <f>+VLOOKUP(A62,'ANALISIS FRANCYS'!A$3:C$195,3,0)</f>
        <v>DISPONIBLE</v>
      </c>
      <c r="W62" s="101"/>
      <c r="X62" s="41"/>
      <c r="Z62" s="34">
        <v>386</v>
      </c>
      <c r="AA62" s="30" t="s">
        <v>2043</v>
      </c>
      <c r="AB62" s="35">
        <v>2</v>
      </c>
      <c r="AC62" s="35"/>
      <c r="AD62" s="35"/>
      <c r="AE62" s="35">
        <v>2</v>
      </c>
    </row>
    <row r="63" spans="1:39" ht="17.25" customHeight="1">
      <c r="A63" s="30">
        <v>4966</v>
      </c>
      <c r="B63" s="30" t="s">
        <v>1053</v>
      </c>
      <c r="C63" s="30"/>
      <c r="D63" s="30" t="s">
        <v>1288</v>
      </c>
      <c r="E63" s="30" t="s">
        <v>1367</v>
      </c>
      <c r="F63" s="30"/>
      <c r="G63" s="30" t="s">
        <v>1373</v>
      </c>
      <c r="H63" s="30">
        <v>48</v>
      </c>
      <c r="I63" s="30">
        <f t="shared" si="17"/>
        <v>0</v>
      </c>
      <c r="J63" s="31">
        <f t="shared" ref="J63:J89" si="33">+I63/30</f>
        <v>0</v>
      </c>
      <c r="K63" s="86">
        <v>20</v>
      </c>
      <c r="L63" s="31">
        <v>20</v>
      </c>
      <c r="M63" s="79">
        <f t="shared" si="27"/>
        <v>0</v>
      </c>
      <c r="N63" s="32">
        <f t="shared" si="28"/>
        <v>0</v>
      </c>
      <c r="O63" s="32">
        <f t="shared" si="29"/>
        <v>0</v>
      </c>
      <c r="P63" s="31">
        <f t="shared" si="18"/>
        <v>0</v>
      </c>
      <c r="Q63" s="103">
        <v>34</v>
      </c>
      <c r="R63" s="31">
        <f t="shared" si="30"/>
        <v>34</v>
      </c>
      <c r="S63" s="32">
        <f t="shared" si="31"/>
        <v>0</v>
      </c>
      <c r="T63" s="32">
        <f t="shared" si="26"/>
        <v>-14</v>
      </c>
      <c r="U63" s="31" t="str">
        <f t="shared" si="32"/>
        <v>NO COMPRAR</v>
      </c>
      <c r="V63" s="41" t="str">
        <f>+VLOOKUP(A63,'ANALISIS FRANCYS'!A$3:C$195,3,0)</f>
        <v>DISPONIBLE</v>
      </c>
      <c r="W63" s="101"/>
      <c r="X63" s="41"/>
      <c r="Z63" s="34">
        <v>394</v>
      </c>
      <c r="AA63" s="30" t="s">
        <v>452</v>
      </c>
      <c r="AB63" s="35">
        <v>23</v>
      </c>
      <c r="AC63" s="35">
        <v>2</v>
      </c>
      <c r="AD63" s="35"/>
      <c r="AE63" s="35">
        <v>25</v>
      </c>
    </row>
    <row r="64" spans="1:39" ht="17.25" customHeight="1">
      <c r="A64" s="30">
        <v>6185</v>
      </c>
      <c r="B64" s="30" t="s">
        <v>1046</v>
      </c>
      <c r="C64" s="30"/>
      <c r="D64" s="30" t="s">
        <v>1288</v>
      </c>
      <c r="E64" s="30" t="s">
        <v>1367</v>
      </c>
      <c r="F64" s="30"/>
      <c r="G64" s="30" t="s">
        <v>1368</v>
      </c>
      <c r="H64" s="30">
        <v>20</v>
      </c>
      <c r="I64" s="30">
        <f t="shared" si="17"/>
        <v>16</v>
      </c>
      <c r="J64" s="31">
        <f t="shared" si="33"/>
        <v>0.53333333333333333</v>
      </c>
      <c r="K64" s="86">
        <v>48</v>
      </c>
      <c r="L64" s="31">
        <v>48</v>
      </c>
      <c r="M64" s="79">
        <f t="shared" si="27"/>
        <v>1.0666666666666667</v>
      </c>
      <c r="N64" s="32">
        <f t="shared" si="28"/>
        <v>1.6</v>
      </c>
      <c r="O64" s="32">
        <f t="shared" si="29"/>
        <v>2.1333333333333333</v>
      </c>
      <c r="P64" s="31">
        <f t="shared" si="18"/>
        <v>0</v>
      </c>
      <c r="Q64" s="103">
        <v>0</v>
      </c>
      <c r="R64" s="31">
        <f t="shared" si="30"/>
        <v>0</v>
      </c>
      <c r="S64" s="32">
        <f t="shared" si="31"/>
        <v>1.6</v>
      </c>
      <c r="T64" s="32">
        <f t="shared" si="26"/>
        <v>48</v>
      </c>
      <c r="U64" s="31">
        <f t="shared" si="32"/>
        <v>2.4</v>
      </c>
      <c r="V64" s="41" t="str">
        <f>+VLOOKUP(A64,'ANALISIS FRANCYS'!A$3:C$195,3,0)</f>
        <v>DISPONIBLE</v>
      </c>
      <c r="W64" s="101"/>
      <c r="X64" s="41"/>
      <c r="Z64" s="34">
        <v>396</v>
      </c>
      <c r="AA64" s="30" t="s">
        <v>800</v>
      </c>
      <c r="AB64" s="35">
        <v>4</v>
      </c>
      <c r="AC64" s="35">
        <v>3</v>
      </c>
      <c r="AD64" s="35">
        <v>3</v>
      </c>
      <c r="AE64" s="35">
        <v>10</v>
      </c>
    </row>
    <row r="65" spans="1:31" ht="17.25" customHeight="1">
      <c r="A65" s="30">
        <v>9086</v>
      </c>
      <c r="B65" s="30" t="s">
        <v>1369</v>
      </c>
      <c r="C65" s="30"/>
      <c r="D65" s="30" t="s">
        <v>1288</v>
      </c>
      <c r="E65" s="30" t="s">
        <v>1367</v>
      </c>
      <c r="F65" s="30"/>
      <c r="G65" s="30" t="s">
        <v>1368</v>
      </c>
      <c r="H65" s="30">
        <v>48</v>
      </c>
      <c r="I65" s="30">
        <f t="shared" si="17"/>
        <v>0</v>
      </c>
      <c r="J65" s="31">
        <f t="shared" si="33"/>
        <v>0</v>
      </c>
      <c r="K65" s="86">
        <v>24</v>
      </c>
      <c r="L65" s="31">
        <v>24</v>
      </c>
      <c r="M65" s="79">
        <f t="shared" si="27"/>
        <v>0</v>
      </c>
      <c r="N65" s="32">
        <f t="shared" si="28"/>
        <v>0</v>
      </c>
      <c r="O65" s="32">
        <f t="shared" si="29"/>
        <v>0</v>
      </c>
      <c r="P65" s="31">
        <f t="shared" si="18"/>
        <v>0</v>
      </c>
      <c r="Q65" s="103">
        <v>20</v>
      </c>
      <c r="R65" s="31">
        <f t="shared" si="30"/>
        <v>20</v>
      </c>
      <c r="S65" s="32">
        <f t="shared" si="31"/>
        <v>0</v>
      </c>
      <c r="T65" s="32">
        <f t="shared" si="26"/>
        <v>4</v>
      </c>
      <c r="U65" s="31">
        <f t="shared" si="32"/>
        <v>8.3333333333333329E-2</v>
      </c>
      <c r="V65" s="41" t="str">
        <f>+VLOOKUP(A65,'ANALISIS FRANCYS'!A$3:C$195,3,0)</f>
        <v>DISPONIBLE</v>
      </c>
      <c r="W65" s="101"/>
      <c r="X65" s="41"/>
      <c r="Z65" s="34">
        <v>399</v>
      </c>
      <c r="AA65" s="30" t="s">
        <v>1443</v>
      </c>
      <c r="AB65" s="35"/>
      <c r="AC65" s="35"/>
      <c r="AD65" s="35">
        <v>175</v>
      </c>
      <c r="AE65" s="35">
        <v>175</v>
      </c>
    </row>
    <row r="66" spans="1:31" ht="17.25" customHeight="1">
      <c r="A66" s="30">
        <v>9439</v>
      </c>
      <c r="B66" s="30" t="s">
        <v>1366</v>
      </c>
      <c r="C66" s="30"/>
      <c r="D66" s="30" t="s">
        <v>1288</v>
      </c>
      <c r="E66" s="30" t="s">
        <v>1367</v>
      </c>
      <c r="F66" s="30"/>
      <c r="G66" s="30" t="s">
        <v>1368</v>
      </c>
      <c r="H66" s="30">
        <v>24</v>
      </c>
      <c r="I66" s="30">
        <f t="shared" si="17"/>
        <v>36</v>
      </c>
      <c r="J66" s="31">
        <f t="shared" si="33"/>
        <v>1.2</v>
      </c>
      <c r="K66" s="86">
        <v>48</v>
      </c>
      <c r="L66" s="31">
        <v>72</v>
      </c>
      <c r="M66" s="79">
        <f t="shared" si="27"/>
        <v>2.4</v>
      </c>
      <c r="N66" s="32">
        <f t="shared" si="28"/>
        <v>3.5999999999999996</v>
      </c>
      <c r="O66" s="32">
        <f t="shared" si="29"/>
        <v>4.8</v>
      </c>
      <c r="P66" s="31">
        <f t="shared" si="18"/>
        <v>0</v>
      </c>
      <c r="Q66" s="103">
        <v>10</v>
      </c>
      <c r="R66" s="31">
        <f t="shared" si="30"/>
        <v>10</v>
      </c>
      <c r="S66" s="32">
        <f t="shared" si="31"/>
        <v>3.5999999999999996</v>
      </c>
      <c r="T66" s="32">
        <f t="shared" si="26"/>
        <v>38</v>
      </c>
      <c r="U66" s="31">
        <f t="shared" si="32"/>
        <v>1.5833333333333333</v>
      </c>
      <c r="V66" s="41" t="str">
        <f>+VLOOKUP(A66,'ANALISIS FRANCYS'!A$3:C$195,3,0)</f>
        <v>DISPONIBLE</v>
      </c>
      <c r="W66" s="101">
        <v>1</v>
      </c>
      <c r="X66" s="41"/>
      <c r="Z66" s="34">
        <v>400</v>
      </c>
      <c r="AA66" s="30" t="s">
        <v>1444</v>
      </c>
      <c r="AB66" s="35">
        <v>5</v>
      </c>
      <c r="AC66" s="35"/>
      <c r="AD66" s="35">
        <v>2</v>
      </c>
      <c r="AE66" s="35">
        <v>7</v>
      </c>
    </row>
    <row r="67" spans="1:31" ht="17.25" customHeight="1">
      <c r="A67" s="30">
        <v>1391</v>
      </c>
      <c r="B67" s="30" t="s">
        <v>1370</v>
      </c>
      <c r="C67" s="30"/>
      <c r="D67" s="30" t="s">
        <v>1288</v>
      </c>
      <c r="E67" s="30" t="s">
        <v>1367</v>
      </c>
      <c r="F67" s="30"/>
      <c r="G67" s="30" t="s">
        <v>1368</v>
      </c>
      <c r="H67" s="30">
        <v>48</v>
      </c>
      <c r="I67" s="30">
        <f t="shared" ref="I67:I80" si="34">IFERROR(VLOOKUP(A67,Z$3:AE$2486,5,0),0)</f>
        <v>0</v>
      </c>
      <c r="J67" s="31">
        <f t="shared" si="33"/>
        <v>0</v>
      </c>
      <c r="K67" s="86">
        <v>24</v>
      </c>
      <c r="L67" s="31">
        <v>24</v>
      </c>
      <c r="M67" s="79">
        <f t="shared" si="27"/>
        <v>0</v>
      </c>
      <c r="N67" s="32">
        <f t="shared" si="28"/>
        <v>0</v>
      </c>
      <c r="O67" s="32">
        <f t="shared" si="29"/>
        <v>0</v>
      </c>
      <c r="P67" s="31">
        <f t="shared" ref="P67:P80" si="35">+IFERROR(VLOOKUP(A67,AH$3:AM$2485,4,0),0)</f>
        <v>1</v>
      </c>
      <c r="Q67" s="103">
        <v>14</v>
      </c>
      <c r="R67" s="31">
        <f t="shared" si="30"/>
        <v>13</v>
      </c>
      <c r="S67" s="32">
        <f t="shared" si="31"/>
        <v>0</v>
      </c>
      <c r="T67" s="32">
        <f t="shared" si="26"/>
        <v>10</v>
      </c>
      <c r="U67" s="31">
        <f t="shared" si="32"/>
        <v>0.20833333333333334</v>
      </c>
      <c r="V67" s="41" t="str">
        <f>+VLOOKUP(A67,'ANALISIS FRANCYS'!A$3:C$195,3,0)</f>
        <v>DISPONIBLE</v>
      </c>
      <c r="W67" s="101">
        <v>1</v>
      </c>
      <c r="X67" s="41"/>
      <c r="Z67" s="34">
        <v>418</v>
      </c>
      <c r="AA67" s="30" t="s">
        <v>64</v>
      </c>
      <c r="AB67" s="35">
        <v>250</v>
      </c>
      <c r="AC67" s="35">
        <v>444</v>
      </c>
      <c r="AD67" s="35">
        <v>8220</v>
      </c>
      <c r="AE67" s="35">
        <v>8914</v>
      </c>
    </row>
    <row r="68" spans="1:31" ht="17.25" customHeight="1">
      <c r="A68" s="30">
        <v>8092</v>
      </c>
      <c r="B68" s="48" t="s">
        <v>1374</v>
      </c>
      <c r="C68" s="30"/>
      <c r="D68" s="30" t="s">
        <v>1288</v>
      </c>
      <c r="E68" s="30" t="s">
        <v>1367</v>
      </c>
      <c r="F68" s="30"/>
      <c r="G68" s="30" t="s">
        <v>1373</v>
      </c>
      <c r="H68" s="30">
        <v>20</v>
      </c>
      <c r="I68" s="30">
        <f t="shared" si="34"/>
        <v>26</v>
      </c>
      <c r="J68" s="31">
        <f t="shared" si="33"/>
        <v>0.8666666666666667</v>
      </c>
      <c r="K68" s="86">
        <v>12</v>
      </c>
      <c r="L68" s="31">
        <v>72</v>
      </c>
      <c r="M68" s="79">
        <f t="shared" si="27"/>
        <v>1.7333333333333334</v>
      </c>
      <c r="N68" s="32">
        <f t="shared" si="28"/>
        <v>2.6</v>
      </c>
      <c r="O68" s="32">
        <f t="shared" si="29"/>
        <v>3.4666666666666668</v>
      </c>
      <c r="P68" s="31">
        <f t="shared" si="35"/>
        <v>0</v>
      </c>
      <c r="Q68" s="103">
        <v>0</v>
      </c>
      <c r="R68" s="31">
        <f t="shared" si="30"/>
        <v>0</v>
      </c>
      <c r="S68" s="32">
        <f t="shared" si="31"/>
        <v>2.6</v>
      </c>
      <c r="T68" s="32">
        <f t="shared" si="26"/>
        <v>12</v>
      </c>
      <c r="U68" s="31">
        <f t="shared" si="32"/>
        <v>0.6</v>
      </c>
      <c r="V68" s="41" t="str">
        <f>+VLOOKUP(A68,'ANALISIS FRANCYS'!A$3:C$195,3,0)</f>
        <v>DISPONIBLE</v>
      </c>
      <c r="W68" s="101"/>
      <c r="X68" s="41"/>
      <c r="Z68" s="34">
        <v>420</v>
      </c>
      <c r="AA68" s="30" t="s">
        <v>1130</v>
      </c>
      <c r="AB68" s="35"/>
      <c r="AC68" s="35">
        <v>0.13500000000000001</v>
      </c>
      <c r="AD68" s="35">
        <v>2.6250000000000004</v>
      </c>
      <c r="AE68" s="35">
        <v>2.7600000000000007</v>
      </c>
    </row>
    <row r="69" spans="1:31" ht="17.25" customHeight="1">
      <c r="A69" s="30">
        <v>7730</v>
      </c>
      <c r="B69" s="30" t="s">
        <v>1371</v>
      </c>
      <c r="C69" s="30"/>
      <c r="D69" s="30" t="s">
        <v>1288</v>
      </c>
      <c r="E69" s="30" t="s">
        <v>1367</v>
      </c>
      <c r="F69" s="30"/>
      <c r="G69" s="30" t="s">
        <v>1368</v>
      </c>
      <c r="H69" s="30">
        <v>12</v>
      </c>
      <c r="I69" s="30">
        <f t="shared" si="34"/>
        <v>4</v>
      </c>
      <c r="J69" s="31">
        <f t="shared" si="33"/>
        <v>0.13333333333333333</v>
      </c>
      <c r="K69" s="86">
        <v>28</v>
      </c>
      <c r="L69" s="31">
        <v>24</v>
      </c>
      <c r="M69" s="79">
        <f t="shared" si="27"/>
        <v>0.26666666666666666</v>
      </c>
      <c r="N69" s="32">
        <f t="shared" si="28"/>
        <v>0.4</v>
      </c>
      <c r="O69" s="32">
        <f t="shared" si="29"/>
        <v>0.53333333333333333</v>
      </c>
      <c r="P69" s="31">
        <f t="shared" si="35"/>
        <v>0</v>
      </c>
      <c r="Q69" s="103">
        <v>34</v>
      </c>
      <c r="R69" s="31">
        <f t="shared" si="30"/>
        <v>34</v>
      </c>
      <c r="S69" s="32">
        <f t="shared" si="31"/>
        <v>0.4</v>
      </c>
      <c r="T69" s="32">
        <f t="shared" si="26"/>
        <v>-6</v>
      </c>
      <c r="U69" s="31" t="str">
        <f t="shared" si="32"/>
        <v>NO COMPRAR</v>
      </c>
      <c r="V69" s="41" t="str">
        <f>+VLOOKUP(A69,'ANALISIS FRANCYS'!A$3:C$195,3,0)</f>
        <v>DISPONIBLE</v>
      </c>
      <c r="W69" s="101"/>
      <c r="X69" s="41"/>
      <c r="Z69" s="34">
        <v>421</v>
      </c>
      <c r="AA69" s="30" t="s">
        <v>1018</v>
      </c>
      <c r="AB69" s="35">
        <v>1.5150000000000001</v>
      </c>
      <c r="AC69" s="35">
        <v>0.41000000000000003</v>
      </c>
      <c r="AD69" s="35">
        <v>1.98</v>
      </c>
      <c r="AE69" s="35">
        <v>3.9050000000000002</v>
      </c>
    </row>
    <row r="70" spans="1:31" ht="17.25" customHeight="1">
      <c r="A70" s="30">
        <v>6440</v>
      </c>
      <c r="B70" s="30" t="s">
        <v>1372</v>
      </c>
      <c r="C70" s="30"/>
      <c r="D70" s="30" t="s">
        <v>1288</v>
      </c>
      <c r="E70" s="30" t="s">
        <v>1367</v>
      </c>
      <c r="F70" s="30"/>
      <c r="G70" s="30" t="s">
        <v>1368</v>
      </c>
      <c r="H70" s="30">
        <v>28</v>
      </c>
      <c r="I70" s="30">
        <f t="shared" si="34"/>
        <v>13</v>
      </c>
      <c r="J70" s="31">
        <f t="shared" si="33"/>
        <v>0.43333333333333335</v>
      </c>
      <c r="K70" s="86">
        <v>28</v>
      </c>
      <c r="L70" s="31">
        <v>24</v>
      </c>
      <c r="M70" s="79">
        <f t="shared" si="27"/>
        <v>0.8666666666666667</v>
      </c>
      <c r="N70" s="32">
        <f t="shared" si="28"/>
        <v>1.3</v>
      </c>
      <c r="O70" s="32">
        <f t="shared" si="29"/>
        <v>1.7333333333333334</v>
      </c>
      <c r="P70" s="31">
        <f t="shared" si="35"/>
        <v>0</v>
      </c>
      <c r="Q70" s="103">
        <v>3</v>
      </c>
      <c r="R70" s="31">
        <f t="shared" si="30"/>
        <v>3</v>
      </c>
      <c r="S70" s="32">
        <f t="shared" si="31"/>
        <v>1.3</v>
      </c>
      <c r="T70" s="32">
        <f t="shared" si="26"/>
        <v>25</v>
      </c>
      <c r="U70" s="31">
        <f t="shared" si="32"/>
        <v>0.8928571428571429</v>
      </c>
      <c r="V70" s="41" t="str">
        <f>+VLOOKUP(A70,'ANALISIS FRANCYS'!A$3:C$195,3,0)</f>
        <v>DISPONIBLE</v>
      </c>
      <c r="W70" s="101"/>
      <c r="X70" s="41"/>
      <c r="Z70" s="34">
        <v>427</v>
      </c>
      <c r="AA70" s="30" t="s">
        <v>1445</v>
      </c>
      <c r="AB70" s="35">
        <v>0.435</v>
      </c>
      <c r="AC70" s="35"/>
      <c r="AD70" s="35">
        <v>3.19</v>
      </c>
      <c r="AE70" s="35">
        <v>3.625</v>
      </c>
    </row>
    <row r="71" spans="1:31" ht="17.25" customHeight="1">
      <c r="A71" s="30">
        <v>10126</v>
      </c>
      <c r="B71" s="30" t="s">
        <v>1305</v>
      </c>
      <c r="C71" s="30"/>
      <c r="D71" s="30" t="s">
        <v>1288</v>
      </c>
      <c r="E71" s="30" t="s">
        <v>1306</v>
      </c>
      <c r="F71" s="30"/>
      <c r="G71" s="30" t="s">
        <v>1307</v>
      </c>
      <c r="H71" s="30">
        <v>28</v>
      </c>
      <c r="I71" s="30">
        <f t="shared" si="34"/>
        <v>0</v>
      </c>
      <c r="J71" s="31">
        <f t="shared" si="33"/>
        <v>0</v>
      </c>
      <c r="K71" s="86">
        <v>28</v>
      </c>
      <c r="L71" s="31">
        <v>24</v>
      </c>
      <c r="M71" s="79">
        <f t="shared" si="27"/>
        <v>0</v>
      </c>
      <c r="N71" s="32">
        <f t="shared" si="28"/>
        <v>0</v>
      </c>
      <c r="O71" s="32">
        <f t="shared" si="29"/>
        <v>0</v>
      </c>
      <c r="P71" s="31">
        <f t="shared" si="35"/>
        <v>0</v>
      </c>
      <c r="Q71" s="103">
        <v>0</v>
      </c>
      <c r="R71" s="31">
        <f t="shared" si="30"/>
        <v>0</v>
      </c>
      <c r="S71" s="32">
        <f t="shared" si="31"/>
        <v>0</v>
      </c>
      <c r="T71" s="32">
        <f t="shared" si="26"/>
        <v>28</v>
      </c>
      <c r="U71" s="31">
        <f t="shared" si="32"/>
        <v>1</v>
      </c>
      <c r="V71" s="41" t="str">
        <f>+VLOOKUP(A71,'ANALISIS FRANCYS'!A$3:C$195,3,0)</f>
        <v>NO DISPONIBLE</v>
      </c>
      <c r="W71" s="101"/>
      <c r="X71" s="41"/>
      <c r="Z71" s="34">
        <v>429</v>
      </c>
      <c r="AA71" s="30" t="s">
        <v>421</v>
      </c>
      <c r="AB71" s="35">
        <v>1.7749999999999999</v>
      </c>
      <c r="AC71" s="35">
        <v>0.86</v>
      </c>
      <c r="AD71" s="35">
        <v>38.800000000000004</v>
      </c>
      <c r="AE71" s="35">
        <v>41.435000000000002</v>
      </c>
    </row>
    <row r="72" spans="1:31" ht="17.25" customHeight="1">
      <c r="A72" s="30">
        <v>10280</v>
      </c>
      <c r="B72" s="30" t="s">
        <v>1308</v>
      </c>
      <c r="C72" s="30"/>
      <c r="D72" s="30" t="s">
        <v>1288</v>
      </c>
      <c r="E72" s="30" t="s">
        <v>1306</v>
      </c>
      <c r="F72" s="30"/>
      <c r="G72" s="30" t="s">
        <v>1307</v>
      </c>
      <c r="H72" s="30">
        <v>12</v>
      </c>
      <c r="I72" s="30">
        <f t="shared" si="34"/>
        <v>0</v>
      </c>
      <c r="J72" s="31">
        <f t="shared" si="33"/>
        <v>0</v>
      </c>
      <c r="K72" s="86">
        <v>12</v>
      </c>
      <c r="L72" s="31">
        <v>24</v>
      </c>
      <c r="M72" s="79">
        <f t="shared" si="27"/>
        <v>0</v>
      </c>
      <c r="N72" s="32">
        <f t="shared" si="28"/>
        <v>0</v>
      </c>
      <c r="O72" s="32">
        <f t="shared" si="29"/>
        <v>0</v>
      </c>
      <c r="P72" s="31">
        <f t="shared" si="35"/>
        <v>0</v>
      </c>
      <c r="Q72" s="103">
        <v>0</v>
      </c>
      <c r="R72" s="31">
        <f t="shared" si="30"/>
        <v>0</v>
      </c>
      <c r="S72" s="32">
        <f t="shared" si="31"/>
        <v>0</v>
      </c>
      <c r="T72" s="32">
        <f t="shared" si="26"/>
        <v>12</v>
      </c>
      <c r="U72" s="31">
        <f t="shared" si="32"/>
        <v>1</v>
      </c>
      <c r="V72" s="41" t="str">
        <f>+VLOOKUP(A72,'ANALISIS FRANCYS'!A$3:C$195,3,0)</f>
        <v>NO DISPONIBLE</v>
      </c>
      <c r="W72" s="101"/>
      <c r="X72" s="41"/>
      <c r="Z72" s="34">
        <v>431</v>
      </c>
      <c r="AA72" s="30" t="s">
        <v>1446</v>
      </c>
      <c r="AB72" s="35"/>
      <c r="AC72" s="35"/>
      <c r="AD72" s="35">
        <v>47.279999999999994</v>
      </c>
      <c r="AE72" s="35">
        <v>47.279999999999994</v>
      </c>
    </row>
    <row r="73" spans="1:31" ht="17.25" customHeight="1">
      <c r="A73" s="30">
        <v>10226</v>
      </c>
      <c r="B73" s="30" t="s">
        <v>513</v>
      </c>
      <c r="C73" s="30"/>
      <c r="D73" s="30" t="s">
        <v>1288</v>
      </c>
      <c r="E73" s="30" t="s">
        <v>1306</v>
      </c>
      <c r="F73" s="30"/>
      <c r="G73" s="30" t="s">
        <v>1307</v>
      </c>
      <c r="H73" s="30">
        <v>12</v>
      </c>
      <c r="I73" s="30">
        <f t="shared" si="34"/>
        <v>0</v>
      </c>
      <c r="J73" s="31">
        <f t="shared" si="33"/>
        <v>0</v>
      </c>
      <c r="K73" s="86">
        <v>12</v>
      </c>
      <c r="L73" s="31">
        <v>24</v>
      </c>
      <c r="M73" s="79">
        <f t="shared" si="27"/>
        <v>0</v>
      </c>
      <c r="N73" s="32">
        <f t="shared" si="28"/>
        <v>0</v>
      </c>
      <c r="O73" s="32">
        <f t="shared" si="29"/>
        <v>0</v>
      </c>
      <c r="P73" s="31">
        <f t="shared" si="35"/>
        <v>0</v>
      </c>
      <c r="Q73" s="103">
        <v>0</v>
      </c>
      <c r="R73" s="31">
        <f t="shared" si="30"/>
        <v>0</v>
      </c>
      <c r="S73" s="32">
        <f t="shared" si="31"/>
        <v>0</v>
      </c>
      <c r="T73" s="32">
        <f t="shared" si="26"/>
        <v>12</v>
      </c>
      <c r="U73" s="31">
        <f t="shared" si="32"/>
        <v>1</v>
      </c>
      <c r="V73" s="41" t="str">
        <f>+VLOOKUP(A73,'ANALISIS FRANCYS'!A$3:C$195,3,0)</f>
        <v>NO DISPONIBLE</v>
      </c>
      <c r="W73" s="101"/>
      <c r="X73" s="41"/>
      <c r="Z73" s="34">
        <v>433</v>
      </c>
      <c r="AA73" s="30" t="s">
        <v>1447</v>
      </c>
      <c r="AB73" s="35"/>
      <c r="AC73" s="35"/>
      <c r="AD73" s="35">
        <v>463.2</v>
      </c>
      <c r="AE73" s="35">
        <v>463.2</v>
      </c>
    </row>
    <row r="74" spans="1:31" ht="17.25" customHeight="1">
      <c r="A74" s="30">
        <v>8201</v>
      </c>
      <c r="B74" s="30" t="s">
        <v>1405</v>
      </c>
      <c r="C74" s="30"/>
      <c r="D74" s="30" t="s">
        <v>1288</v>
      </c>
      <c r="E74" s="30" t="s">
        <v>1306</v>
      </c>
      <c r="F74" s="30"/>
      <c r="G74" s="30" t="s">
        <v>1406</v>
      </c>
      <c r="H74" s="30">
        <v>12</v>
      </c>
      <c r="I74" s="30">
        <f t="shared" si="34"/>
        <v>0</v>
      </c>
      <c r="J74" s="31">
        <f t="shared" si="33"/>
        <v>0</v>
      </c>
      <c r="K74" s="86">
        <v>8</v>
      </c>
      <c r="L74" s="31">
        <v>12</v>
      </c>
      <c r="M74" s="79">
        <f t="shared" si="27"/>
        <v>0</v>
      </c>
      <c r="N74" s="32">
        <f t="shared" si="28"/>
        <v>0</v>
      </c>
      <c r="O74" s="32">
        <f t="shared" si="29"/>
        <v>0</v>
      </c>
      <c r="P74" s="31">
        <f t="shared" si="35"/>
        <v>0</v>
      </c>
      <c r="Q74" s="103">
        <v>0</v>
      </c>
      <c r="R74" s="31">
        <f t="shared" si="30"/>
        <v>0</v>
      </c>
      <c r="S74" s="32">
        <f t="shared" si="31"/>
        <v>0</v>
      </c>
      <c r="T74" s="32">
        <f t="shared" si="26"/>
        <v>8</v>
      </c>
      <c r="U74" s="31">
        <f t="shared" si="32"/>
        <v>0.66666666666666663</v>
      </c>
      <c r="V74" s="41" t="str">
        <f>+VLOOKUP(A74,'ANALISIS FRANCYS'!A$3:C$195,3,0)</f>
        <v>NO DISPONIBLE</v>
      </c>
      <c r="W74" s="101"/>
      <c r="X74" s="41"/>
      <c r="Z74" s="34">
        <v>434</v>
      </c>
      <c r="AA74" s="30" t="s">
        <v>1448</v>
      </c>
      <c r="AB74" s="35"/>
      <c r="AC74" s="35"/>
      <c r="AD74" s="35">
        <v>44.374999999999993</v>
      </c>
      <c r="AE74" s="35">
        <v>44.374999999999993</v>
      </c>
    </row>
    <row r="75" spans="1:31" ht="17.25" customHeight="1">
      <c r="A75" s="30">
        <v>10597</v>
      </c>
      <c r="B75" s="30" t="s">
        <v>854</v>
      </c>
      <c r="C75" s="30"/>
      <c r="D75" s="30" t="s">
        <v>1288</v>
      </c>
      <c r="E75" s="30" t="s">
        <v>1306</v>
      </c>
      <c r="F75" s="30"/>
      <c r="G75" s="30" t="s">
        <v>1408</v>
      </c>
      <c r="H75" s="30">
        <v>8</v>
      </c>
      <c r="I75" s="30">
        <f t="shared" si="34"/>
        <v>8</v>
      </c>
      <c r="J75" s="31">
        <f t="shared" si="33"/>
        <v>0.26666666666666666</v>
      </c>
      <c r="K75" s="86">
        <v>8</v>
      </c>
      <c r="L75" s="31">
        <v>12</v>
      </c>
      <c r="M75" s="79">
        <f t="shared" si="27"/>
        <v>0.53333333333333333</v>
      </c>
      <c r="N75" s="32">
        <f t="shared" si="28"/>
        <v>0.8</v>
      </c>
      <c r="O75" s="32">
        <f t="shared" si="29"/>
        <v>1.0666666666666667</v>
      </c>
      <c r="P75" s="31">
        <f t="shared" si="35"/>
        <v>8</v>
      </c>
      <c r="Q75" s="103">
        <v>0</v>
      </c>
      <c r="R75" s="31">
        <f t="shared" si="30"/>
        <v>-8</v>
      </c>
      <c r="S75" s="32">
        <f t="shared" si="31"/>
        <v>0.8</v>
      </c>
      <c r="T75" s="32">
        <f t="shared" si="26"/>
        <v>8</v>
      </c>
      <c r="U75" s="31">
        <f t="shared" si="32"/>
        <v>1</v>
      </c>
      <c r="V75" s="41" t="str">
        <f>+VLOOKUP(A75,'ANALISIS FRANCYS'!A$3:C$195,3,0)</f>
        <v>DISPONIBLE</v>
      </c>
      <c r="W75" s="101">
        <v>1</v>
      </c>
      <c r="X75" s="41"/>
      <c r="Z75" s="34">
        <v>450</v>
      </c>
      <c r="AA75" s="30" t="s">
        <v>406</v>
      </c>
      <c r="AB75" s="35">
        <v>60.734999999999985</v>
      </c>
      <c r="AC75" s="35">
        <v>5.16</v>
      </c>
      <c r="AD75" s="35">
        <v>247.09000000000006</v>
      </c>
      <c r="AE75" s="35">
        <v>312.98500000000001</v>
      </c>
    </row>
    <row r="76" spans="1:31" ht="17.25" customHeight="1">
      <c r="A76" s="30">
        <v>2775</v>
      </c>
      <c r="B76" s="30" t="s">
        <v>1319</v>
      </c>
      <c r="C76" s="30"/>
      <c r="D76" s="30" t="s">
        <v>1288</v>
      </c>
      <c r="E76" s="30" t="s">
        <v>1306</v>
      </c>
      <c r="F76" s="30"/>
      <c r="G76" s="30" t="s">
        <v>1320</v>
      </c>
      <c r="H76" s="30">
        <v>8</v>
      </c>
      <c r="I76" s="30">
        <f t="shared" si="34"/>
        <v>0</v>
      </c>
      <c r="J76" s="31">
        <f t="shared" si="33"/>
        <v>0</v>
      </c>
      <c r="K76" s="86">
        <v>8</v>
      </c>
      <c r="L76" s="31">
        <v>12</v>
      </c>
      <c r="M76" s="79">
        <f t="shared" si="27"/>
        <v>0</v>
      </c>
      <c r="N76" s="32">
        <f t="shared" si="28"/>
        <v>0</v>
      </c>
      <c r="O76" s="32">
        <f t="shared" si="29"/>
        <v>0</v>
      </c>
      <c r="P76" s="31">
        <f t="shared" si="35"/>
        <v>0</v>
      </c>
      <c r="Q76" s="103">
        <v>0</v>
      </c>
      <c r="R76" s="31">
        <f t="shared" si="30"/>
        <v>0</v>
      </c>
      <c r="S76" s="32">
        <f t="shared" si="31"/>
        <v>0</v>
      </c>
      <c r="T76" s="32">
        <f t="shared" si="26"/>
        <v>8</v>
      </c>
      <c r="U76" s="31">
        <f t="shared" si="32"/>
        <v>1</v>
      </c>
      <c r="V76" s="41" t="str">
        <f>+VLOOKUP(A76,'ANALISIS FRANCYS'!A$3:C$195,3,0)</f>
        <v>NO DISPONIBLE</v>
      </c>
      <c r="W76" s="101">
        <v>1</v>
      </c>
      <c r="X76" s="41"/>
      <c r="Z76" s="34">
        <v>451</v>
      </c>
      <c r="AA76" s="30" t="s">
        <v>338</v>
      </c>
      <c r="AB76" s="35">
        <v>46</v>
      </c>
      <c r="AC76" s="35">
        <v>11</v>
      </c>
      <c r="AD76" s="35">
        <v>182</v>
      </c>
      <c r="AE76" s="35">
        <v>239</v>
      </c>
    </row>
    <row r="77" spans="1:31" ht="17.25" customHeight="1">
      <c r="A77" s="30">
        <v>9631</v>
      </c>
      <c r="B77" s="30" t="s">
        <v>795</v>
      </c>
      <c r="C77" s="30"/>
      <c r="D77" s="30" t="s">
        <v>1288</v>
      </c>
      <c r="E77" s="30" t="s">
        <v>1306</v>
      </c>
      <c r="F77" s="30"/>
      <c r="G77" s="30" t="s">
        <v>1406</v>
      </c>
      <c r="H77" s="30">
        <v>12</v>
      </c>
      <c r="I77" s="30">
        <f t="shared" si="34"/>
        <v>1</v>
      </c>
      <c r="J77" s="31">
        <f t="shared" si="33"/>
        <v>3.3333333333333333E-2</v>
      </c>
      <c r="K77" s="86">
        <v>8</v>
      </c>
      <c r="L77" s="31">
        <v>12</v>
      </c>
      <c r="M77" s="79">
        <f t="shared" si="27"/>
        <v>6.6666666666666666E-2</v>
      </c>
      <c r="N77" s="32">
        <f t="shared" si="28"/>
        <v>0.1</v>
      </c>
      <c r="O77" s="32">
        <f t="shared" si="29"/>
        <v>0.13333333333333333</v>
      </c>
      <c r="P77" s="31">
        <f t="shared" si="35"/>
        <v>0</v>
      </c>
      <c r="Q77" s="103">
        <v>3</v>
      </c>
      <c r="R77" s="31">
        <f t="shared" si="30"/>
        <v>3</v>
      </c>
      <c r="S77" s="32">
        <f t="shared" si="31"/>
        <v>0.1</v>
      </c>
      <c r="T77" s="32">
        <f t="shared" si="26"/>
        <v>5</v>
      </c>
      <c r="U77" s="31">
        <f t="shared" si="32"/>
        <v>0.41666666666666669</v>
      </c>
      <c r="V77" s="41" t="str">
        <f>+VLOOKUP(A77,'ANALISIS FRANCYS'!A$3:C$195,3,0)</f>
        <v>DISPONIBLE</v>
      </c>
      <c r="W77" s="101">
        <v>1</v>
      </c>
      <c r="X77" s="41"/>
      <c r="Z77" s="34">
        <v>453</v>
      </c>
      <c r="AA77" s="30" t="s">
        <v>47</v>
      </c>
      <c r="AB77" s="35">
        <v>24.429999999999989</v>
      </c>
      <c r="AC77" s="35">
        <v>2.8950000000000005</v>
      </c>
      <c r="AD77" s="35">
        <v>58.289999999999992</v>
      </c>
      <c r="AE77" s="35">
        <v>85.614999999999981</v>
      </c>
    </row>
    <row r="78" spans="1:31" ht="17.25" customHeight="1">
      <c r="A78" s="30">
        <v>8200</v>
      </c>
      <c r="B78" s="30" t="s">
        <v>1407</v>
      </c>
      <c r="C78" s="30"/>
      <c r="D78" s="30" t="s">
        <v>1288</v>
      </c>
      <c r="E78" s="30" t="s">
        <v>1306</v>
      </c>
      <c r="F78" s="30"/>
      <c r="G78" s="30" t="s">
        <v>1406</v>
      </c>
      <c r="H78" s="30">
        <v>8</v>
      </c>
      <c r="I78" s="30">
        <f t="shared" si="34"/>
        <v>0</v>
      </c>
      <c r="J78" s="31">
        <f t="shared" si="33"/>
        <v>0</v>
      </c>
      <c r="K78" s="86">
        <v>8</v>
      </c>
      <c r="L78" s="31">
        <v>12</v>
      </c>
      <c r="M78" s="79">
        <f t="shared" si="27"/>
        <v>0</v>
      </c>
      <c r="N78" s="32">
        <f t="shared" si="28"/>
        <v>0</v>
      </c>
      <c r="O78" s="32">
        <f t="shared" si="29"/>
        <v>0</v>
      </c>
      <c r="P78" s="31">
        <f t="shared" si="35"/>
        <v>0</v>
      </c>
      <c r="Q78" s="103">
        <v>0</v>
      </c>
      <c r="R78" s="31">
        <f t="shared" si="30"/>
        <v>0</v>
      </c>
      <c r="S78" s="32">
        <f t="shared" si="31"/>
        <v>0</v>
      </c>
      <c r="T78" s="32">
        <f t="shared" si="26"/>
        <v>8</v>
      </c>
      <c r="U78" s="31">
        <f t="shared" si="32"/>
        <v>1</v>
      </c>
      <c r="V78" s="41" t="str">
        <f>+VLOOKUP(A78,'ANALISIS FRANCYS'!A$3:C$195,3,0)</f>
        <v>NO DISPONIBLE</v>
      </c>
      <c r="W78" s="101">
        <v>1</v>
      </c>
      <c r="X78" s="41"/>
      <c r="Z78" s="34">
        <v>456</v>
      </c>
      <c r="AA78" s="30" t="s">
        <v>2044</v>
      </c>
      <c r="AB78" s="35">
        <v>1</v>
      </c>
      <c r="AC78" s="35"/>
      <c r="AD78" s="35"/>
      <c r="AE78" s="35">
        <v>1</v>
      </c>
    </row>
    <row r="79" spans="1:31" ht="17.25" customHeight="1">
      <c r="A79" s="10">
        <v>5729</v>
      </c>
      <c r="B79" s="30" t="s">
        <v>1189</v>
      </c>
      <c r="C79" s="30">
        <v>150</v>
      </c>
      <c r="D79" s="30" t="s">
        <v>1288</v>
      </c>
      <c r="E79" s="30" t="s">
        <v>1313</v>
      </c>
      <c r="F79" s="30"/>
      <c r="G79" s="30" t="s">
        <v>1386</v>
      </c>
      <c r="H79" s="30">
        <v>12</v>
      </c>
      <c r="I79" s="30">
        <f t="shared" si="34"/>
        <v>9</v>
      </c>
      <c r="J79" s="31">
        <f t="shared" si="33"/>
        <v>0.3</v>
      </c>
      <c r="K79" s="86">
        <v>24</v>
      </c>
      <c r="L79" s="31">
        <v>36</v>
      </c>
      <c r="M79" s="79">
        <f t="shared" si="27"/>
        <v>0.6</v>
      </c>
      <c r="N79" s="32">
        <f t="shared" si="28"/>
        <v>0.89999999999999991</v>
      </c>
      <c r="O79" s="32">
        <f t="shared" si="29"/>
        <v>1.2</v>
      </c>
      <c r="P79" s="31">
        <f t="shared" si="35"/>
        <v>0</v>
      </c>
      <c r="Q79" s="103">
        <v>23</v>
      </c>
      <c r="R79" s="31">
        <f t="shared" si="30"/>
        <v>23</v>
      </c>
      <c r="S79" s="32">
        <f t="shared" si="31"/>
        <v>0.89999999999999991</v>
      </c>
      <c r="T79" s="32">
        <f t="shared" si="26"/>
        <v>1</v>
      </c>
      <c r="U79" s="31">
        <f t="shared" si="32"/>
        <v>8.3333333333333329E-2</v>
      </c>
      <c r="V79" s="41" t="s">
        <v>2708</v>
      </c>
      <c r="W79" s="101"/>
      <c r="X79" s="41"/>
      <c r="Z79" s="34">
        <v>459</v>
      </c>
      <c r="AA79" s="30" t="s">
        <v>1449</v>
      </c>
      <c r="AB79" s="35"/>
      <c r="AC79" s="35"/>
      <c r="AD79" s="35">
        <v>241.39999999999998</v>
      </c>
      <c r="AE79" s="35">
        <v>241.39999999999998</v>
      </c>
    </row>
    <row r="80" spans="1:31" ht="17.25" customHeight="1">
      <c r="A80" s="30">
        <v>9005</v>
      </c>
      <c r="B80" s="30" t="s">
        <v>209</v>
      </c>
      <c r="C80" s="30">
        <v>275</v>
      </c>
      <c r="D80" s="30" t="s">
        <v>1288</v>
      </c>
      <c r="E80" s="30" t="s">
        <v>1313</v>
      </c>
      <c r="F80" s="30"/>
      <c r="G80" s="30" t="s">
        <v>1345</v>
      </c>
      <c r="H80" s="30">
        <v>8</v>
      </c>
      <c r="I80" s="30">
        <f t="shared" si="34"/>
        <v>31</v>
      </c>
      <c r="J80" s="31">
        <f t="shared" si="33"/>
        <v>1.0333333333333334</v>
      </c>
      <c r="K80" s="86">
        <v>12</v>
      </c>
      <c r="L80" s="31">
        <v>36</v>
      </c>
      <c r="M80" s="79">
        <f t="shared" si="27"/>
        <v>2.0666666666666669</v>
      </c>
      <c r="N80" s="32">
        <f t="shared" si="28"/>
        <v>3.1000000000000005</v>
      </c>
      <c r="O80" s="32">
        <f t="shared" si="29"/>
        <v>4.1333333333333337</v>
      </c>
      <c r="P80" s="31">
        <f t="shared" si="35"/>
        <v>0</v>
      </c>
      <c r="Q80" s="103">
        <v>0</v>
      </c>
      <c r="R80" s="31">
        <f t="shared" si="30"/>
        <v>0</v>
      </c>
      <c r="S80" s="32">
        <f t="shared" si="31"/>
        <v>3.1000000000000005</v>
      </c>
      <c r="T80" s="32">
        <f t="shared" si="26"/>
        <v>12</v>
      </c>
      <c r="U80" s="31">
        <f t="shared" si="32"/>
        <v>1.5</v>
      </c>
      <c r="V80" s="41" t="str">
        <f>+VLOOKUP(A80,'ANALISIS FRANCYS'!A$3:C$195,3,0)</f>
        <v>DISPONIBLE</v>
      </c>
      <c r="W80" s="101"/>
      <c r="X80" s="41"/>
      <c r="Z80" s="34">
        <v>460</v>
      </c>
      <c r="AA80" s="30" t="s">
        <v>1450</v>
      </c>
      <c r="AB80" s="35"/>
      <c r="AC80" s="35"/>
      <c r="AD80" s="35">
        <v>122</v>
      </c>
      <c r="AE80" s="35">
        <v>122</v>
      </c>
    </row>
    <row r="81" spans="1:31" ht="17.25" customHeight="1">
      <c r="A81" s="30">
        <v>5864</v>
      </c>
      <c r="B81" s="30" t="s">
        <v>459</v>
      </c>
      <c r="C81" s="31">
        <v>48</v>
      </c>
      <c r="D81" s="11">
        <v>53</v>
      </c>
      <c r="E81" s="31">
        <v>3.5833333333333335</v>
      </c>
      <c r="F81" s="31" t="s">
        <v>1878</v>
      </c>
      <c r="K81" s="90">
        <v>12</v>
      </c>
      <c r="Q81" s="116">
        <v>115</v>
      </c>
      <c r="T81" s="47">
        <f t="shared" si="26"/>
        <v>-103</v>
      </c>
      <c r="U81" s="31">
        <v>3</v>
      </c>
      <c r="V81" s="33" t="s">
        <v>1878</v>
      </c>
    </row>
    <row r="82" spans="1:31" ht="17.25" customHeight="1">
      <c r="A82" s="30">
        <v>908</v>
      </c>
      <c r="B82" s="30" t="s">
        <v>1338</v>
      </c>
      <c r="C82" s="30">
        <v>195</v>
      </c>
      <c r="D82" s="30" t="s">
        <v>1288</v>
      </c>
      <c r="E82" s="30" t="s">
        <v>1313</v>
      </c>
      <c r="F82" s="30"/>
      <c r="G82" s="30" t="s">
        <v>1336</v>
      </c>
      <c r="H82" s="30">
        <v>12</v>
      </c>
      <c r="I82" s="30">
        <f t="shared" ref="I82:I125" si="36">IFERROR(VLOOKUP(A82,Z$3:AE$2486,5,0),0)</f>
        <v>0</v>
      </c>
      <c r="J82" s="31">
        <f t="shared" si="33"/>
        <v>0</v>
      </c>
      <c r="K82" s="86">
        <v>12</v>
      </c>
      <c r="L82" s="31">
        <v>48</v>
      </c>
      <c r="M82" s="79">
        <f t="shared" si="27"/>
        <v>0</v>
      </c>
      <c r="N82" s="32">
        <f t="shared" si="28"/>
        <v>0</v>
      </c>
      <c r="O82" s="32">
        <f t="shared" si="29"/>
        <v>0</v>
      </c>
      <c r="P82" s="31">
        <f t="shared" ref="P82:P125" si="37">+IFERROR(VLOOKUP(A82,AH$3:AM$2485,4,0),0)</f>
        <v>0</v>
      </c>
      <c r="Q82" s="103">
        <v>19</v>
      </c>
      <c r="R82" s="31">
        <f t="shared" si="30"/>
        <v>19</v>
      </c>
      <c r="S82" s="32">
        <f t="shared" si="31"/>
        <v>0</v>
      </c>
      <c r="T82" s="32">
        <f t="shared" si="26"/>
        <v>-7</v>
      </c>
      <c r="U82" s="31" t="str">
        <f t="shared" si="32"/>
        <v>NO COMPRAR</v>
      </c>
      <c r="V82" s="41" t="str">
        <f>+VLOOKUP(A82,'ANALISIS FRANCYS'!A$3:C$195,3,0)</f>
        <v>NO DISPONIBLE</v>
      </c>
      <c r="W82" s="101"/>
      <c r="X82" s="41"/>
      <c r="Z82" s="34">
        <v>469</v>
      </c>
      <c r="AA82" s="30" t="s">
        <v>1452</v>
      </c>
      <c r="AB82" s="35"/>
      <c r="AC82" s="35"/>
      <c r="AD82" s="35">
        <v>18.274999999999999</v>
      </c>
      <c r="AE82" s="35">
        <v>18.274999999999999</v>
      </c>
    </row>
    <row r="83" spans="1:31" ht="17.25" customHeight="1">
      <c r="A83" s="30">
        <v>3867</v>
      </c>
      <c r="B83" s="30" t="s">
        <v>233</v>
      </c>
      <c r="C83" s="30">
        <v>285</v>
      </c>
      <c r="D83" s="30" t="s">
        <v>1288</v>
      </c>
      <c r="E83" s="30" t="s">
        <v>1313</v>
      </c>
      <c r="F83" s="30"/>
      <c r="G83" s="30" t="s">
        <v>1312</v>
      </c>
      <c r="H83" s="30">
        <v>12</v>
      </c>
      <c r="I83" s="30">
        <f t="shared" si="36"/>
        <v>57</v>
      </c>
      <c r="J83" s="31">
        <f t="shared" si="33"/>
        <v>1.9</v>
      </c>
      <c r="K83" s="86">
        <v>48</v>
      </c>
      <c r="L83" s="31">
        <v>72</v>
      </c>
      <c r="M83" s="79">
        <f t="shared" si="27"/>
        <v>3.8</v>
      </c>
      <c r="N83" s="32">
        <f t="shared" si="28"/>
        <v>5.6999999999999993</v>
      </c>
      <c r="O83" s="32">
        <f t="shared" si="29"/>
        <v>7.6</v>
      </c>
      <c r="P83" s="31">
        <f t="shared" si="37"/>
        <v>0</v>
      </c>
      <c r="Q83" s="103">
        <v>11</v>
      </c>
      <c r="R83" s="31">
        <f t="shared" si="30"/>
        <v>11</v>
      </c>
      <c r="S83" s="32">
        <f t="shared" si="31"/>
        <v>5.6999999999999993</v>
      </c>
      <c r="T83" s="32">
        <f t="shared" si="26"/>
        <v>37</v>
      </c>
      <c r="U83" s="31">
        <v>1</v>
      </c>
      <c r="V83" s="41" t="str">
        <f>+VLOOKUP(A83,'ANALISIS FRANCYS'!A$3:C$195,3,0)</f>
        <v>DISPONIBLE</v>
      </c>
      <c r="W83" s="101">
        <v>1</v>
      </c>
      <c r="X83" s="41"/>
      <c r="Z83" s="34">
        <v>473</v>
      </c>
      <c r="AA83" s="30" t="s">
        <v>119</v>
      </c>
      <c r="AB83" s="35">
        <v>58.870000000000005</v>
      </c>
      <c r="AC83" s="35">
        <v>12.710000000000003</v>
      </c>
      <c r="AD83" s="35">
        <v>235.29000000000011</v>
      </c>
      <c r="AE83" s="35">
        <v>306.87000000000012</v>
      </c>
    </row>
    <row r="84" spans="1:31" ht="17.25" customHeight="1">
      <c r="A84" s="30">
        <v>9352</v>
      </c>
      <c r="B84" s="30" t="s">
        <v>1339</v>
      </c>
      <c r="C84" s="30">
        <v>113</v>
      </c>
      <c r="D84" s="30" t="s">
        <v>1288</v>
      </c>
      <c r="E84" s="30" t="s">
        <v>1313</v>
      </c>
      <c r="F84" s="30"/>
      <c r="G84" s="30" t="s">
        <v>1336</v>
      </c>
      <c r="H84" s="30">
        <v>12</v>
      </c>
      <c r="I84" s="30">
        <f t="shared" si="36"/>
        <v>0</v>
      </c>
      <c r="J84" s="31">
        <f t="shared" si="33"/>
        <v>0</v>
      </c>
      <c r="K84" s="86">
        <v>12</v>
      </c>
      <c r="L84" s="31">
        <v>36</v>
      </c>
      <c r="M84" s="79">
        <f t="shared" si="27"/>
        <v>0</v>
      </c>
      <c r="N84" s="32">
        <f t="shared" si="28"/>
        <v>0</v>
      </c>
      <c r="O84" s="32">
        <f t="shared" si="29"/>
        <v>0</v>
      </c>
      <c r="P84" s="31">
        <f t="shared" si="37"/>
        <v>0</v>
      </c>
      <c r="Q84" s="103">
        <v>0</v>
      </c>
      <c r="R84" s="31">
        <f t="shared" si="30"/>
        <v>0</v>
      </c>
      <c r="S84" s="32">
        <f t="shared" si="31"/>
        <v>0</v>
      </c>
      <c r="T84" s="32">
        <f t="shared" si="26"/>
        <v>12</v>
      </c>
      <c r="U84" s="31">
        <f t="shared" si="32"/>
        <v>1</v>
      </c>
      <c r="V84" s="41" t="str">
        <f>+VLOOKUP(A84,'ANALISIS FRANCYS'!A$3:C$195,3,0)</f>
        <v>NO DISPONIBLE</v>
      </c>
      <c r="W84" s="101"/>
      <c r="X84" s="41"/>
      <c r="Z84" s="34">
        <v>475</v>
      </c>
      <c r="AA84" s="30" t="s">
        <v>575</v>
      </c>
      <c r="AB84" s="35">
        <v>42.934999999999988</v>
      </c>
      <c r="AC84" s="35">
        <v>9.6449999999999996</v>
      </c>
      <c r="AD84" s="35">
        <v>212.18500000000003</v>
      </c>
      <c r="AE84" s="35">
        <v>264.76499999999999</v>
      </c>
    </row>
    <row r="85" spans="1:31" ht="17.25" customHeight="1">
      <c r="A85" s="30">
        <v>4968</v>
      </c>
      <c r="B85" s="30" t="s">
        <v>604</v>
      </c>
      <c r="C85" s="30">
        <v>190</v>
      </c>
      <c r="D85" s="30" t="s">
        <v>1288</v>
      </c>
      <c r="E85" s="30" t="s">
        <v>1313</v>
      </c>
      <c r="F85" s="30"/>
      <c r="G85" s="30" t="s">
        <v>1336</v>
      </c>
      <c r="H85" s="30">
        <v>12</v>
      </c>
      <c r="I85" s="30">
        <f t="shared" si="36"/>
        <v>13</v>
      </c>
      <c r="J85" s="31">
        <f t="shared" si="33"/>
        <v>0.43333333333333335</v>
      </c>
      <c r="K85" s="86">
        <v>24</v>
      </c>
      <c r="L85" s="31">
        <v>36</v>
      </c>
      <c r="M85" s="79">
        <f t="shared" si="27"/>
        <v>0.8666666666666667</v>
      </c>
      <c r="N85" s="32">
        <f t="shared" si="28"/>
        <v>1.3</v>
      </c>
      <c r="O85" s="32">
        <f t="shared" si="29"/>
        <v>1.7333333333333334</v>
      </c>
      <c r="P85" s="31">
        <f t="shared" si="37"/>
        <v>0</v>
      </c>
      <c r="Q85" s="103">
        <v>5</v>
      </c>
      <c r="R85" s="31">
        <f t="shared" si="30"/>
        <v>5</v>
      </c>
      <c r="S85" s="32">
        <f t="shared" si="31"/>
        <v>1.3</v>
      </c>
      <c r="T85" s="32">
        <f t="shared" si="26"/>
        <v>19</v>
      </c>
      <c r="U85" s="31">
        <f t="shared" si="32"/>
        <v>1.5833333333333333</v>
      </c>
      <c r="V85" s="41" t="str">
        <f>+VLOOKUP(A85,'ANALISIS FRANCYS'!A$3:C$195,3,0)</f>
        <v>DISPONIBLE</v>
      </c>
      <c r="W85" s="101"/>
      <c r="X85" s="41"/>
      <c r="Z85" s="34">
        <v>494</v>
      </c>
      <c r="AA85" s="30" t="s">
        <v>1019</v>
      </c>
      <c r="AB85" s="35">
        <v>1</v>
      </c>
      <c r="AC85" s="35">
        <v>3</v>
      </c>
      <c r="AD85" s="35"/>
      <c r="AE85" s="35">
        <v>4</v>
      </c>
    </row>
    <row r="86" spans="1:31" ht="17.25" customHeight="1">
      <c r="A86" s="30">
        <v>4967</v>
      </c>
      <c r="B86" s="30" t="s">
        <v>153</v>
      </c>
      <c r="C86" s="30">
        <v>490</v>
      </c>
      <c r="D86" s="30" t="s">
        <v>1288</v>
      </c>
      <c r="E86" s="30" t="s">
        <v>1313</v>
      </c>
      <c r="F86" s="30"/>
      <c r="G86" s="30" t="s">
        <v>1336</v>
      </c>
      <c r="H86" s="30">
        <v>24</v>
      </c>
      <c r="I86" s="30">
        <f t="shared" si="36"/>
        <v>13</v>
      </c>
      <c r="J86" s="31">
        <f t="shared" si="33"/>
        <v>0.43333333333333335</v>
      </c>
      <c r="K86" s="86">
        <v>24</v>
      </c>
      <c r="L86" s="31">
        <v>36</v>
      </c>
      <c r="M86" s="79">
        <f t="shared" si="27"/>
        <v>0.8666666666666667</v>
      </c>
      <c r="N86" s="32">
        <f t="shared" si="28"/>
        <v>1.3</v>
      </c>
      <c r="O86" s="32">
        <f t="shared" si="29"/>
        <v>1.7333333333333334</v>
      </c>
      <c r="P86" s="31">
        <f t="shared" si="37"/>
        <v>0</v>
      </c>
      <c r="Q86" s="103">
        <v>10</v>
      </c>
      <c r="R86" s="31">
        <f t="shared" si="30"/>
        <v>10</v>
      </c>
      <c r="S86" s="32">
        <f t="shared" si="31"/>
        <v>1.3</v>
      </c>
      <c r="T86" s="32">
        <f t="shared" si="26"/>
        <v>14</v>
      </c>
      <c r="U86" s="31">
        <f t="shared" si="32"/>
        <v>0.58333333333333337</v>
      </c>
      <c r="V86" s="41" t="str">
        <f>+VLOOKUP(A86,'ANALISIS FRANCYS'!A$3:C$195,3,0)</f>
        <v>DISPONIBLE</v>
      </c>
      <c r="W86" s="101"/>
      <c r="X86" s="41"/>
      <c r="Z86" s="34">
        <v>495</v>
      </c>
      <c r="AA86" s="30" t="s">
        <v>1455</v>
      </c>
      <c r="AB86" s="35"/>
      <c r="AC86" s="35"/>
      <c r="AD86" s="35">
        <v>4</v>
      </c>
      <c r="AE86" s="35">
        <v>4</v>
      </c>
    </row>
    <row r="87" spans="1:31" ht="17.25" customHeight="1">
      <c r="A87" s="30">
        <v>6272</v>
      </c>
      <c r="B87" s="30" t="s">
        <v>571</v>
      </c>
      <c r="C87" s="30">
        <v>490</v>
      </c>
      <c r="D87" s="30" t="s">
        <v>1288</v>
      </c>
      <c r="E87" s="30" t="s">
        <v>1313</v>
      </c>
      <c r="F87" s="30"/>
      <c r="G87" s="30" t="s">
        <v>1336</v>
      </c>
      <c r="H87" s="30">
        <v>12</v>
      </c>
      <c r="I87" s="30">
        <f t="shared" si="36"/>
        <v>8</v>
      </c>
      <c r="J87" s="31">
        <f t="shared" si="33"/>
        <v>0.26666666666666666</v>
      </c>
      <c r="K87" s="86">
        <v>12</v>
      </c>
      <c r="L87" s="31">
        <v>36</v>
      </c>
      <c r="M87" s="79">
        <f t="shared" ref="M87:M103" si="38">+J87*2</f>
        <v>0.53333333333333333</v>
      </c>
      <c r="N87" s="32">
        <f t="shared" ref="N87:N103" si="39">+M87+((3-2)*J87)</f>
        <v>0.8</v>
      </c>
      <c r="O87" s="32">
        <f t="shared" ref="O87:O103" si="40">+M87*2</f>
        <v>1.0666666666666667</v>
      </c>
      <c r="P87" s="31">
        <f t="shared" si="37"/>
        <v>0</v>
      </c>
      <c r="Q87" s="103">
        <v>22</v>
      </c>
      <c r="R87" s="31">
        <f t="shared" ref="R87:R103" si="41">+Q87-P87</f>
        <v>22</v>
      </c>
      <c r="S87" s="32">
        <f t="shared" ref="S87:S103" si="42">+N87</f>
        <v>0.8</v>
      </c>
      <c r="T87" s="32">
        <f t="shared" si="26"/>
        <v>-10</v>
      </c>
      <c r="U87" s="31" t="str">
        <f t="shared" ref="U87:U103" si="43">IFERROR(IF(T87&gt;0.1,(T87/H87),"NO COMPRAR"),0)</f>
        <v>NO COMPRAR</v>
      </c>
      <c r="V87" s="41" t="str">
        <f>+VLOOKUP(A87,'ANALISIS FRANCYS'!A$3:C$195,3,0)</f>
        <v>DISPONIBLE</v>
      </c>
      <c r="W87" s="101"/>
      <c r="X87" s="41"/>
      <c r="Z87" s="34">
        <v>497</v>
      </c>
      <c r="AA87" s="30" t="s">
        <v>71</v>
      </c>
      <c r="AB87" s="35">
        <v>2</v>
      </c>
      <c r="AC87" s="35">
        <v>13</v>
      </c>
      <c r="AD87" s="35"/>
      <c r="AE87" s="35">
        <v>15</v>
      </c>
    </row>
    <row r="88" spans="1:31" ht="17.25" customHeight="1">
      <c r="A88" s="30">
        <v>5733</v>
      </c>
      <c r="B88" s="30" t="s">
        <v>371</v>
      </c>
      <c r="C88" s="30">
        <v>150</v>
      </c>
      <c r="D88" s="30" t="s">
        <v>1288</v>
      </c>
      <c r="E88" s="30" t="s">
        <v>1313</v>
      </c>
      <c r="F88" s="30"/>
      <c r="G88" s="30" t="s">
        <v>1336</v>
      </c>
      <c r="H88" s="30">
        <v>12</v>
      </c>
      <c r="I88" s="30">
        <f t="shared" si="36"/>
        <v>4</v>
      </c>
      <c r="J88" s="31">
        <f t="shared" si="33"/>
        <v>0.13333333333333333</v>
      </c>
      <c r="K88" s="86">
        <v>24</v>
      </c>
      <c r="L88" s="31">
        <v>36</v>
      </c>
      <c r="M88" s="79">
        <f t="shared" si="38"/>
        <v>0.26666666666666666</v>
      </c>
      <c r="N88" s="32">
        <f t="shared" si="39"/>
        <v>0.4</v>
      </c>
      <c r="O88" s="32">
        <f t="shared" si="40"/>
        <v>0.53333333333333333</v>
      </c>
      <c r="P88" s="31">
        <f t="shared" si="37"/>
        <v>0</v>
      </c>
      <c r="Q88" s="103">
        <v>4</v>
      </c>
      <c r="R88" s="31">
        <f t="shared" si="41"/>
        <v>4</v>
      </c>
      <c r="S88" s="32">
        <f t="shared" si="42"/>
        <v>0.4</v>
      </c>
      <c r="T88" s="32">
        <f t="shared" si="26"/>
        <v>20</v>
      </c>
      <c r="U88" s="31">
        <f t="shared" si="43"/>
        <v>1.6666666666666667</v>
      </c>
      <c r="V88" s="41" t="str">
        <f>+VLOOKUP(A88,'ANALISIS FRANCYS'!A$3:C$195,3,0)</f>
        <v>DISPONIBLE</v>
      </c>
      <c r="W88" s="101"/>
      <c r="X88" s="41"/>
      <c r="Z88" s="34">
        <v>498</v>
      </c>
      <c r="AA88" s="30" t="s">
        <v>985</v>
      </c>
      <c r="AB88" s="35">
        <v>10</v>
      </c>
      <c r="AC88" s="35">
        <v>3</v>
      </c>
      <c r="AD88" s="35">
        <v>3</v>
      </c>
      <c r="AE88" s="35">
        <v>16</v>
      </c>
    </row>
    <row r="89" spans="1:31" ht="17.25" customHeight="1">
      <c r="A89" s="30">
        <v>6399</v>
      </c>
      <c r="B89" s="30" t="s">
        <v>537</v>
      </c>
      <c r="C89" s="30">
        <v>150</v>
      </c>
      <c r="D89" s="30" t="s">
        <v>1288</v>
      </c>
      <c r="E89" s="30" t="s">
        <v>1313</v>
      </c>
      <c r="F89" s="30"/>
      <c r="G89" s="30" t="s">
        <v>1336</v>
      </c>
      <c r="H89" s="30">
        <v>24</v>
      </c>
      <c r="I89" s="30">
        <f t="shared" si="36"/>
        <v>1</v>
      </c>
      <c r="J89" s="31">
        <f t="shared" si="33"/>
        <v>3.3333333333333333E-2</v>
      </c>
      <c r="K89" s="86">
        <v>24</v>
      </c>
      <c r="L89" s="31">
        <v>36</v>
      </c>
      <c r="M89" s="79">
        <f t="shared" si="38"/>
        <v>6.6666666666666666E-2</v>
      </c>
      <c r="N89" s="32">
        <f t="shared" si="39"/>
        <v>0.1</v>
      </c>
      <c r="O89" s="32">
        <f t="shared" si="40"/>
        <v>0.13333333333333333</v>
      </c>
      <c r="P89" s="31">
        <f t="shared" si="37"/>
        <v>0</v>
      </c>
      <c r="Q89" s="103">
        <v>0</v>
      </c>
      <c r="R89" s="31">
        <f t="shared" si="41"/>
        <v>0</v>
      </c>
      <c r="S89" s="32">
        <f t="shared" si="42"/>
        <v>0.1</v>
      </c>
      <c r="T89" s="32">
        <f t="shared" si="26"/>
        <v>24</v>
      </c>
      <c r="U89" s="31">
        <f t="shared" si="43"/>
        <v>1</v>
      </c>
      <c r="V89" s="41" t="str">
        <f>+VLOOKUP(A89,'ANALISIS FRANCYS'!A$3:C$195,3,0)</f>
        <v>DISPONIBLE</v>
      </c>
      <c r="W89" s="101"/>
      <c r="X89" s="41"/>
      <c r="Z89" s="34">
        <v>511</v>
      </c>
      <c r="AA89" s="30" t="s">
        <v>1146</v>
      </c>
      <c r="AB89" s="35">
        <v>2</v>
      </c>
      <c r="AC89" s="35">
        <v>3</v>
      </c>
      <c r="AD89" s="35">
        <v>3</v>
      </c>
      <c r="AE89" s="35">
        <v>8</v>
      </c>
    </row>
    <row r="90" spans="1:31" ht="17.25" customHeight="1">
      <c r="A90" s="30">
        <v>5735</v>
      </c>
      <c r="B90" s="30" t="s">
        <v>281</v>
      </c>
      <c r="C90" s="30">
        <v>300</v>
      </c>
      <c r="D90" s="30" t="s">
        <v>1288</v>
      </c>
      <c r="E90" s="30" t="s">
        <v>1313</v>
      </c>
      <c r="F90" s="30"/>
      <c r="G90" s="30" t="s">
        <v>1321</v>
      </c>
      <c r="H90" s="30">
        <v>24</v>
      </c>
      <c r="I90" s="30">
        <f t="shared" si="36"/>
        <v>7</v>
      </c>
      <c r="J90" s="31">
        <f t="shared" ref="J90:J106" si="44">+I90/30</f>
        <v>0.23333333333333334</v>
      </c>
      <c r="K90" s="86">
        <v>24</v>
      </c>
      <c r="L90" s="31">
        <v>36</v>
      </c>
      <c r="M90" s="79">
        <f t="shared" si="38"/>
        <v>0.46666666666666667</v>
      </c>
      <c r="N90" s="32">
        <f t="shared" si="39"/>
        <v>0.7</v>
      </c>
      <c r="O90" s="32">
        <f t="shared" si="40"/>
        <v>0.93333333333333335</v>
      </c>
      <c r="P90" s="31">
        <f t="shared" si="37"/>
        <v>0</v>
      </c>
      <c r="Q90" s="103">
        <v>10</v>
      </c>
      <c r="R90" s="31">
        <f t="shared" si="41"/>
        <v>10</v>
      </c>
      <c r="S90" s="32">
        <f t="shared" si="42"/>
        <v>0.7</v>
      </c>
      <c r="T90" s="32">
        <f t="shared" si="26"/>
        <v>14</v>
      </c>
      <c r="U90" s="31">
        <f t="shared" si="43"/>
        <v>0.58333333333333337</v>
      </c>
      <c r="V90" s="41" t="str">
        <f>+VLOOKUP(A90,'ANALISIS FRANCYS'!A$3:C$195,3,0)</f>
        <v>DISPONIBLE</v>
      </c>
      <c r="W90" s="101"/>
      <c r="X90" s="41"/>
      <c r="Z90" s="34">
        <v>513</v>
      </c>
      <c r="AA90" s="30" t="s">
        <v>2046</v>
      </c>
      <c r="AB90" s="35">
        <v>3</v>
      </c>
      <c r="AC90" s="35"/>
      <c r="AD90" s="35"/>
      <c r="AE90" s="35">
        <v>3</v>
      </c>
    </row>
    <row r="91" spans="1:31" ht="17.25" customHeight="1">
      <c r="A91" s="30">
        <v>7184</v>
      </c>
      <c r="B91" s="30" t="s">
        <v>1340</v>
      </c>
      <c r="C91" s="30">
        <v>388</v>
      </c>
      <c r="D91" s="30" t="s">
        <v>1288</v>
      </c>
      <c r="E91" s="30" t="s">
        <v>1313</v>
      </c>
      <c r="F91" s="30"/>
      <c r="G91" s="30" t="s">
        <v>1336</v>
      </c>
      <c r="H91" s="30">
        <v>12</v>
      </c>
      <c r="I91" s="30">
        <f t="shared" si="36"/>
        <v>1</v>
      </c>
      <c r="J91" s="31">
        <f t="shared" si="44"/>
        <v>3.3333333333333333E-2</v>
      </c>
      <c r="K91" s="86">
        <v>12</v>
      </c>
      <c r="L91" s="31">
        <v>36</v>
      </c>
      <c r="M91" s="79">
        <f t="shared" si="38"/>
        <v>6.6666666666666666E-2</v>
      </c>
      <c r="N91" s="32">
        <f t="shared" si="39"/>
        <v>0.1</v>
      </c>
      <c r="O91" s="32">
        <f t="shared" si="40"/>
        <v>0.13333333333333333</v>
      </c>
      <c r="P91" s="31">
        <f t="shared" si="37"/>
        <v>0</v>
      </c>
      <c r="Q91" s="103">
        <v>46</v>
      </c>
      <c r="R91" s="31">
        <f t="shared" si="41"/>
        <v>46</v>
      </c>
      <c r="S91" s="32">
        <f t="shared" si="42"/>
        <v>0.1</v>
      </c>
      <c r="T91" s="32">
        <f t="shared" si="26"/>
        <v>-34</v>
      </c>
      <c r="U91" s="31" t="str">
        <f t="shared" si="43"/>
        <v>NO COMPRAR</v>
      </c>
      <c r="V91" s="41" t="str">
        <f>+VLOOKUP(A91,'ANALISIS FRANCYS'!A$3:C$195,3,0)</f>
        <v>DISPONIBLE</v>
      </c>
      <c r="W91" s="101"/>
      <c r="X91" s="41"/>
      <c r="Z91" s="34">
        <v>523</v>
      </c>
      <c r="AA91" s="30" t="s">
        <v>2048</v>
      </c>
      <c r="AB91" s="35">
        <v>1</v>
      </c>
      <c r="AC91" s="35"/>
      <c r="AD91" s="35"/>
      <c r="AE91" s="35">
        <v>1</v>
      </c>
    </row>
    <row r="92" spans="1:31" ht="17.25" customHeight="1">
      <c r="A92" s="30">
        <v>9008</v>
      </c>
      <c r="B92" s="30" t="s">
        <v>1341</v>
      </c>
      <c r="C92" s="30">
        <v>195</v>
      </c>
      <c r="D92" s="30" t="s">
        <v>1288</v>
      </c>
      <c r="E92" s="30" t="s">
        <v>1313</v>
      </c>
      <c r="F92" s="30"/>
      <c r="G92" s="30" t="s">
        <v>1336</v>
      </c>
      <c r="H92" s="30">
        <v>12</v>
      </c>
      <c r="I92" s="30">
        <f t="shared" si="36"/>
        <v>4</v>
      </c>
      <c r="J92" s="31">
        <f t="shared" si="44"/>
        <v>0.13333333333333333</v>
      </c>
      <c r="K92" s="86">
        <v>24</v>
      </c>
      <c r="L92" s="31">
        <v>72</v>
      </c>
      <c r="M92" s="79">
        <f t="shared" si="38"/>
        <v>0.26666666666666666</v>
      </c>
      <c r="N92" s="32">
        <f t="shared" si="39"/>
        <v>0.4</v>
      </c>
      <c r="O92" s="32">
        <f t="shared" si="40"/>
        <v>0.53333333333333333</v>
      </c>
      <c r="P92" s="31">
        <f t="shared" si="37"/>
        <v>0</v>
      </c>
      <c r="Q92" s="103">
        <v>21</v>
      </c>
      <c r="R92" s="31">
        <f t="shared" si="41"/>
        <v>21</v>
      </c>
      <c r="S92" s="32">
        <f t="shared" si="42"/>
        <v>0.4</v>
      </c>
      <c r="T92" s="32">
        <f t="shared" si="26"/>
        <v>3</v>
      </c>
      <c r="U92" s="31">
        <f t="shared" si="43"/>
        <v>0.25</v>
      </c>
      <c r="V92" s="41" t="str">
        <f>+VLOOKUP(A92,'ANALISIS FRANCYS'!A$3:C$195,3,0)</f>
        <v>DISPONIBLE</v>
      </c>
      <c r="W92" s="101"/>
      <c r="X92" s="41"/>
      <c r="Z92" s="34">
        <v>526</v>
      </c>
      <c r="AA92" s="30" t="s">
        <v>882</v>
      </c>
      <c r="AB92" s="35">
        <v>5</v>
      </c>
      <c r="AC92" s="35">
        <v>6</v>
      </c>
      <c r="AD92" s="35">
        <v>17</v>
      </c>
      <c r="AE92" s="35">
        <v>28</v>
      </c>
    </row>
    <row r="93" spans="1:31" ht="17.25" customHeight="1">
      <c r="A93" s="30">
        <v>5234</v>
      </c>
      <c r="B93" s="30" t="s">
        <v>591</v>
      </c>
      <c r="C93" s="30">
        <v>150</v>
      </c>
      <c r="D93" s="30" t="s">
        <v>1288</v>
      </c>
      <c r="E93" s="30" t="s">
        <v>1313</v>
      </c>
      <c r="F93" s="30"/>
      <c r="G93" s="30" t="s">
        <v>1336</v>
      </c>
      <c r="H93" s="30">
        <v>24</v>
      </c>
      <c r="I93" s="30">
        <f t="shared" si="36"/>
        <v>0</v>
      </c>
      <c r="J93" s="31">
        <f t="shared" si="44"/>
        <v>0</v>
      </c>
      <c r="K93" s="86">
        <v>24</v>
      </c>
      <c r="L93" s="31">
        <v>36</v>
      </c>
      <c r="M93" s="79">
        <f t="shared" si="38"/>
        <v>0</v>
      </c>
      <c r="N93" s="32">
        <f t="shared" si="39"/>
        <v>0</v>
      </c>
      <c r="O93" s="32">
        <f t="shared" si="40"/>
        <v>0</v>
      </c>
      <c r="P93" s="31">
        <f t="shared" si="37"/>
        <v>0</v>
      </c>
      <c r="Q93" s="103">
        <v>30</v>
      </c>
      <c r="R93" s="31">
        <f t="shared" si="41"/>
        <v>30</v>
      </c>
      <c r="S93" s="32">
        <f t="shared" si="42"/>
        <v>0</v>
      </c>
      <c r="T93" s="32">
        <f t="shared" ref="T93:T137" si="45">+K93-Q93</f>
        <v>-6</v>
      </c>
      <c r="U93" s="31" t="str">
        <f t="shared" si="43"/>
        <v>NO COMPRAR</v>
      </c>
      <c r="V93" s="41" t="str">
        <f>+VLOOKUP(A93,'ANALISIS FRANCYS'!A$3:C$195,3,0)</f>
        <v>DISPONIBLE</v>
      </c>
      <c r="W93" s="101"/>
      <c r="X93" s="41"/>
      <c r="Z93" s="34">
        <v>550</v>
      </c>
      <c r="AA93" s="30" t="s">
        <v>2049</v>
      </c>
      <c r="AB93" s="35">
        <v>15</v>
      </c>
      <c r="AC93" s="35"/>
      <c r="AD93" s="35"/>
      <c r="AE93" s="35">
        <v>15</v>
      </c>
    </row>
    <row r="94" spans="1:31" ht="17.25" customHeight="1">
      <c r="A94" s="30">
        <v>5223</v>
      </c>
      <c r="B94" s="30" t="s">
        <v>1381</v>
      </c>
      <c r="C94" s="30">
        <v>150</v>
      </c>
      <c r="D94" s="30" t="s">
        <v>1288</v>
      </c>
      <c r="E94" s="30" t="s">
        <v>1313</v>
      </c>
      <c r="F94" s="30"/>
      <c r="G94" s="30" t="s">
        <v>1380</v>
      </c>
      <c r="H94" s="30">
        <v>24</v>
      </c>
      <c r="I94" s="30">
        <f t="shared" si="36"/>
        <v>1</v>
      </c>
      <c r="J94" s="31">
        <f t="shared" si="44"/>
        <v>3.3333333333333333E-2</v>
      </c>
      <c r="K94" s="86">
        <v>24</v>
      </c>
      <c r="L94" s="31">
        <v>36</v>
      </c>
      <c r="M94" s="79">
        <f t="shared" si="38"/>
        <v>6.6666666666666666E-2</v>
      </c>
      <c r="N94" s="32">
        <f t="shared" si="39"/>
        <v>0.1</v>
      </c>
      <c r="O94" s="32">
        <f t="shared" si="40"/>
        <v>0.13333333333333333</v>
      </c>
      <c r="P94" s="31">
        <f t="shared" si="37"/>
        <v>0</v>
      </c>
      <c r="Q94" s="103">
        <v>0</v>
      </c>
      <c r="R94" s="31">
        <f t="shared" si="41"/>
        <v>0</v>
      </c>
      <c r="S94" s="32">
        <f t="shared" si="42"/>
        <v>0.1</v>
      </c>
      <c r="T94" s="32">
        <f t="shared" si="45"/>
        <v>24</v>
      </c>
      <c r="U94" s="31">
        <f t="shared" si="43"/>
        <v>1</v>
      </c>
      <c r="V94" s="41" t="str">
        <f>+VLOOKUP(A94,'ANALISIS FRANCYS'!A$3:C$195,3,0)</f>
        <v>DISPONIBLE</v>
      </c>
      <c r="W94" s="101"/>
      <c r="X94" s="41"/>
      <c r="Z94" s="34">
        <v>553</v>
      </c>
      <c r="AA94" s="30" t="s">
        <v>729</v>
      </c>
      <c r="AB94" s="35">
        <v>18</v>
      </c>
      <c r="AC94" s="35">
        <v>2</v>
      </c>
      <c r="AD94" s="35">
        <v>5</v>
      </c>
      <c r="AE94" s="35">
        <v>25</v>
      </c>
    </row>
    <row r="95" spans="1:31" ht="17.25" customHeight="1">
      <c r="A95" s="30">
        <v>5233</v>
      </c>
      <c r="B95" s="30" t="s">
        <v>318</v>
      </c>
      <c r="C95" s="30">
        <v>300</v>
      </c>
      <c r="D95" s="30" t="s">
        <v>1288</v>
      </c>
      <c r="E95" s="30" t="s">
        <v>1313</v>
      </c>
      <c r="F95" s="30"/>
      <c r="G95" s="30" t="s">
        <v>1336</v>
      </c>
      <c r="H95" s="30">
        <v>24</v>
      </c>
      <c r="I95" s="30">
        <f t="shared" si="36"/>
        <v>1</v>
      </c>
      <c r="J95" s="31">
        <f t="shared" si="44"/>
        <v>3.3333333333333333E-2</v>
      </c>
      <c r="K95" s="86">
        <v>12</v>
      </c>
      <c r="L95" s="31">
        <v>36</v>
      </c>
      <c r="M95" s="79">
        <f t="shared" si="38"/>
        <v>6.6666666666666666E-2</v>
      </c>
      <c r="N95" s="32">
        <f t="shared" si="39"/>
        <v>0.1</v>
      </c>
      <c r="O95" s="32">
        <f t="shared" si="40"/>
        <v>0.13333333333333333</v>
      </c>
      <c r="P95" s="31">
        <f t="shared" si="37"/>
        <v>0</v>
      </c>
      <c r="Q95" s="103">
        <v>10</v>
      </c>
      <c r="R95" s="31">
        <f t="shared" si="41"/>
        <v>10</v>
      </c>
      <c r="S95" s="32">
        <f t="shared" si="42"/>
        <v>0.1</v>
      </c>
      <c r="T95" s="32">
        <f t="shared" si="45"/>
        <v>2</v>
      </c>
      <c r="U95" s="31">
        <f t="shared" si="43"/>
        <v>8.3333333333333329E-2</v>
      </c>
      <c r="V95" s="41" t="str">
        <f>+VLOOKUP(A95,'ANALISIS FRANCYS'!A$3:C$195,3,0)</f>
        <v>DISPONIBLE</v>
      </c>
      <c r="W95" s="101"/>
      <c r="X95" s="41"/>
      <c r="Z95" s="34">
        <v>583</v>
      </c>
      <c r="AA95" s="30" t="s">
        <v>1065</v>
      </c>
      <c r="AB95" s="35">
        <v>65</v>
      </c>
      <c r="AC95" s="35">
        <v>3</v>
      </c>
      <c r="AD95" s="35">
        <v>7</v>
      </c>
      <c r="AE95" s="35">
        <v>75</v>
      </c>
    </row>
    <row r="96" spans="1:31" ht="17.25" customHeight="1">
      <c r="A96" s="30">
        <v>8728</v>
      </c>
      <c r="B96" s="30" t="s">
        <v>934</v>
      </c>
      <c r="C96" s="30">
        <v>150</v>
      </c>
      <c r="D96" s="30" t="s">
        <v>1288</v>
      </c>
      <c r="E96" s="30" t="s">
        <v>1313</v>
      </c>
      <c r="F96" s="30"/>
      <c r="G96" s="30" t="s">
        <v>1414</v>
      </c>
      <c r="H96" s="30"/>
      <c r="I96" s="30">
        <f t="shared" si="36"/>
        <v>0</v>
      </c>
      <c r="J96" s="31">
        <f t="shared" si="44"/>
        <v>0</v>
      </c>
      <c r="K96" s="86">
        <v>24</v>
      </c>
      <c r="L96" s="31">
        <v>36</v>
      </c>
      <c r="M96" s="79">
        <f t="shared" si="38"/>
        <v>0</v>
      </c>
      <c r="N96" s="32">
        <f t="shared" si="39"/>
        <v>0</v>
      </c>
      <c r="O96" s="32">
        <f t="shared" si="40"/>
        <v>0</v>
      </c>
      <c r="P96" s="31">
        <f t="shared" si="37"/>
        <v>0</v>
      </c>
      <c r="Q96" s="103">
        <v>15</v>
      </c>
      <c r="R96" s="31">
        <f t="shared" si="41"/>
        <v>15</v>
      </c>
      <c r="S96" s="32">
        <f t="shared" si="42"/>
        <v>0</v>
      </c>
      <c r="T96" s="32">
        <f t="shared" si="45"/>
        <v>9</v>
      </c>
      <c r="U96" s="31">
        <f t="shared" si="43"/>
        <v>0</v>
      </c>
      <c r="V96" s="41" t="str">
        <f>+VLOOKUP(A96,'ANALISIS FRANCYS'!A$3:C$195,3,0)</f>
        <v>DISPONIBLE</v>
      </c>
      <c r="W96" s="101"/>
      <c r="X96" s="41"/>
      <c r="Z96" s="34">
        <v>602</v>
      </c>
      <c r="AA96" s="30" t="s">
        <v>2051</v>
      </c>
      <c r="AB96" s="35">
        <v>4</v>
      </c>
      <c r="AC96" s="35"/>
      <c r="AD96" s="35"/>
      <c r="AE96" s="35">
        <v>4</v>
      </c>
    </row>
    <row r="97" spans="1:31" ht="17.25" customHeight="1">
      <c r="A97" s="30">
        <v>5732</v>
      </c>
      <c r="B97" s="30" t="s">
        <v>746</v>
      </c>
      <c r="C97" s="30">
        <v>150</v>
      </c>
      <c r="D97" s="30" t="s">
        <v>1288</v>
      </c>
      <c r="E97" s="30" t="s">
        <v>1313</v>
      </c>
      <c r="F97" s="30"/>
      <c r="G97" s="30" t="s">
        <v>1312</v>
      </c>
      <c r="H97" s="30">
        <v>24</v>
      </c>
      <c r="I97" s="30">
        <f t="shared" si="36"/>
        <v>10</v>
      </c>
      <c r="J97" s="31">
        <f t="shared" si="44"/>
        <v>0.33333333333333331</v>
      </c>
      <c r="K97" s="86">
        <v>24</v>
      </c>
      <c r="L97" s="31">
        <v>36</v>
      </c>
      <c r="M97" s="79">
        <f t="shared" si="38"/>
        <v>0.66666666666666663</v>
      </c>
      <c r="N97" s="32">
        <f t="shared" si="39"/>
        <v>1</v>
      </c>
      <c r="O97" s="32">
        <f t="shared" si="40"/>
        <v>1.3333333333333333</v>
      </c>
      <c r="P97" s="31">
        <f t="shared" si="37"/>
        <v>0</v>
      </c>
      <c r="Q97" s="103">
        <v>5</v>
      </c>
      <c r="R97" s="31">
        <f t="shared" si="41"/>
        <v>5</v>
      </c>
      <c r="S97" s="32">
        <f t="shared" si="42"/>
        <v>1</v>
      </c>
      <c r="T97" s="32">
        <f t="shared" si="45"/>
        <v>19</v>
      </c>
      <c r="U97" s="31">
        <f t="shared" si="43"/>
        <v>0.79166666666666663</v>
      </c>
      <c r="V97" s="41" t="str">
        <f>+VLOOKUP(A97,'ANALISIS FRANCYS'!A$3:C$195,3,0)</f>
        <v>DISPONIBLE</v>
      </c>
      <c r="W97" s="101"/>
      <c r="X97" s="41"/>
      <c r="Z97" s="34">
        <v>612</v>
      </c>
      <c r="AA97" s="30" t="s">
        <v>1458</v>
      </c>
      <c r="AB97" s="35"/>
      <c r="AC97" s="35"/>
      <c r="AD97" s="35">
        <v>31.6</v>
      </c>
      <c r="AE97" s="35">
        <v>31.6</v>
      </c>
    </row>
    <row r="98" spans="1:31" ht="17.25" customHeight="1">
      <c r="A98" s="30">
        <v>6750</v>
      </c>
      <c r="B98" s="30" t="s">
        <v>1378</v>
      </c>
      <c r="C98" s="30">
        <v>150</v>
      </c>
      <c r="D98" s="30" t="s">
        <v>1288</v>
      </c>
      <c r="E98" s="30" t="s">
        <v>1313</v>
      </c>
      <c r="F98" s="30"/>
      <c r="G98" s="30" t="s">
        <v>1377</v>
      </c>
      <c r="H98" s="30">
        <v>24</v>
      </c>
      <c r="I98" s="30">
        <f t="shared" si="36"/>
        <v>10</v>
      </c>
      <c r="J98" s="31">
        <f t="shared" si="44"/>
        <v>0.33333333333333331</v>
      </c>
      <c r="K98" s="86">
        <v>24</v>
      </c>
      <c r="L98" s="31">
        <v>36</v>
      </c>
      <c r="M98" s="79">
        <f t="shared" si="38"/>
        <v>0.66666666666666663</v>
      </c>
      <c r="N98" s="32">
        <f t="shared" si="39"/>
        <v>1</v>
      </c>
      <c r="O98" s="32">
        <f t="shared" si="40"/>
        <v>1.3333333333333333</v>
      </c>
      <c r="P98" s="31">
        <f t="shared" si="37"/>
        <v>0</v>
      </c>
      <c r="Q98" s="103">
        <v>0</v>
      </c>
      <c r="R98" s="31">
        <f t="shared" si="41"/>
        <v>0</v>
      </c>
      <c r="S98" s="32">
        <f t="shared" si="42"/>
        <v>1</v>
      </c>
      <c r="T98" s="32">
        <f t="shared" si="45"/>
        <v>24</v>
      </c>
      <c r="U98" s="31">
        <f t="shared" si="43"/>
        <v>1</v>
      </c>
      <c r="V98" s="41" t="str">
        <f>+VLOOKUP(A98,'ANALISIS FRANCYS'!A$3:C$195,3,0)</f>
        <v>DISPONIBLE</v>
      </c>
      <c r="W98" s="101"/>
      <c r="X98" s="41"/>
      <c r="Z98" s="34">
        <v>617</v>
      </c>
      <c r="AA98" s="30" t="s">
        <v>1034</v>
      </c>
      <c r="AB98" s="35"/>
      <c r="AC98" s="35">
        <v>5</v>
      </c>
      <c r="AD98" s="35">
        <v>3</v>
      </c>
      <c r="AE98" s="35">
        <v>8</v>
      </c>
    </row>
    <row r="99" spans="1:31" ht="17.25" customHeight="1">
      <c r="A99" s="30">
        <v>3628</v>
      </c>
      <c r="B99" s="30" t="s">
        <v>357</v>
      </c>
      <c r="C99" s="30">
        <v>397</v>
      </c>
      <c r="D99" s="30" t="s">
        <v>1288</v>
      </c>
      <c r="E99" s="30" t="s">
        <v>1313</v>
      </c>
      <c r="F99" s="30"/>
      <c r="G99" s="30" t="s">
        <v>1336</v>
      </c>
      <c r="H99" s="30"/>
      <c r="I99" s="30">
        <f t="shared" si="36"/>
        <v>39</v>
      </c>
      <c r="J99" s="31">
        <f t="shared" si="44"/>
        <v>1.3</v>
      </c>
      <c r="K99" s="86">
        <v>72</v>
      </c>
      <c r="L99" s="31">
        <v>96</v>
      </c>
      <c r="M99" s="79">
        <f t="shared" si="38"/>
        <v>2.6</v>
      </c>
      <c r="N99" s="32">
        <f t="shared" si="39"/>
        <v>3.9000000000000004</v>
      </c>
      <c r="O99" s="32">
        <f t="shared" si="40"/>
        <v>5.2</v>
      </c>
      <c r="P99" s="31">
        <f t="shared" si="37"/>
        <v>0</v>
      </c>
      <c r="Q99" s="103">
        <v>0</v>
      </c>
      <c r="R99" s="31">
        <f t="shared" si="41"/>
        <v>0</v>
      </c>
      <c r="S99" s="32">
        <f t="shared" si="42"/>
        <v>3.9000000000000004</v>
      </c>
      <c r="T99" s="32">
        <f t="shared" si="45"/>
        <v>72</v>
      </c>
      <c r="U99" s="31">
        <f t="shared" si="43"/>
        <v>0</v>
      </c>
      <c r="V99" s="41" t="str">
        <f>+VLOOKUP(A99,'ANALISIS FRANCYS'!A$3:C$210,3,0)</f>
        <v>DISPONIBLE</v>
      </c>
      <c r="W99" s="101"/>
      <c r="X99" s="41"/>
      <c r="Z99" s="34">
        <v>661</v>
      </c>
      <c r="AA99" s="30" t="s">
        <v>1265</v>
      </c>
      <c r="AB99" s="35"/>
      <c r="AC99" s="35">
        <v>1</v>
      </c>
      <c r="AD99" s="35">
        <v>4</v>
      </c>
      <c r="AE99" s="35">
        <v>5</v>
      </c>
    </row>
    <row r="100" spans="1:31" ht="17.25" customHeight="1">
      <c r="A100" s="30">
        <v>5731</v>
      </c>
      <c r="B100" s="30" t="s">
        <v>1316</v>
      </c>
      <c r="C100" s="30">
        <v>150</v>
      </c>
      <c r="D100" s="30" t="s">
        <v>1288</v>
      </c>
      <c r="E100" s="30" t="s">
        <v>1313</v>
      </c>
      <c r="F100" s="30"/>
      <c r="G100" s="30" t="s">
        <v>1312</v>
      </c>
      <c r="H100" s="30">
        <v>24</v>
      </c>
      <c r="I100" s="30">
        <f t="shared" si="36"/>
        <v>3</v>
      </c>
      <c r="J100" s="31">
        <f t="shared" si="44"/>
        <v>0.1</v>
      </c>
      <c r="K100" s="86">
        <v>24</v>
      </c>
      <c r="L100" s="31">
        <v>36</v>
      </c>
      <c r="M100" s="79">
        <f t="shared" si="38"/>
        <v>0.2</v>
      </c>
      <c r="N100" s="32">
        <f t="shared" si="39"/>
        <v>0.30000000000000004</v>
      </c>
      <c r="O100" s="32">
        <f t="shared" si="40"/>
        <v>0.4</v>
      </c>
      <c r="P100" s="31">
        <f t="shared" si="37"/>
        <v>0</v>
      </c>
      <c r="Q100" s="103">
        <v>16</v>
      </c>
      <c r="R100" s="31">
        <f t="shared" si="41"/>
        <v>16</v>
      </c>
      <c r="S100" s="32">
        <f t="shared" si="42"/>
        <v>0.30000000000000004</v>
      </c>
      <c r="T100" s="32">
        <f t="shared" si="45"/>
        <v>8</v>
      </c>
      <c r="U100" s="31">
        <f t="shared" si="43"/>
        <v>0.33333333333333331</v>
      </c>
      <c r="V100" s="41" t="str">
        <f>+VLOOKUP(A100,'ANALISIS FRANCYS'!A$3:C$210,3,0)</f>
        <v>DISPONIBLE</v>
      </c>
      <c r="W100" s="101"/>
      <c r="X100" s="41"/>
      <c r="Z100" s="34">
        <v>665</v>
      </c>
      <c r="AA100" s="30" t="s">
        <v>202</v>
      </c>
      <c r="AB100" s="35"/>
      <c r="AC100" s="35">
        <v>3</v>
      </c>
      <c r="AD100" s="35"/>
      <c r="AE100" s="35">
        <v>3</v>
      </c>
    </row>
    <row r="101" spans="1:31" ht="17.25" customHeight="1">
      <c r="A101" s="30">
        <v>8508</v>
      </c>
      <c r="B101" s="30" t="s">
        <v>526</v>
      </c>
      <c r="C101" s="30">
        <v>150</v>
      </c>
      <c r="D101" s="30" t="s">
        <v>1288</v>
      </c>
      <c r="E101" s="30" t="s">
        <v>1313</v>
      </c>
      <c r="F101" s="30"/>
      <c r="G101" s="30" t="s">
        <v>1321</v>
      </c>
      <c r="H101" s="30">
        <v>24</v>
      </c>
      <c r="I101" s="30">
        <f t="shared" si="36"/>
        <v>3</v>
      </c>
      <c r="J101" s="31">
        <f t="shared" si="44"/>
        <v>0.1</v>
      </c>
      <c r="K101" s="86">
        <v>24</v>
      </c>
      <c r="L101" s="31">
        <v>36</v>
      </c>
      <c r="M101" s="79">
        <f t="shared" si="38"/>
        <v>0.2</v>
      </c>
      <c r="N101" s="32">
        <f t="shared" si="39"/>
        <v>0.30000000000000004</v>
      </c>
      <c r="O101" s="32">
        <f t="shared" si="40"/>
        <v>0.4</v>
      </c>
      <c r="P101" s="31">
        <f t="shared" si="37"/>
        <v>0</v>
      </c>
      <c r="Q101" s="103">
        <v>0</v>
      </c>
      <c r="R101" s="31">
        <f t="shared" si="41"/>
        <v>0</v>
      </c>
      <c r="S101" s="32">
        <f t="shared" si="42"/>
        <v>0.30000000000000004</v>
      </c>
      <c r="T101" s="32">
        <f t="shared" si="45"/>
        <v>24</v>
      </c>
      <c r="U101" s="31">
        <f t="shared" si="43"/>
        <v>1</v>
      </c>
      <c r="V101" s="41" t="str">
        <f>+VLOOKUP(A101,'ANALISIS FRANCYS'!A$3:C$210,3,0)</f>
        <v>DISPONIBLE</v>
      </c>
      <c r="W101" s="101"/>
      <c r="X101" s="41"/>
      <c r="Z101" s="34">
        <v>677</v>
      </c>
      <c r="AA101" s="30" t="s">
        <v>633</v>
      </c>
      <c r="AB101" s="35">
        <v>1</v>
      </c>
      <c r="AC101" s="35">
        <v>4</v>
      </c>
      <c r="AD101" s="35"/>
      <c r="AE101" s="35">
        <v>5</v>
      </c>
    </row>
    <row r="102" spans="1:31" ht="17.25" customHeight="1">
      <c r="A102" s="30">
        <v>5740</v>
      </c>
      <c r="B102" s="30" t="s">
        <v>1379</v>
      </c>
      <c r="C102" s="30">
        <v>150</v>
      </c>
      <c r="D102" s="30" t="s">
        <v>1288</v>
      </c>
      <c r="E102" s="30" t="s">
        <v>1313</v>
      </c>
      <c r="F102" s="30"/>
      <c r="G102" s="30" t="s">
        <v>1377</v>
      </c>
      <c r="H102" s="30">
        <v>24</v>
      </c>
      <c r="I102" s="30">
        <f t="shared" si="36"/>
        <v>0</v>
      </c>
      <c r="J102" s="31">
        <f t="shared" si="44"/>
        <v>0</v>
      </c>
      <c r="K102" s="86">
        <v>24</v>
      </c>
      <c r="L102" s="31">
        <v>36</v>
      </c>
      <c r="M102" s="79">
        <f t="shared" si="38"/>
        <v>0</v>
      </c>
      <c r="N102" s="32">
        <f t="shared" si="39"/>
        <v>0</v>
      </c>
      <c r="O102" s="32">
        <f t="shared" si="40"/>
        <v>0</v>
      </c>
      <c r="P102" s="31">
        <f t="shared" si="37"/>
        <v>0</v>
      </c>
      <c r="Q102" s="103">
        <v>18</v>
      </c>
      <c r="R102" s="31">
        <f t="shared" si="41"/>
        <v>18</v>
      </c>
      <c r="S102" s="32">
        <f t="shared" si="42"/>
        <v>0</v>
      </c>
      <c r="T102" s="32">
        <f t="shared" si="45"/>
        <v>6</v>
      </c>
      <c r="U102" s="31">
        <f t="shared" si="43"/>
        <v>0.25</v>
      </c>
      <c r="V102" s="41" t="str">
        <f>+VLOOKUP(A102,'ANALISIS FRANCYS'!A$3:C$210,3,0)</f>
        <v>DISPONIBLE</v>
      </c>
      <c r="W102" s="101"/>
      <c r="X102" s="41"/>
      <c r="Z102" s="34">
        <v>679</v>
      </c>
      <c r="AA102" s="30" t="s">
        <v>2053</v>
      </c>
      <c r="AB102" s="35">
        <v>1</v>
      </c>
      <c r="AC102" s="35"/>
      <c r="AD102" s="35"/>
      <c r="AE102" s="35">
        <v>1</v>
      </c>
    </row>
    <row r="103" spans="1:31" ht="17.25" customHeight="1">
      <c r="A103" s="30">
        <v>6401</v>
      </c>
      <c r="B103" s="30" t="s">
        <v>948</v>
      </c>
      <c r="C103" s="30">
        <v>300</v>
      </c>
      <c r="D103" s="30" t="s">
        <v>1288</v>
      </c>
      <c r="E103" s="30" t="s">
        <v>1313</v>
      </c>
      <c r="F103" s="30"/>
      <c r="G103" s="30" t="s">
        <v>1336</v>
      </c>
      <c r="H103" s="30">
        <v>24</v>
      </c>
      <c r="I103" s="30">
        <f t="shared" si="36"/>
        <v>0</v>
      </c>
      <c r="J103" s="31">
        <f t="shared" si="44"/>
        <v>0</v>
      </c>
      <c r="K103" s="86">
        <v>24</v>
      </c>
      <c r="L103" s="31">
        <v>36</v>
      </c>
      <c r="M103" s="79">
        <f t="shared" si="38"/>
        <v>0</v>
      </c>
      <c r="N103" s="32">
        <f t="shared" si="39"/>
        <v>0</v>
      </c>
      <c r="O103" s="32">
        <f t="shared" si="40"/>
        <v>0</v>
      </c>
      <c r="P103" s="31">
        <f t="shared" si="37"/>
        <v>0</v>
      </c>
      <c r="Q103" s="103">
        <v>21</v>
      </c>
      <c r="R103" s="31">
        <f t="shared" si="41"/>
        <v>21</v>
      </c>
      <c r="S103" s="32">
        <f t="shared" si="42"/>
        <v>0</v>
      </c>
      <c r="T103" s="32">
        <f t="shared" si="45"/>
        <v>3</v>
      </c>
      <c r="U103" s="31">
        <f t="shared" si="43"/>
        <v>0.125</v>
      </c>
      <c r="V103" s="41" t="str">
        <f>+VLOOKUP(A103,'ANALISIS FRANCYS'!A$3:C$210,3,0)</f>
        <v>DISPONIBLE</v>
      </c>
      <c r="W103" s="101"/>
      <c r="X103" s="41"/>
      <c r="Z103" s="34">
        <v>687</v>
      </c>
      <c r="AA103" s="30" t="s">
        <v>2054</v>
      </c>
      <c r="AB103" s="35">
        <v>1</v>
      </c>
      <c r="AC103" s="35"/>
      <c r="AD103" s="35"/>
      <c r="AE103" s="35">
        <v>1</v>
      </c>
    </row>
    <row r="104" spans="1:31" ht="17.25" customHeight="1">
      <c r="A104" s="30">
        <v>4964</v>
      </c>
      <c r="B104" s="30" t="s">
        <v>581</v>
      </c>
      <c r="C104" s="30">
        <v>397</v>
      </c>
      <c r="D104" s="30" t="s">
        <v>1288</v>
      </c>
      <c r="E104" s="30" t="s">
        <v>1313</v>
      </c>
      <c r="F104" s="30"/>
      <c r="G104" s="30" t="s">
        <v>1336</v>
      </c>
      <c r="H104" s="30">
        <v>12</v>
      </c>
      <c r="I104" s="30">
        <f t="shared" si="36"/>
        <v>7</v>
      </c>
      <c r="J104" s="31">
        <f t="shared" si="44"/>
        <v>0.23333333333333334</v>
      </c>
      <c r="K104" s="86">
        <v>12</v>
      </c>
      <c r="L104" s="31">
        <v>36</v>
      </c>
      <c r="M104" s="79">
        <f t="shared" ref="M104:M125" si="46">+J104*2</f>
        <v>0.46666666666666667</v>
      </c>
      <c r="N104" s="32">
        <f t="shared" ref="N104:N125" si="47">+M104+((3-2)*J104)</f>
        <v>0.7</v>
      </c>
      <c r="O104" s="32">
        <f t="shared" ref="O104:O125" si="48">+M104*2</f>
        <v>0.93333333333333335</v>
      </c>
      <c r="P104" s="31">
        <f t="shared" si="37"/>
        <v>0</v>
      </c>
      <c r="Q104" s="103">
        <v>15</v>
      </c>
      <c r="R104" s="31">
        <f t="shared" ref="R104:R125" si="49">+Q104-P104</f>
        <v>15</v>
      </c>
      <c r="S104" s="32">
        <f t="shared" ref="S104:S125" si="50">+N104</f>
        <v>0.7</v>
      </c>
      <c r="T104" s="32">
        <f t="shared" si="45"/>
        <v>-3</v>
      </c>
      <c r="U104" s="31" t="str">
        <f t="shared" ref="U104:U141" si="51">IFERROR(IF(T104&gt;0.1,(T104/H104),"NO COMPRAR"),0)</f>
        <v>NO COMPRAR</v>
      </c>
      <c r="V104" s="41" t="str">
        <f>+VLOOKUP(A104,'ANALISIS FRANCYS'!A$3:C$210,3,0)</f>
        <v>DISPONIBLE</v>
      </c>
      <c r="W104" s="101"/>
      <c r="X104" s="41"/>
      <c r="Z104" s="34">
        <v>708</v>
      </c>
      <c r="AA104" s="30" t="s">
        <v>97</v>
      </c>
      <c r="AB104" s="35">
        <v>24</v>
      </c>
      <c r="AC104" s="35">
        <v>5</v>
      </c>
      <c r="AD104" s="35">
        <v>10</v>
      </c>
      <c r="AE104" s="35">
        <v>39</v>
      </c>
    </row>
    <row r="105" spans="1:31" ht="17.25" customHeight="1">
      <c r="A105" s="30">
        <v>6955</v>
      </c>
      <c r="B105" s="30" t="s">
        <v>1342</v>
      </c>
      <c r="C105" s="30">
        <v>567</v>
      </c>
      <c r="D105" s="30" t="s">
        <v>1288</v>
      </c>
      <c r="E105" s="30" t="s">
        <v>1313</v>
      </c>
      <c r="F105" s="30"/>
      <c r="G105" s="30" t="s">
        <v>1336</v>
      </c>
      <c r="H105" s="30">
        <v>24</v>
      </c>
      <c r="I105" s="30">
        <f t="shared" si="36"/>
        <v>0</v>
      </c>
      <c r="J105" s="31">
        <f t="shared" si="44"/>
        <v>0</v>
      </c>
      <c r="K105" s="86">
        <v>24</v>
      </c>
      <c r="L105" s="31">
        <v>72</v>
      </c>
      <c r="M105" s="79">
        <f t="shared" si="46"/>
        <v>0</v>
      </c>
      <c r="N105" s="32">
        <f t="shared" si="47"/>
        <v>0</v>
      </c>
      <c r="O105" s="32">
        <f t="shared" si="48"/>
        <v>0</v>
      </c>
      <c r="P105" s="31">
        <f t="shared" si="37"/>
        <v>0</v>
      </c>
      <c r="Q105" s="103">
        <v>0</v>
      </c>
      <c r="R105" s="31">
        <f t="shared" si="49"/>
        <v>0</v>
      </c>
      <c r="S105" s="32">
        <f t="shared" si="50"/>
        <v>0</v>
      </c>
      <c r="T105" s="32">
        <f t="shared" si="45"/>
        <v>24</v>
      </c>
      <c r="U105" s="31">
        <f t="shared" si="51"/>
        <v>1</v>
      </c>
      <c r="V105" s="41" t="str">
        <f>+VLOOKUP(A105,'ANALISIS FRANCYS'!A$3:C$210,3,0)</f>
        <v>NO DISPONIBLE</v>
      </c>
      <c r="W105" s="101"/>
      <c r="X105" s="41"/>
      <c r="Z105" s="34">
        <v>710</v>
      </c>
      <c r="AA105" s="30" t="s">
        <v>724</v>
      </c>
      <c r="AB105" s="35">
        <v>10</v>
      </c>
      <c r="AC105" s="35">
        <v>2</v>
      </c>
      <c r="AD105" s="35">
        <v>1</v>
      </c>
      <c r="AE105" s="35">
        <v>13</v>
      </c>
    </row>
    <row r="106" spans="1:31" ht="17.25" customHeight="1">
      <c r="A106" s="30">
        <v>9009</v>
      </c>
      <c r="B106" s="30" t="s">
        <v>495</v>
      </c>
      <c r="C106" s="30">
        <v>195</v>
      </c>
      <c r="D106" s="30" t="s">
        <v>1288</v>
      </c>
      <c r="E106" s="30" t="s">
        <v>1313</v>
      </c>
      <c r="F106" s="30"/>
      <c r="G106" s="30" t="s">
        <v>1336</v>
      </c>
      <c r="H106" s="30">
        <v>24</v>
      </c>
      <c r="I106" s="30">
        <f t="shared" si="36"/>
        <v>5</v>
      </c>
      <c r="J106" s="31">
        <f t="shared" si="44"/>
        <v>0.16666666666666666</v>
      </c>
      <c r="K106" s="86">
        <v>24</v>
      </c>
      <c r="L106" s="31">
        <v>72</v>
      </c>
      <c r="M106" s="79">
        <f t="shared" si="46"/>
        <v>0.33333333333333331</v>
      </c>
      <c r="N106" s="32">
        <f t="shared" si="47"/>
        <v>0.5</v>
      </c>
      <c r="O106" s="32">
        <f t="shared" si="48"/>
        <v>0.66666666666666663</v>
      </c>
      <c r="P106" s="31">
        <f t="shared" si="37"/>
        <v>0</v>
      </c>
      <c r="Q106" s="103">
        <v>0</v>
      </c>
      <c r="R106" s="31">
        <f t="shared" si="49"/>
        <v>0</v>
      </c>
      <c r="S106" s="32">
        <f t="shared" si="50"/>
        <v>0.5</v>
      </c>
      <c r="T106" s="32">
        <f t="shared" si="45"/>
        <v>24</v>
      </c>
      <c r="U106" s="31">
        <f t="shared" si="51"/>
        <v>1</v>
      </c>
      <c r="V106" s="41" t="str">
        <f>+VLOOKUP(A106,'ANALISIS FRANCYS'!A$3:C$210,3,0)</f>
        <v>NO DISPONIBLE</v>
      </c>
      <c r="W106" s="101"/>
      <c r="X106" s="41"/>
      <c r="Z106" s="34">
        <v>711</v>
      </c>
      <c r="AA106" s="30" t="s">
        <v>1459</v>
      </c>
      <c r="AB106" s="35">
        <v>9</v>
      </c>
      <c r="AC106" s="35"/>
      <c r="AD106" s="35">
        <v>4</v>
      </c>
      <c r="AE106" s="35">
        <v>13</v>
      </c>
    </row>
    <row r="107" spans="1:31" ht="17.25" customHeight="1">
      <c r="A107" s="30">
        <v>828</v>
      </c>
      <c r="B107" s="30" t="s">
        <v>379</v>
      </c>
      <c r="C107" s="30">
        <v>495</v>
      </c>
      <c r="D107" s="30" t="s">
        <v>1288</v>
      </c>
      <c r="E107" s="30" t="s">
        <v>1313</v>
      </c>
      <c r="F107" s="30"/>
      <c r="G107" s="30" t="s">
        <v>1336</v>
      </c>
      <c r="H107" s="30">
        <v>24</v>
      </c>
      <c r="I107" s="30">
        <f t="shared" si="36"/>
        <v>4</v>
      </c>
      <c r="J107" s="31">
        <f t="shared" ref="J107:J125" si="52">+I107/30</f>
        <v>0.13333333333333333</v>
      </c>
      <c r="K107" s="86">
        <v>24</v>
      </c>
      <c r="L107" s="31">
        <v>36</v>
      </c>
      <c r="M107" s="79">
        <f t="shared" si="46"/>
        <v>0.26666666666666666</v>
      </c>
      <c r="N107" s="32">
        <f t="shared" si="47"/>
        <v>0.4</v>
      </c>
      <c r="O107" s="32">
        <f t="shared" si="48"/>
        <v>0.53333333333333333</v>
      </c>
      <c r="P107" s="31">
        <f t="shared" si="37"/>
        <v>0</v>
      </c>
      <c r="Q107" s="103">
        <v>41</v>
      </c>
      <c r="R107" s="31">
        <f t="shared" si="49"/>
        <v>41</v>
      </c>
      <c r="S107" s="32">
        <f t="shared" si="50"/>
        <v>0.4</v>
      </c>
      <c r="T107" s="32">
        <f t="shared" si="45"/>
        <v>-17</v>
      </c>
      <c r="U107" s="31" t="str">
        <f t="shared" si="51"/>
        <v>NO COMPRAR</v>
      </c>
      <c r="V107" s="41" t="str">
        <f>+VLOOKUP(A107,'ANALISIS FRANCYS'!A$3:C$210,3,0)</f>
        <v>DISPONIBLE</v>
      </c>
      <c r="W107" s="101"/>
      <c r="X107" s="41"/>
      <c r="Z107" s="34">
        <v>713</v>
      </c>
      <c r="AA107" s="30" t="s">
        <v>2055</v>
      </c>
      <c r="AB107" s="35">
        <v>5</v>
      </c>
      <c r="AC107" s="35"/>
      <c r="AD107" s="35"/>
      <c r="AE107" s="35">
        <v>5</v>
      </c>
    </row>
    <row r="108" spans="1:31" ht="17.25" customHeight="1">
      <c r="A108" s="30">
        <v>5722</v>
      </c>
      <c r="B108" s="30" t="s">
        <v>902</v>
      </c>
      <c r="C108" s="30">
        <v>495</v>
      </c>
      <c r="D108" s="30" t="s">
        <v>1288</v>
      </c>
      <c r="E108" s="30" t="s">
        <v>1313</v>
      </c>
      <c r="F108" s="30"/>
      <c r="G108" s="30" t="s">
        <v>1336</v>
      </c>
      <c r="H108" s="30">
        <v>12</v>
      </c>
      <c r="I108" s="30">
        <f t="shared" si="36"/>
        <v>8</v>
      </c>
      <c r="J108" s="31">
        <f t="shared" si="52"/>
        <v>0.26666666666666666</v>
      </c>
      <c r="K108" s="86">
        <v>24</v>
      </c>
      <c r="L108" s="31">
        <v>36</v>
      </c>
      <c r="M108" s="79">
        <f t="shared" si="46"/>
        <v>0.53333333333333333</v>
      </c>
      <c r="N108" s="32">
        <f t="shared" si="47"/>
        <v>0.8</v>
      </c>
      <c r="O108" s="32">
        <f t="shared" si="48"/>
        <v>1.0666666666666667</v>
      </c>
      <c r="P108" s="31">
        <f t="shared" si="37"/>
        <v>0</v>
      </c>
      <c r="Q108" s="103">
        <v>3</v>
      </c>
      <c r="R108" s="31">
        <f t="shared" si="49"/>
        <v>3</v>
      </c>
      <c r="S108" s="32">
        <f t="shared" si="50"/>
        <v>0.8</v>
      </c>
      <c r="T108" s="32">
        <f t="shared" si="45"/>
        <v>21</v>
      </c>
      <c r="U108" s="31">
        <f t="shared" si="51"/>
        <v>1.75</v>
      </c>
      <c r="V108" s="41" t="str">
        <f>+VLOOKUP(A108,'ANALISIS FRANCYS'!A$3:C$210,3,0)</f>
        <v>DISPONIBLE</v>
      </c>
      <c r="W108" s="101"/>
      <c r="X108" s="41"/>
      <c r="Z108" s="34">
        <v>731</v>
      </c>
      <c r="AA108" s="30" t="s">
        <v>1460</v>
      </c>
      <c r="AB108" s="35"/>
      <c r="AC108" s="35"/>
      <c r="AD108" s="35">
        <v>2</v>
      </c>
      <c r="AE108" s="35">
        <v>2</v>
      </c>
    </row>
    <row r="109" spans="1:31" ht="17.25" customHeight="1">
      <c r="A109" s="30">
        <v>9118</v>
      </c>
      <c r="B109" s="30" t="s">
        <v>1332</v>
      </c>
      <c r="C109" s="30">
        <v>145</v>
      </c>
      <c r="D109" s="30" t="s">
        <v>1288</v>
      </c>
      <c r="E109" s="30" t="s">
        <v>1313</v>
      </c>
      <c r="F109" s="30"/>
      <c r="G109" s="30" t="s">
        <v>1329</v>
      </c>
      <c r="H109" s="30">
        <v>12</v>
      </c>
      <c r="I109" s="30">
        <f t="shared" si="36"/>
        <v>0</v>
      </c>
      <c r="J109" s="31">
        <f t="shared" si="52"/>
        <v>0</v>
      </c>
      <c r="K109" s="86">
        <v>24</v>
      </c>
      <c r="L109" s="31">
        <v>36</v>
      </c>
      <c r="M109" s="79">
        <f t="shared" si="46"/>
        <v>0</v>
      </c>
      <c r="N109" s="32">
        <f t="shared" si="47"/>
        <v>0</v>
      </c>
      <c r="O109" s="32">
        <f t="shared" si="48"/>
        <v>0</v>
      </c>
      <c r="P109" s="31">
        <f t="shared" si="37"/>
        <v>0</v>
      </c>
      <c r="Q109" s="103">
        <v>24</v>
      </c>
      <c r="R109" s="31">
        <f t="shared" si="49"/>
        <v>24</v>
      </c>
      <c r="S109" s="32">
        <f t="shared" si="50"/>
        <v>0</v>
      </c>
      <c r="T109" s="32">
        <f t="shared" si="45"/>
        <v>0</v>
      </c>
      <c r="U109" s="31" t="str">
        <f t="shared" si="51"/>
        <v>NO COMPRAR</v>
      </c>
      <c r="V109" s="41" t="str">
        <f>+VLOOKUP(A109,'ANALISIS FRANCYS'!A$3:C$210,3,0)</f>
        <v>DISPONIBLE</v>
      </c>
      <c r="W109" s="101"/>
      <c r="X109" s="41"/>
      <c r="Z109" s="34">
        <v>734</v>
      </c>
      <c r="AA109" s="30" t="s">
        <v>1136</v>
      </c>
      <c r="AB109" s="35"/>
      <c r="AC109" s="35">
        <v>1</v>
      </c>
      <c r="AD109" s="35"/>
      <c r="AE109" s="35">
        <v>1</v>
      </c>
    </row>
    <row r="110" spans="1:31" ht="17.25" customHeight="1">
      <c r="A110" s="30">
        <v>6569</v>
      </c>
      <c r="B110" s="30" t="s">
        <v>219</v>
      </c>
      <c r="C110" s="30">
        <v>34</v>
      </c>
      <c r="D110" s="30" t="s">
        <v>1288</v>
      </c>
      <c r="E110" s="30" t="s">
        <v>1313</v>
      </c>
      <c r="F110" s="30"/>
      <c r="G110" s="30" t="s">
        <v>1329</v>
      </c>
      <c r="H110" s="30">
        <v>24</v>
      </c>
      <c r="I110" s="30">
        <f t="shared" si="36"/>
        <v>17</v>
      </c>
      <c r="J110" s="31">
        <f t="shared" si="52"/>
        <v>0.56666666666666665</v>
      </c>
      <c r="K110" s="86">
        <v>24</v>
      </c>
      <c r="L110" s="31"/>
      <c r="M110" s="79">
        <f t="shared" si="46"/>
        <v>1.1333333333333333</v>
      </c>
      <c r="N110" s="32">
        <f t="shared" si="47"/>
        <v>1.7</v>
      </c>
      <c r="O110" s="32">
        <f t="shared" si="48"/>
        <v>2.2666666666666666</v>
      </c>
      <c r="P110" s="31">
        <f t="shared" si="37"/>
        <v>0</v>
      </c>
      <c r="Q110" s="103">
        <v>7</v>
      </c>
      <c r="R110" s="31">
        <f t="shared" si="49"/>
        <v>7</v>
      </c>
      <c r="S110" s="32">
        <f t="shared" si="50"/>
        <v>1.7</v>
      </c>
      <c r="T110" s="32">
        <f t="shared" si="45"/>
        <v>17</v>
      </c>
      <c r="U110" s="31">
        <f t="shared" si="51"/>
        <v>0.70833333333333337</v>
      </c>
      <c r="V110" s="41" t="str">
        <f>+VLOOKUP(A110,'ANALISIS FRANCYS'!A$3:C$210,3,0)</f>
        <v>DISPONIBLE</v>
      </c>
      <c r="W110" s="101"/>
      <c r="X110" s="41"/>
      <c r="Z110" s="34">
        <v>736</v>
      </c>
      <c r="AA110" s="30" t="s">
        <v>139</v>
      </c>
      <c r="AB110" s="35">
        <v>1</v>
      </c>
      <c r="AC110" s="35">
        <v>4</v>
      </c>
      <c r="AD110" s="35">
        <v>6</v>
      </c>
      <c r="AE110" s="35">
        <v>11</v>
      </c>
    </row>
    <row r="111" spans="1:31" ht="17.25" customHeight="1">
      <c r="A111" s="30">
        <v>8199</v>
      </c>
      <c r="B111" s="30" t="s">
        <v>565</v>
      </c>
      <c r="C111" s="30">
        <v>495</v>
      </c>
      <c r="D111" s="30" t="s">
        <v>1288</v>
      </c>
      <c r="E111" s="30" t="s">
        <v>1313</v>
      </c>
      <c r="F111" s="30"/>
      <c r="G111" s="30" t="s">
        <v>1336</v>
      </c>
      <c r="H111" s="30">
        <v>18</v>
      </c>
      <c r="I111" s="30">
        <f t="shared" si="36"/>
        <v>0</v>
      </c>
      <c r="J111" s="31">
        <f t="shared" si="52"/>
        <v>0</v>
      </c>
      <c r="K111" s="86">
        <v>18</v>
      </c>
      <c r="L111" s="31">
        <v>36</v>
      </c>
      <c r="M111" s="79">
        <f t="shared" si="46"/>
        <v>0</v>
      </c>
      <c r="N111" s="32">
        <f t="shared" si="47"/>
        <v>0</v>
      </c>
      <c r="O111" s="32">
        <f t="shared" si="48"/>
        <v>0</v>
      </c>
      <c r="P111" s="31">
        <f t="shared" si="37"/>
        <v>0</v>
      </c>
      <c r="Q111" s="103">
        <v>32</v>
      </c>
      <c r="R111" s="31">
        <f t="shared" si="49"/>
        <v>32</v>
      </c>
      <c r="S111" s="32">
        <f t="shared" si="50"/>
        <v>0</v>
      </c>
      <c r="T111" s="32">
        <f t="shared" si="45"/>
        <v>-14</v>
      </c>
      <c r="U111" s="31" t="str">
        <f t="shared" si="51"/>
        <v>NO COMPRAR</v>
      </c>
      <c r="V111" s="41" t="str">
        <f>+VLOOKUP(A111,'ANALISIS FRANCYS'!A$3:C$210,3,0)</f>
        <v>DISPONIBLE</v>
      </c>
      <c r="W111" s="101"/>
      <c r="X111" s="41"/>
      <c r="Z111" s="34">
        <v>739</v>
      </c>
      <c r="AA111" s="30" t="s">
        <v>1461</v>
      </c>
      <c r="AB111" s="35"/>
      <c r="AC111" s="35"/>
      <c r="AD111" s="35">
        <v>1</v>
      </c>
      <c r="AE111" s="35">
        <v>1</v>
      </c>
    </row>
    <row r="112" spans="1:31" ht="17.25" customHeight="1">
      <c r="A112" s="30">
        <v>8198</v>
      </c>
      <c r="B112" s="30" t="s">
        <v>363</v>
      </c>
      <c r="C112" s="30">
        <v>480</v>
      </c>
      <c r="D112" s="30" t="s">
        <v>1288</v>
      </c>
      <c r="E112" s="30" t="s">
        <v>1313</v>
      </c>
      <c r="F112" s="30"/>
      <c r="G112" s="30" t="s">
        <v>1336</v>
      </c>
      <c r="H112" s="30">
        <v>12</v>
      </c>
      <c r="I112" s="30">
        <f t="shared" si="36"/>
        <v>11</v>
      </c>
      <c r="J112" s="31">
        <f t="shared" si="52"/>
        <v>0.36666666666666664</v>
      </c>
      <c r="K112" s="86">
        <v>24</v>
      </c>
      <c r="L112" s="31">
        <v>36</v>
      </c>
      <c r="M112" s="79">
        <f t="shared" si="46"/>
        <v>0.73333333333333328</v>
      </c>
      <c r="N112" s="32">
        <f t="shared" si="47"/>
        <v>1.0999999999999999</v>
      </c>
      <c r="O112" s="32">
        <f t="shared" si="48"/>
        <v>1.4666666666666666</v>
      </c>
      <c r="P112" s="31">
        <f t="shared" si="37"/>
        <v>0</v>
      </c>
      <c r="Q112" s="103">
        <v>17</v>
      </c>
      <c r="R112" s="31">
        <f t="shared" si="49"/>
        <v>17</v>
      </c>
      <c r="S112" s="32">
        <f t="shared" si="50"/>
        <v>1.0999999999999999</v>
      </c>
      <c r="T112" s="32">
        <f t="shared" si="45"/>
        <v>7</v>
      </c>
      <c r="U112" s="31">
        <f t="shared" si="51"/>
        <v>0.58333333333333337</v>
      </c>
      <c r="V112" s="41" t="str">
        <f>+VLOOKUP(A112,'ANALISIS FRANCYS'!A$3:C$210,3,0)</f>
        <v>DISPONIBLE</v>
      </c>
      <c r="W112" s="101"/>
      <c r="X112" s="41"/>
      <c r="Z112" s="34">
        <v>745</v>
      </c>
      <c r="AA112" s="30" t="s">
        <v>316</v>
      </c>
      <c r="AB112" s="35">
        <v>11</v>
      </c>
      <c r="AC112" s="35">
        <v>2</v>
      </c>
      <c r="AD112" s="35">
        <v>2</v>
      </c>
      <c r="AE112" s="35">
        <v>15</v>
      </c>
    </row>
    <row r="113" spans="1:31" ht="17.25" customHeight="1">
      <c r="A113" s="30">
        <v>9179</v>
      </c>
      <c r="B113" s="30" t="s">
        <v>767</v>
      </c>
      <c r="C113" s="30">
        <v>150</v>
      </c>
      <c r="D113" s="30" t="s">
        <v>1288</v>
      </c>
      <c r="E113" s="30" t="s">
        <v>1313</v>
      </c>
      <c r="F113" s="30"/>
      <c r="G113" s="30" t="s">
        <v>1336</v>
      </c>
      <c r="H113" s="30">
        <v>12</v>
      </c>
      <c r="I113" s="30">
        <f t="shared" si="36"/>
        <v>2</v>
      </c>
      <c r="J113" s="31">
        <f t="shared" si="52"/>
        <v>6.6666666666666666E-2</v>
      </c>
      <c r="K113" s="86">
        <v>12</v>
      </c>
      <c r="L113" s="31">
        <v>36</v>
      </c>
      <c r="M113" s="79">
        <f t="shared" si="46"/>
        <v>0.13333333333333333</v>
      </c>
      <c r="N113" s="32">
        <f t="shared" si="47"/>
        <v>0.2</v>
      </c>
      <c r="O113" s="32">
        <f t="shared" si="48"/>
        <v>0.26666666666666666</v>
      </c>
      <c r="P113" s="31">
        <f t="shared" si="37"/>
        <v>0</v>
      </c>
      <c r="Q113" s="103">
        <v>0</v>
      </c>
      <c r="R113" s="31">
        <f t="shared" si="49"/>
        <v>0</v>
      </c>
      <c r="S113" s="32">
        <f t="shared" si="50"/>
        <v>0.2</v>
      </c>
      <c r="T113" s="32">
        <f t="shared" si="45"/>
        <v>12</v>
      </c>
      <c r="U113" s="31">
        <f t="shared" si="51"/>
        <v>1</v>
      </c>
      <c r="V113" s="41" t="str">
        <f>+VLOOKUP(A113,'ANALISIS FRANCYS'!A$3:C$210,3,0)</f>
        <v>NO DISPONIBLE</v>
      </c>
      <c r="W113" s="101"/>
      <c r="X113" s="41"/>
      <c r="Z113" s="34">
        <v>756</v>
      </c>
      <c r="AA113" s="30" t="s">
        <v>1462</v>
      </c>
      <c r="AB113" s="35"/>
      <c r="AC113" s="35"/>
      <c r="AD113" s="35">
        <v>16</v>
      </c>
      <c r="AE113" s="35">
        <v>16</v>
      </c>
    </row>
    <row r="114" spans="1:31" ht="17.25" customHeight="1">
      <c r="A114" s="30">
        <v>8716</v>
      </c>
      <c r="B114" s="30" t="s">
        <v>914</v>
      </c>
      <c r="C114" s="30">
        <v>397</v>
      </c>
      <c r="D114" s="30" t="s">
        <v>1288</v>
      </c>
      <c r="E114" s="30" t="s">
        <v>1313</v>
      </c>
      <c r="F114" s="30"/>
      <c r="G114" s="30" t="s">
        <v>1321</v>
      </c>
      <c r="H114" s="30">
        <v>24</v>
      </c>
      <c r="I114" s="30">
        <f t="shared" si="36"/>
        <v>24</v>
      </c>
      <c r="J114" s="31">
        <f t="shared" si="52"/>
        <v>0.8</v>
      </c>
      <c r="K114" s="86">
        <v>24</v>
      </c>
      <c r="L114" s="31">
        <v>72</v>
      </c>
      <c r="M114" s="79">
        <f t="shared" si="46"/>
        <v>1.6</v>
      </c>
      <c r="N114" s="32">
        <f t="shared" si="47"/>
        <v>2.4000000000000004</v>
      </c>
      <c r="O114" s="32">
        <f t="shared" si="48"/>
        <v>3.2</v>
      </c>
      <c r="P114" s="31">
        <f t="shared" si="37"/>
        <v>0</v>
      </c>
      <c r="Q114" s="103">
        <v>37</v>
      </c>
      <c r="R114" s="31">
        <f t="shared" si="49"/>
        <v>37</v>
      </c>
      <c r="S114" s="32">
        <f t="shared" si="50"/>
        <v>2.4000000000000004</v>
      </c>
      <c r="T114" s="32">
        <f t="shared" si="45"/>
        <v>-13</v>
      </c>
      <c r="U114" s="31" t="str">
        <f t="shared" si="51"/>
        <v>NO COMPRAR</v>
      </c>
      <c r="V114" s="41" t="str">
        <f>+VLOOKUP(A114,'ANALISIS FRANCYS'!A$3:C$210,3,0)</f>
        <v>DISPONIBLE</v>
      </c>
      <c r="W114" s="101"/>
      <c r="X114" s="41"/>
      <c r="Z114" s="34">
        <v>757</v>
      </c>
      <c r="AA114" s="30" t="s">
        <v>1463</v>
      </c>
      <c r="AB114" s="35">
        <v>12</v>
      </c>
      <c r="AC114" s="35"/>
      <c r="AD114" s="35">
        <v>3</v>
      </c>
      <c r="AE114" s="35">
        <v>15</v>
      </c>
    </row>
    <row r="115" spans="1:31" ht="17.25" customHeight="1">
      <c r="A115" s="30">
        <v>4979</v>
      </c>
      <c r="B115" s="30" t="s">
        <v>1301</v>
      </c>
      <c r="C115" s="30"/>
      <c r="D115" s="30" t="s">
        <v>1288</v>
      </c>
      <c r="E115" s="30" t="s">
        <v>1302</v>
      </c>
      <c r="F115" s="30"/>
      <c r="G115" s="30" t="s">
        <v>1303</v>
      </c>
      <c r="H115" s="30">
        <v>24</v>
      </c>
      <c r="I115" s="30">
        <f t="shared" si="36"/>
        <v>36</v>
      </c>
      <c r="J115" s="31">
        <f t="shared" si="52"/>
        <v>1.2</v>
      </c>
      <c r="K115" s="86">
        <v>24</v>
      </c>
      <c r="L115" s="31">
        <v>72</v>
      </c>
      <c r="M115" s="79">
        <f t="shared" si="46"/>
        <v>2.4</v>
      </c>
      <c r="N115" s="32">
        <f t="shared" si="47"/>
        <v>3.5999999999999996</v>
      </c>
      <c r="O115" s="32">
        <f t="shared" si="48"/>
        <v>4.8</v>
      </c>
      <c r="P115" s="31">
        <f t="shared" si="37"/>
        <v>0</v>
      </c>
      <c r="Q115" s="103">
        <v>31</v>
      </c>
      <c r="R115" s="31">
        <f t="shared" si="49"/>
        <v>31</v>
      </c>
      <c r="S115" s="32">
        <f t="shared" si="50"/>
        <v>3.5999999999999996</v>
      </c>
      <c r="T115" s="32">
        <f t="shared" si="45"/>
        <v>-7</v>
      </c>
      <c r="U115" s="31">
        <v>4</v>
      </c>
      <c r="V115" s="41" t="str">
        <f>+VLOOKUP(A115,'ANALISIS FRANCYS'!A$3:C$210,3,0)</f>
        <v>DISPONIBLE</v>
      </c>
      <c r="W115" s="101">
        <v>4</v>
      </c>
      <c r="X115" s="41"/>
      <c r="Z115" s="34">
        <v>764</v>
      </c>
      <c r="AA115" s="30" t="s">
        <v>487</v>
      </c>
      <c r="AB115" s="35">
        <v>17</v>
      </c>
      <c r="AC115" s="35">
        <v>6</v>
      </c>
      <c r="AD115" s="35">
        <v>4</v>
      </c>
      <c r="AE115" s="35">
        <v>27</v>
      </c>
    </row>
    <row r="116" spans="1:31" ht="17.25" customHeight="1">
      <c r="A116" s="30">
        <v>4978</v>
      </c>
      <c r="B116" s="30" t="s">
        <v>1134</v>
      </c>
      <c r="C116" s="30"/>
      <c r="D116" s="30" t="s">
        <v>1288</v>
      </c>
      <c r="E116" s="30" t="s">
        <v>1302</v>
      </c>
      <c r="F116" s="30"/>
      <c r="G116" s="30" t="s">
        <v>1413</v>
      </c>
      <c r="H116" s="30">
        <v>36</v>
      </c>
      <c r="I116" s="30">
        <f t="shared" si="36"/>
        <v>17</v>
      </c>
      <c r="J116" s="31">
        <f t="shared" si="52"/>
        <v>0.56666666666666665</v>
      </c>
      <c r="K116" s="86">
        <v>6</v>
      </c>
      <c r="L116" s="31"/>
      <c r="M116" s="79">
        <f t="shared" si="46"/>
        <v>1.1333333333333333</v>
      </c>
      <c r="N116" s="32">
        <f t="shared" si="47"/>
        <v>1.7</v>
      </c>
      <c r="O116" s="32">
        <f t="shared" si="48"/>
        <v>2.2666666666666666</v>
      </c>
      <c r="P116" s="31">
        <f t="shared" si="37"/>
        <v>0</v>
      </c>
      <c r="Q116" s="103">
        <v>20</v>
      </c>
      <c r="R116" s="31">
        <f t="shared" si="49"/>
        <v>20</v>
      </c>
      <c r="S116" s="32">
        <f t="shared" si="50"/>
        <v>1.7</v>
      </c>
      <c r="T116" s="32">
        <f t="shared" si="45"/>
        <v>-14</v>
      </c>
      <c r="U116" s="31">
        <v>2</v>
      </c>
      <c r="V116" s="41" t="s">
        <v>1878</v>
      </c>
      <c r="W116" s="101">
        <v>4</v>
      </c>
      <c r="X116" s="41"/>
      <c r="Z116" s="34">
        <v>765</v>
      </c>
      <c r="AA116" s="30" t="s">
        <v>1418</v>
      </c>
      <c r="AB116" s="35">
        <v>3</v>
      </c>
      <c r="AC116" s="35"/>
      <c r="AD116" s="35">
        <v>2</v>
      </c>
      <c r="AE116" s="35">
        <v>5</v>
      </c>
    </row>
    <row r="117" spans="1:31" ht="17.25" customHeight="1">
      <c r="A117" s="30">
        <v>10713</v>
      </c>
      <c r="B117" s="30" t="s">
        <v>1260</v>
      </c>
      <c r="C117" s="30"/>
      <c r="D117" s="30" t="s">
        <v>1288</v>
      </c>
      <c r="E117" s="30" t="s">
        <v>1302</v>
      </c>
      <c r="F117" s="30"/>
      <c r="G117" s="30" t="s">
        <v>1385</v>
      </c>
      <c r="H117" s="30">
        <v>50</v>
      </c>
      <c r="I117" s="30">
        <f t="shared" si="36"/>
        <v>39</v>
      </c>
      <c r="J117" s="31">
        <f t="shared" si="52"/>
        <v>1.3</v>
      </c>
      <c r="K117" s="86">
        <v>50</v>
      </c>
      <c r="L117" s="31">
        <v>100</v>
      </c>
      <c r="M117" s="79">
        <f t="shared" si="46"/>
        <v>2.6</v>
      </c>
      <c r="N117" s="32">
        <f t="shared" si="47"/>
        <v>3.9000000000000004</v>
      </c>
      <c r="O117" s="32">
        <f t="shared" si="48"/>
        <v>5.2</v>
      </c>
      <c r="P117" s="31">
        <f t="shared" si="37"/>
        <v>0</v>
      </c>
      <c r="Q117" s="103" t="s">
        <v>2733</v>
      </c>
      <c r="R117" s="31" t="e">
        <f t="shared" si="49"/>
        <v>#VALUE!</v>
      </c>
      <c r="S117" s="32">
        <f t="shared" si="50"/>
        <v>3.9000000000000004</v>
      </c>
      <c r="T117" s="32" t="e">
        <f t="shared" si="45"/>
        <v>#VALUE!</v>
      </c>
      <c r="U117" s="31">
        <f t="shared" si="51"/>
        <v>0</v>
      </c>
      <c r="V117" s="41" t="str">
        <f>+VLOOKUP(A117,'ANALISIS FRANCYS'!A$3:C$210,3,0)</f>
        <v>NO DISPONIBLE</v>
      </c>
      <c r="W117" s="101"/>
      <c r="X117" s="41"/>
      <c r="Z117" s="34">
        <v>766</v>
      </c>
      <c r="AA117" s="30" t="s">
        <v>1075</v>
      </c>
      <c r="AB117" s="35"/>
      <c r="AC117" s="35">
        <v>1</v>
      </c>
      <c r="AD117" s="35">
        <v>2</v>
      </c>
      <c r="AE117" s="35">
        <v>3</v>
      </c>
    </row>
    <row r="118" spans="1:31" ht="17.25" customHeight="1">
      <c r="A118" s="30">
        <v>10520</v>
      </c>
      <c r="B118" s="30" t="s">
        <v>1417</v>
      </c>
      <c r="C118" s="30"/>
      <c r="D118" s="30" t="s">
        <v>1288</v>
      </c>
      <c r="E118" s="30" t="s">
        <v>1302</v>
      </c>
      <c r="F118" s="30"/>
      <c r="G118" s="30" t="s">
        <v>1416</v>
      </c>
      <c r="H118" s="30">
        <v>50</v>
      </c>
      <c r="I118" s="30">
        <f t="shared" si="36"/>
        <v>58</v>
      </c>
      <c r="J118" s="31">
        <f t="shared" si="52"/>
        <v>1.9333333333333333</v>
      </c>
      <c r="K118" s="86">
        <v>50</v>
      </c>
      <c r="L118" s="31"/>
      <c r="M118" s="79">
        <f t="shared" si="46"/>
        <v>3.8666666666666667</v>
      </c>
      <c r="N118" s="32">
        <f t="shared" si="47"/>
        <v>5.8</v>
      </c>
      <c r="O118" s="32">
        <f t="shared" si="48"/>
        <v>7.7333333333333334</v>
      </c>
      <c r="P118" s="31">
        <f t="shared" si="37"/>
        <v>0</v>
      </c>
      <c r="Q118" s="103" t="s">
        <v>2733</v>
      </c>
      <c r="R118" s="31" t="e">
        <f t="shared" si="49"/>
        <v>#VALUE!</v>
      </c>
      <c r="S118" s="32">
        <f t="shared" si="50"/>
        <v>5.8</v>
      </c>
      <c r="T118" s="32" t="e">
        <f t="shared" si="45"/>
        <v>#VALUE!</v>
      </c>
      <c r="U118" s="31">
        <f t="shared" si="51"/>
        <v>0</v>
      </c>
      <c r="V118" s="41" t="str">
        <f>+VLOOKUP(A118,'ANALISIS FRANCYS'!A$3:C$210,3,0)</f>
        <v>NO DISPONIBLE</v>
      </c>
      <c r="W118" s="101"/>
      <c r="X118" s="41"/>
      <c r="Z118" s="34">
        <v>770</v>
      </c>
      <c r="AA118" s="30" t="s">
        <v>1464</v>
      </c>
      <c r="AB118" s="35">
        <v>6</v>
      </c>
      <c r="AC118" s="35"/>
      <c r="AD118" s="35">
        <v>4</v>
      </c>
      <c r="AE118" s="35">
        <v>10</v>
      </c>
    </row>
    <row r="119" spans="1:31" ht="17.25" customHeight="1">
      <c r="A119" s="30">
        <v>7886</v>
      </c>
      <c r="B119" s="30" t="s">
        <v>982</v>
      </c>
      <c r="C119" s="30">
        <v>300</v>
      </c>
      <c r="D119" s="30" t="s">
        <v>1288</v>
      </c>
      <c r="E119" s="30" t="s">
        <v>2702</v>
      </c>
      <c r="F119" s="30" t="s">
        <v>2703</v>
      </c>
      <c r="G119" s="30" t="s">
        <v>1345</v>
      </c>
      <c r="H119" s="30">
        <v>8</v>
      </c>
      <c r="I119" s="30">
        <f t="shared" si="36"/>
        <v>27</v>
      </c>
      <c r="J119" s="31">
        <f t="shared" si="52"/>
        <v>0.9</v>
      </c>
      <c r="K119" s="86">
        <v>12</v>
      </c>
      <c r="L119" s="31">
        <v>24</v>
      </c>
      <c r="M119" s="79">
        <f t="shared" si="46"/>
        <v>1.8</v>
      </c>
      <c r="N119" s="32">
        <f t="shared" si="47"/>
        <v>2.7</v>
      </c>
      <c r="O119" s="32">
        <f t="shared" si="48"/>
        <v>3.6</v>
      </c>
      <c r="P119" s="31">
        <f t="shared" si="37"/>
        <v>0</v>
      </c>
      <c r="Q119" s="104">
        <v>0</v>
      </c>
      <c r="R119" s="31">
        <f t="shared" si="49"/>
        <v>0</v>
      </c>
      <c r="S119" s="32">
        <f t="shared" si="50"/>
        <v>2.7</v>
      </c>
      <c r="T119" s="32">
        <f t="shared" si="45"/>
        <v>12</v>
      </c>
      <c r="U119" s="31">
        <f t="shared" si="51"/>
        <v>1.5</v>
      </c>
      <c r="V119" s="41" t="str">
        <f>+VLOOKUP(A119,'ANALISIS FRANCYS'!A$3:C$210,3,0)</f>
        <v>NO DISPONIBLE</v>
      </c>
      <c r="W119" s="101"/>
      <c r="X119" s="41"/>
      <c r="Z119" s="34">
        <v>774</v>
      </c>
      <c r="AA119" s="30" t="s">
        <v>390</v>
      </c>
      <c r="AB119" s="35">
        <v>5</v>
      </c>
      <c r="AC119" s="35">
        <v>3</v>
      </c>
      <c r="AD119" s="35"/>
      <c r="AE119" s="35">
        <v>8</v>
      </c>
    </row>
    <row r="120" spans="1:31" ht="17.25" customHeight="1">
      <c r="A120" s="30">
        <v>6937</v>
      </c>
      <c r="B120" s="30" t="s">
        <v>931</v>
      </c>
      <c r="C120" s="30"/>
      <c r="D120" s="30" t="s">
        <v>1288</v>
      </c>
      <c r="E120" s="30" t="s">
        <v>1309</v>
      </c>
      <c r="F120" s="30"/>
      <c r="G120" s="30" t="s">
        <v>1387</v>
      </c>
      <c r="H120" s="30">
        <v>50</v>
      </c>
      <c r="I120" s="30">
        <f t="shared" si="36"/>
        <v>4</v>
      </c>
      <c r="J120" s="31">
        <f t="shared" si="52"/>
        <v>0.13333333333333333</v>
      </c>
      <c r="K120" s="86">
        <v>80</v>
      </c>
      <c r="L120" s="31">
        <v>80</v>
      </c>
      <c r="M120" s="79">
        <f t="shared" si="46"/>
        <v>0.26666666666666666</v>
      </c>
      <c r="N120" s="32">
        <f t="shared" si="47"/>
        <v>0.4</v>
      </c>
      <c r="O120" s="32">
        <f t="shared" si="48"/>
        <v>0.53333333333333333</v>
      </c>
      <c r="P120" s="31">
        <f t="shared" si="37"/>
        <v>0</v>
      </c>
      <c r="Q120" s="103">
        <v>33</v>
      </c>
      <c r="R120" s="31">
        <f t="shared" si="49"/>
        <v>33</v>
      </c>
      <c r="S120" s="32">
        <f t="shared" si="50"/>
        <v>0.4</v>
      </c>
      <c r="T120" s="32">
        <f t="shared" si="45"/>
        <v>47</v>
      </c>
      <c r="U120" s="31">
        <f t="shared" si="51"/>
        <v>0.94</v>
      </c>
      <c r="V120" s="41" t="str">
        <f>+VLOOKUP(A120,'ANALISIS FRANCYS'!A$3:C$210,3,0)</f>
        <v>DISPONIBLE</v>
      </c>
      <c r="W120" s="101"/>
      <c r="X120" s="41"/>
      <c r="Z120" s="34">
        <v>780</v>
      </c>
      <c r="AA120" s="30" t="s">
        <v>916</v>
      </c>
      <c r="AB120" s="35">
        <v>2</v>
      </c>
      <c r="AC120" s="35">
        <v>1</v>
      </c>
      <c r="AD120" s="35">
        <v>4</v>
      </c>
      <c r="AE120" s="35">
        <v>7</v>
      </c>
    </row>
    <row r="121" spans="1:31" ht="17.25" customHeight="1">
      <c r="A121" s="30">
        <v>2287</v>
      </c>
      <c r="B121" s="30" t="s">
        <v>1383</v>
      </c>
      <c r="C121" s="30"/>
      <c r="D121" s="30" t="s">
        <v>1288</v>
      </c>
      <c r="E121" s="30" t="s">
        <v>1309</v>
      </c>
      <c r="F121" s="30"/>
      <c r="G121" s="30" t="s">
        <v>1384</v>
      </c>
      <c r="H121" s="30">
        <v>80</v>
      </c>
      <c r="I121" s="30">
        <f t="shared" si="36"/>
        <v>119</v>
      </c>
      <c r="J121" s="31">
        <f t="shared" si="52"/>
        <v>3.9666666666666668</v>
      </c>
      <c r="K121" s="86">
        <v>80</v>
      </c>
      <c r="L121" s="31"/>
      <c r="M121" s="79">
        <f t="shared" si="46"/>
        <v>7.9333333333333336</v>
      </c>
      <c r="N121" s="32">
        <f t="shared" si="47"/>
        <v>11.9</v>
      </c>
      <c r="O121" s="32">
        <f t="shared" si="48"/>
        <v>15.866666666666667</v>
      </c>
      <c r="P121" s="31">
        <f t="shared" si="37"/>
        <v>0</v>
      </c>
      <c r="Q121" s="103">
        <v>26</v>
      </c>
      <c r="R121" s="31">
        <f t="shared" si="49"/>
        <v>26</v>
      </c>
      <c r="S121" s="32">
        <f t="shared" si="50"/>
        <v>11.9</v>
      </c>
      <c r="T121" s="32">
        <f t="shared" si="45"/>
        <v>54</v>
      </c>
      <c r="U121" s="31">
        <f t="shared" si="51"/>
        <v>0.67500000000000004</v>
      </c>
      <c r="V121" s="41" t="str">
        <f>+VLOOKUP(A121,'ANALISIS FRANCYS'!A$3:C$210,3,0)</f>
        <v>NO PEDIR</v>
      </c>
      <c r="W121" s="101"/>
      <c r="X121" s="41"/>
      <c r="Z121" s="34">
        <v>783</v>
      </c>
      <c r="AA121" s="30" t="s">
        <v>632</v>
      </c>
      <c r="AB121" s="35">
        <v>10</v>
      </c>
      <c r="AC121" s="35">
        <v>3</v>
      </c>
      <c r="AD121" s="35">
        <v>11</v>
      </c>
      <c r="AE121" s="35">
        <v>24</v>
      </c>
    </row>
    <row r="122" spans="1:31" ht="17.25" customHeight="1">
      <c r="A122" s="30">
        <v>10714</v>
      </c>
      <c r="B122" s="30" t="s">
        <v>1243</v>
      </c>
      <c r="C122" s="30"/>
      <c r="D122" s="30" t="s">
        <v>1288</v>
      </c>
      <c r="E122" s="30" t="s">
        <v>1309</v>
      </c>
      <c r="F122" s="30"/>
      <c r="G122" s="30" t="s">
        <v>1310</v>
      </c>
      <c r="H122" s="30">
        <v>80</v>
      </c>
      <c r="I122" s="30">
        <f t="shared" si="36"/>
        <v>31</v>
      </c>
      <c r="J122" s="31">
        <f t="shared" si="52"/>
        <v>1.0333333333333334</v>
      </c>
      <c r="K122" s="86">
        <v>80</v>
      </c>
      <c r="L122" s="31">
        <v>120</v>
      </c>
      <c r="M122" s="79">
        <f t="shared" si="46"/>
        <v>2.0666666666666669</v>
      </c>
      <c r="N122" s="32">
        <f t="shared" si="47"/>
        <v>3.1000000000000005</v>
      </c>
      <c r="O122" s="32">
        <f t="shared" si="48"/>
        <v>4.1333333333333337</v>
      </c>
      <c r="P122" s="31">
        <f t="shared" si="37"/>
        <v>0</v>
      </c>
      <c r="Q122" s="103" t="s">
        <v>2733</v>
      </c>
      <c r="R122" s="31" t="e">
        <f t="shared" si="49"/>
        <v>#VALUE!</v>
      </c>
      <c r="S122" s="32">
        <f t="shared" si="50"/>
        <v>3.1000000000000005</v>
      </c>
      <c r="T122" s="32" t="e">
        <f t="shared" si="45"/>
        <v>#VALUE!</v>
      </c>
      <c r="U122" s="31">
        <f t="shared" si="51"/>
        <v>0</v>
      </c>
      <c r="V122" s="41" t="str">
        <f>+VLOOKUP(A122,'ANALISIS FRANCYS'!A$3:C$210,3,0)</f>
        <v>NO PEDIR</v>
      </c>
      <c r="W122" s="101"/>
      <c r="X122" s="41"/>
      <c r="Z122" s="34">
        <v>784</v>
      </c>
      <c r="AA122" s="30" t="s">
        <v>244</v>
      </c>
      <c r="AB122" s="35">
        <v>47</v>
      </c>
      <c r="AC122" s="35">
        <v>18</v>
      </c>
      <c r="AD122" s="35">
        <v>32</v>
      </c>
      <c r="AE122" s="35">
        <v>97</v>
      </c>
    </row>
    <row r="123" spans="1:31" ht="17.25" customHeight="1">
      <c r="A123" s="30">
        <v>848</v>
      </c>
      <c r="B123" s="30" t="s">
        <v>1375</v>
      </c>
      <c r="C123" s="30"/>
      <c r="D123" s="30" t="s">
        <v>1288</v>
      </c>
      <c r="E123" s="30" t="s">
        <v>1309</v>
      </c>
      <c r="F123" s="30"/>
      <c r="G123" s="30" t="s">
        <v>1376</v>
      </c>
      <c r="H123" s="30">
        <v>80</v>
      </c>
      <c r="I123" s="30">
        <f t="shared" si="36"/>
        <v>0</v>
      </c>
      <c r="J123" s="31">
        <f t="shared" si="52"/>
        <v>0</v>
      </c>
      <c r="K123" s="86">
        <v>80</v>
      </c>
      <c r="L123" s="31"/>
      <c r="M123" s="79">
        <f t="shared" si="46"/>
        <v>0</v>
      </c>
      <c r="N123" s="32">
        <f t="shared" si="47"/>
        <v>0</v>
      </c>
      <c r="O123" s="32">
        <f t="shared" si="48"/>
        <v>0</v>
      </c>
      <c r="P123" s="31">
        <f t="shared" si="37"/>
        <v>0</v>
      </c>
      <c r="Q123" s="103" t="s">
        <v>2733</v>
      </c>
      <c r="R123" s="31" t="e">
        <f t="shared" si="49"/>
        <v>#VALUE!</v>
      </c>
      <c r="S123" s="32">
        <f t="shared" si="50"/>
        <v>0</v>
      </c>
      <c r="T123" s="32" t="e">
        <f t="shared" si="45"/>
        <v>#VALUE!</v>
      </c>
      <c r="U123" s="31">
        <f t="shared" si="51"/>
        <v>0</v>
      </c>
      <c r="V123" s="41" t="str">
        <f>+VLOOKUP(A123,'ANALISIS FRANCYS'!A$3:C$210,3,0)</f>
        <v>NO PEDIR</v>
      </c>
      <c r="W123" s="101"/>
      <c r="X123" s="41"/>
      <c r="Z123" s="34">
        <v>786</v>
      </c>
      <c r="AA123" s="30" t="s">
        <v>246</v>
      </c>
      <c r="AB123" s="35"/>
      <c r="AC123" s="35">
        <v>1</v>
      </c>
      <c r="AD123" s="35">
        <v>1</v>
      </c>
      <c r="AE123" s="35">
        <v>2</v>
      </c>
    </row>
    <row r="124" spans="1:31" ht="17.25" customHeight="1">
      <c r="A124" s="30">
        <v>4064</v>
      </c>
      <c r="B124" s="30" t="s">
        <v>799</v>
      </c>
      <c r="C124" s="30"/>
      <c r="D124" s="30" t="s">
        <v>1288</v>
      </c>
      <c r="E124" s="30" t="s">
        <v>1317</v>
      </c>
      <c r="F124" s="30"/>
      <c r="G124" s="30" t="s">
        <v>1336</v>
      </c>
      <c r="H124" s="30">
        <v>80</v>
      </c>
      <c r="I124" s="30">
        <f t="shared" si="36"/>
        <v>5</v>
      </c>
      <c r="J124" s="31">
        <f t="shared" si="52"/>
        <v>0.16666666666666666</v>
      </c>
      <c r="K124" s="86">
        <v>12</v>
      </c>
      <c r="L124" s="31">
        <v>60</v>
      </c>
      <c r="M124" s="79">
        <f t="shared" si="46"/>
        <v>0.33333333333333331</v>
      </c>
      <c r="N124" s="32">
        <f t="shared" si="47"/>
        <v>0.5</v>
      </c>
      <c r="O124" s="32">
        <f t="shared" si="48"/>
        <v>0.66666666666666663</v>
      </c>
      <c r="P124" s="31">
        <f t="shared" si="37"/>
        <v>0</v>
      </c>
      <c r="Q124" s="103">
        <v>7</v>
      </c>
      <c r="R124" s="31">
        <f t="shared" si="49"/>
        <v>7</v>
      </c>
      <c r="S124" s="32">
        <f t="shared" si="50"/>
        <v>0.5</v>
      </c>
      <c r="T124" s="32">
        <f t="shared" si="45"/>
        <v>5</v>
      </c>
      <c r="U124" s="31">
        <f t="shared" si="51"/>
        <v>6.25E-2</v>
      </c>
      <c r="V124" s="41" t="str">
        <f>+VLOOKUP(A124,'ANALISIS FRANCYS'!A$3:C$210,3,0)</f>
        <v>DISPONIBLE</v>
      </c>
      <c r="W124" s="101"/>
      <c r="X124" s="41"/>
      <c r="Z124" s="34">
        <v>787</v>
      </c>
      <c r="AA124" s="30" t="s">
        <v>236</v>
      </c>
      <c r="AB124" s="35">
        <v>109</v>
      </c>
      <c r="AC124" s="35">
        <v>89</v>
      </c>
      <c r="AD124" s="35">
        <v>80</v>
      </c>
      <c r="AE124" s="35">
        <v>278</v>
      </c>
    </row>
    <row r="125" spans="1:31" ht="17.25" customHeight="1">
      <c r="A125" s="30">
        <v>5719</v>
      </c>
      <c r="B125" s="30" t="s">
        <v>848</v>
      </c>
      <c r="C125" s="30"/>
      <c r="D125" s="30" t="s">
        <v>1288</v>
      </c>
      <c r="E125" s="30" t="s">
        <v>1317</v>
      </c>
      <c r="F125" s="30"/>
      <c r="G125" s="30" t="s">
        <v>1414</v>
      </c>
      <c r="H125" s="30">
        <v>24</v>
      </c>
      <c r="I125" s="30">
        <f t="shared" si="36"/>
        <v>3</v>
      </c>
      <c r="J125" s="31">
        <f t="shared" si="52"/>
        <v>0.1</v>
      </c>
      <c r="K125" s="86">
        <v>12</v>
      </c>
      <c r="L125" s="31"/>
      <c r="M125" s="79">
        <f t="shared" si="46"/>
        <v>0.2</v>
      </c>
      <c r="N125" s="32">
        <f t="shared" si="47"/>
        <v>0.30000000000000004</v>
      </c>
      <c r="O125" s="32">
        <f t="shared" si="48"/>
        <v>0.4</v>
      </c>
      <c r="P125" s="31">
        <f t="shared" si="37"/>
        <v>0</v>
      </c>
      <c r="Q125" s="103">
        <v>51</v>
      </c>
      <c r="R125" s="31">
        <f t="shared" si="49"/>
        <v>51</v>
      </c>
      <c r="S125" s="32">
        <f t="shared" si="50"/>
        <v>0.30000000000000004</v>
      </c>
      <c r="T125" s="32">
        <f t="shared" si="45"/>
        <v>-39</v>
      </c>
      <c r="U125" s="31" t="str">
        <f t="shared" si="51"/>
        <v>NO COMPRAR</v>
      </c>
      <c r="V125" s="41" t="str">
        <f>+VLOOKUP(A125,'ANALISIS FRANCYS'!A$3:C$210,3,0)</f>
        <v>DISPONIBLE</v>
      </c>
      <c r="W125" s="101"/>
      <c r="X125" s="41"/>
      <c r="Z125" s="34">
        <v>801</v>
      </c>
      <c r="AA125" s="30" t="s">
        <v>1465</v>
      </c>
      <c r="AB125" s="35">
        <v>17</v>
      </c>
      <c r="AC125" s="35"/>
      <c r="AD125" s="35">
        <v>1</v>
      </c>
      <c r="AE125" s="35">
        <v>18</v>
      </c>
    </row>
    <row r="126" spans="1:31" ht="15" customHeight="1">
      <c r="A126" s="30"/>
      <c r="B126" s="30" t="s">
        <v>2711</v>
      </c>
      <c r="C126" s="30" t="s">
        <v>1878</v>
      </c>
      <c r="D126" s="30"/>
      <c r="E126" s="30"/>
      <c r="F126" s="30"/>
      <c r="G126" s="30"/>
      <c r="H126" s="30">
        <v>12</v>
      </c>
      <c r="I126" s="30"/>
      <c r="J126" s="30"/>
      <c r="K126" s="85">
        <v>12</v>
      </c>
      <c r="L126" s="30">
        <v>12</v>
      </c>
      <c r="M126" s="64"/>
      <c r="N126" s="30"/>
      <c r="O126" s="30"/>
      <c r="P126" s="30"/>
      <c r="Q126" s="106">
        <v>5</v>
      </c>
      <c r="R126" s="30"/>
      <c r="S126" s="30"/>
      <c r="T126" s="32">
        <f t="shared" si="45"/>
        <v>7</v>
      </c>
      <c r="U126" s="42">
        <f t="shared" si="51"/>
        <v>0.58333333333333337</v>
      </c>
      <c r="V126" s="41" t="e">
        <f>+VLOOKUP(A126,'ANALISIS FRANCYS'!A$3:C$210,3,0)</f>
        <v>#N/A</v>
      </c>
      <c r="W126" s="111"/>
      <c r="Z126" s="34">
        <v>804</v>
      </c>
      <c r="AA126" s="30" t="s">
        <v>1074</v>
      </c>
      <c r="AB126" s="35">
        <v>5</v>
      </c>
      <c r="AC126" s="35">
        <v>1</v>
      </c>
      <c r="AD126" s="35">
        <v>3</v>
      </c>
      <c r="AE126" s="35">
        <v>9</v>
      </c>
    </row>
    <row r="127" spans="1:31" ht="15" customHeight="1">
      <c r="A127" s="30"/>
      <c r="B127" s="30" t="s">
        <v>2712</v>
      </c>
      <c r="C127" s="30" t="s">
        <v>1878</v>
      </c>
      <c r="D127" s="30"/>
      <c r="E127" s="30"/>
      <c r="F127" s="30"/>
      <c r="G127" s="30"/>
      <c r="H127" s="30">
        <v>12</v>
      </c>
      <c r="I127" s="30"/>
      <c r="J127" s="30"/>
      <c r="K127" s="85">
        <v>12</v>
      </c>
      <c r="L127" s="30">
        <v>12</v>
      </c>
      <c r="M127" s="64"/>
      <c r="N127" s="30"/>
      <c r="O127" s="30"/>
      <c r="P127" s="30"/>
      <c r="Q127" s="106">
        <v>0</v>
      </c>
      <c r="R127" s="30"/>
      <c r="S127" s="30"/>
      <c r="T127" s="32">
        <f t="shared" si="45"/>
        <v>12</v>
      </c>
      <c r="U127" s="42">
        <f t="shared" si="51"/>
        <v>1</v>
      </c>
      <c r="V127" s="41" t="e">
        <f>+VLOOKUP(A127,'ANALISIS FRANCYS'!A$3:C$210,3,0)</f>
        <v>#N/A</v>
      </c>
      <c r="W127" s="111"/>
      <c r="Z127" s="34">
        <v>806</v>
      </c>
      <c r="AA127" s="30" t="s">
        <v>623</v>
      </c>
      <c r="AB127" s="35">
        <v>5</v>
      </c>
      <c r="AC127" s="35">
        <v>5</v>
      </c>
      <c r="AD127" s="35">
        <v>1</v>
      </c>
      <c r="AE127" s="35">
        <v>11</v>
      </c>
    </row>
    <row r="128" spans="1:31" ht="15" customHeight="1">
      <c r="A128" s="30"/>
      <c r="B128" s="30" t="s">
        <v>2713</v>
      </c>
      <c r="C128" s="30" t="s">
        <v>1878</v>
      </c>
      <c r="D128" s="30"/>
      <c r="E128" s="30"/>
      <c r="F128" s="30"/>
      <c r="G128" s="30"/>
      <c r="H128" s="30">
        <v>12</v>
      </c>
      <c r="I128" s="30"/>
      <c r="J128" s="30"/>
      <c r="K128" s="85">
        <v>6</v>
      </c>
      <c r="L128" s="30">
        <v>12</v>
      </c>
      <c r="M128" s="64"/>
      <c r="N128" s="30"/>
      <c r="O128" s="30"/>
      <c r="P128" s="30"/>
      <c r="Q128" s="106">
        <v>5</v>
      </c>
      <c r="R128" s="30"/>
      <c r="S128" s="30"/>
      <c r="T128" s="32">
        <f t="shared" si="45"/>
        <v>1</v>
      </c>
      <c r="U128" s="42">
        <f t="shared" si="51"/>
        <v>8.3333333333333329E-2</v>
      </c>
      <c r="V128" s="41" t="e">
        <f>+VLOOKUP(A128,'ANALISIS FRANCYS'!A$3:C$210,3,0)</f>
        <v>#N/A</v>
      </c>
      <c r="W128" s="111">
        <v>1</v>
      </c>
      <c r="Z128" s="34">
        <v>807</v>
      </c>
      <c r="AA128" s="30" t="s">
        <v>1076</v>
      </c>
      <c r="AB128" s="35">
        <v>7</v>
      </c>
      <c r="AC128" s="35">
        <v>2</v>
      </c>
      <c r="AD128" s="35">
        <v>2</v>
      </c>
      <c r="AE128" s="35">
        <v>11</v>
      </c>
    </row>
    <row r="129" spans="1:31" ht="15" customHeight="1">
      <c r="A129" s="30"/>
      <c r="B129" s="30" t="s">
        <v>2729</v>
      </c>
      <c r="C129" s="30" t="s">
        <v>1878</v>
      </c>
      <c r="D129" s="30"/>
      <c r="E129" s="30"/>
      <c r="F129" s="30"/>
      <c r="G129" s="30"/>
      <c r="H129" s="30">
        <v>18</v>
      </c>
      <c r="I129" s="30"/>
      <c r="J129" s="30"/>
      <c r="K129" s="85">
        <v>18</v>
      </c>
      <c r="L129" s="30">
        <v>24</v>
      </c>
      <c r="M129" s="64"/>
      <c r="N129" s="30"/>
      <c r="O129" s="30"/>
      <c r="P129" s="30"/>
      <c r="Q129" s="106">
        <v>0</v>
      </c>
      <c r="R129" s="30"/>
      <c r="S129" s="30"/>
      <c r="T129" s="32">
        <f t="shared" si="45"/>
        <v>18</v>
      </c>
      <c r="U129" s="42">
        <f t="shared" si="51"/>
        <v>1</v>
      </c>
      <c r="V129" s="41" t="e">
        <f>+VLOOKUP(A129,'ANALISIS FRANCYS'!A$3:C$210,3,0)</f>
        <v>#N/A</v>
      </c>
      <c r="W129" s="111"/>
      <c r="Z129" s="34">
        <v>809</v>
      </c>
      <c r="AA129" s="30" t="s">
        <v>414</v>
      </c>
      <c r="AB129" s="35">
        <v>69</v>
      </c>
      <c r="AC129" s="35">
        <v>1</v>
      </c>
      <c r="AD129" s="35">
        <v>4</v>
      </c>
      <c r="AE129" s="35">
        <v>74</v>
      </c>
    </row>
    <row r="130" spans="1:31" ht="15" customHeight="1">
      <c r="A130" s="30"/>
      <c r="B130" s="30" t="s">
        <v>2714</v>
      </c>
      <c r="C130" s="30" t="s">
        <v>1878</v>
      </c>
      <c r="D130" s="30"/>
      <c r="E130" s="30"/>
      <c r="F130" s="30"/>
      <c r="G130" s="30"/>
      <c r="H130" s="30">
        <v>24</v>
      </c>
      <c r="I130" s="30"/>
      <c r="J130" s="30"/>
      <c r="K130" s="85">
        <v>12</v>
      </c>
      <c r="L130" s="30">
        <v>24</v>
      </c>
      <c r="M130" s="64"/>
      <c r="N130" s="30"/>
      <c r="O130" s="30"/>
      <c r="P130" s="30"/>
      <c r="Q130" s="106">
        <v>0</v>
      </c>
      <c r="R130" s="30"/>
      <c r="S130" s="30"/>
      <c r="T130" s="32">
        <f t="shared" si="45"/>
        <v>12</v>
      </c>
      <c r="U130" s="42">
        <f t="shared" si="51"/>
        <v>0.5</v>
      </c>
      <c r="V130" s="41" t="e">
        <f>+VLOOKUP(A130,'ANALISIS FRANCYS'!A$3:C$210,3,0)</f>
        <v>#N/A</v>
      </c>
      <c r="W130" s="111"/>
      <c r="Z130" s="34">
        <v>810</v>
      </c>
      <c r="AA130" s="30" t="s">
        <v>859</v>
      </c>
      <c r="AB130" s="35">
        <v>14</v>
      </c>
      <c r="AC130" s="35">
        <v>7</v>
      </c>
      <c r="AD130" s="35">
        <v>13</v>
      </c>
      <c r="AE130" s="35">
        <v>34</v>
      </c>
    </row>
    <row r="131" spans="1:31" ht="15" customHeight="1">
      <c r="A131" s="30"/>
      <c r="B131" s="30" t="s">
        <v>2715</v>
      </c>
      <c r="C131" s="30" t="s">
        <v>1878</v>
      </c>
      <c r="D131" s="30"/>
      <c r="E131" s="30"/>
      <c r="F131" s="30"/>
      <c r="G131" s="30"/>
      <c r="H131" s="30">
        <v>24</v>
      </c>
      <c r="I131" s="30"/>
      <c r="J131" s="30"/>
      <c r="K131" s="85">
        <v>24</v>
      </c>
      <c r="L131" s="30">
        <v>24</v>
      </c>
      <c r="M131" s="64"/>
      <c r="N131" s="30"/>
      <c r="O131" s="30"/>
      <c r="P131" s="30"/>
      <c r="Q131" s="106">
        <v>12</v>
      </c>
      <c r="R131" s="30"/>
      <c r="S131" s="30"/>
      <c r="T131" s="32">
        <f t="shared" si="45"/>
        <v>12</v>
      </c>
      <c r="U131" s="42">
        <f t="shared" si="51"/>
        <v>0.5</v>
      </c>
      <c r="V131" s="41" t="e">
        <f>+VLOOKUP(A131,'ANALISIS FRANCYS'!A$3:C$210,3,0)</f>
        <v>#N/A</v>
      </c>
      <c r="W131" s="111"/>
      <c r="Z131" s="34">
        <v>811</v>
      </c>
      <c r="AA131" s="30" t="s">
        <v>1466</v>
      </c>
      <c r="AB131" s="35">
        <v>10</v>
      </c>
      <c r="AC131" s="35"/>
      <c r="AD131" s="35">
        <v>7</v>
      </c>
      <c r="AE131" s="35">
        <v>17</v>
      </c>
    </row>
    <row r="132" spans="1:31" ht="15" customHeight="1">
      <c r="A132" s="10"/>
      <c r="B132" s="10" t="s">
        <v>2716</v>
      </c>
      <c r="C132" s="30" t="s">
        <v>1878</v>
      </c>
      <c r="D132" s="30"/>
      <c r="E132" s="30"/>
      <c r="F132" s="30"/>
      <c r="G132" s="30"/>
      <c r="H132" s="10">
        <v>6</v>
      </c>
      <c r="I132" s="30"/>
      <c r="J132" s="30"/>
      <c r="K132" s="85">
        <v>6</v>
      </c>
      <c r="L132" s="10">
        <v>12</v>
      </c>
      <c r="M132" s="64"/>
      <c r="N132" s="30"/>
      <c r="O132" s="30"/>
      <c r="P132" s="10"/>
      <c r="Q132" s="106">
        <v>0</v>
      </c>
      <c r="R132" s="30"/>
      <c r="S132" s="10"/>
      <c r="T132" s="32">
        <f t="shared" si="45"/>
        <v>6</v>
      </c>
      <c r="U132" s="46">
        <f t="shared" si="51"/>
        <v>1</v>
      </c>
      <c r="V132" s="41" t="e">
        <f>+VLOOKUP(A132,'ANALISIS FRANCYS'!A$3:C$210,3,0)</f>
        <v>#N/A</v>
      </c>
      <c r="W132" s="111">
        <v>1</v>
      </c>
      <c r="Z132" s="34">
        <v>814</v>
      </c>
      <c r="AA132" s="30" t="s">
        <v>52</v>
      </c>
      <c r="AB132" s="35">
        <v>53</v>
      </c>
      <c r="AC132" s="35">
        <v>21</v>
      </c>
      <c r="AD132" s="35">
        <v>30</v>
      </c>
      <c r="AE132" s="35">
        <v>104</v>
      </c>
    </row>
    <row r="133" spans="1:31" ht="15" customHeight="1">
      <c r="A133" s="10"/>
      <c r="B133" s="10" t="s">
        <v>2717</v>
      </c>
      <c r="C133" s="30" t="s">
        <v>1878</v>
      </c>
      <c r="D133" s="30"/>
      <c r="E133" s="30"/>
      <c r="F133" s="30"/>
      <c r="G133" s="30"/>
      <c r="H133" s="10">
        <v>6</v>
      </c>
      <c r="I133" s="30"/>
      <c r="J133" s="30"/>
      <c r="K133" s="85">
        <v>6</v>
      </c>
      <c r="L133" s="10">
        <v>12</v>
      </c>
      <c r="M133" s="64"/>
      <c r="N133" s="30"/>
      <c r="O133" s="30"/>
      <c r="P133" s="10"/>
      <c r="Q133" s="106">
        <v>12</v>
      </c>
      <c r="R133" s="30"/>
      <c r="S133" s="10"/>
      <c r="T133" s="32">
        <f t="shared" si="45"/>
        <v>-6</v>
      </c>
      <c r="U133" s="46" t="str">
        <f t="shared" si="51"/>
        <v>NO COMPRAR</v>
      </c>
      <c r="V133" s="41" t="e">
        <f>+VLOOKUP(A133,'ANALISIS FRANCYS'!A$3:C$210,3,0)</f>
        <v>#N/A</v>
      </c>
      <c r="W133" s="111"/>
      <c r="Z133" s="34">
        <v>815</v>
      </c>
      <c r="AA133" s="30" t="s">
        <v>529</v>
      </c>
      <c r="AB133" s="35">
        <v>35</v>
      </c>
      <c r="AC133" s="35">
        <v>2</v>
      </c>
      <c r="AD133" s="35">
        <v>1</v>
      </c>
      <c r="AE133" s="35">
        <v>38</v>
      </c>
    </row>
    <row r="134" spans="1:31" ht="15" customHeight="1">
      <c r="A134" s="10"/>
      <c r="B134" s="10" t="s">
        <v>2718</v>
      </c>
      <c r="C134" s="30" t="s">
        <v>1878</v>
      </c>
      <c r="D134" s="30"/>
      <c r="E134" s="30"/>
      <c r="F134" s="30"/>
      <c r="G134" s="30"/>
      <c r="H134" s="10">
        <v>6</v>
      </c>
      <c r="I134" s="30"/>
      <c r="J134" s="30"/>
      <c r="K134" s="85">
        <v>6</v>
      </c>
      <c r="L134" s="10">
        <v>12</v>
      </c>
      <c r="M134" s="64"/>
      <c r="N134" s="30"/>
      <c r="O134" s="30"/>
      <c r="P134" s="10"/>
      <c r="Q134" s="106">
        <v>34</v>
      </c>
      <c r="R134" s="30"/>
      <c r="S134" s="10"/>
      <c r="T134" s="32">
        <f t="shared" si="45"/>
        <v>-28</v>
      </c>
      <c r="U134" s="46" t="str">
        <f t="shared" si="51"/>
        <v>NO COMPRAR</v>
      </c>
      <c r="V134" s="41" t="e">
        <f>+VLOOKUP(A134,'ANALISIS FRANCYS'!A$3:C$210,3,0)</f>
        <v>#N/A</v>
      </c>
      <c r="W134" s="111"/>
      <c r="Z134" s="34">
        <v>816</v>
      </c>
      <c r="AA134" s="30" t="s">
        <v>1467</v>
      </c>
      <c r="AB134" s="35">
        <v>17</v>
      </c>
      <c r="AC134" s="35"/>
      <c r="AD134" s="35">
        <v>2</v>
      </c>
      <c r="AE134" s="35">
        <v>19</v>
      </c>
    </row>
    <row r="135" spans="1:31" ht="15" customHeight="1">
      <c r="A135" s="10"/>
      <c r="B135" s="10" t="s">
        <v>2734</v>
      </c>
      <c r="C135" s="30" t="s">
        <v>1878</v>
      </c>
      <c r="D135" s="30"/>
      <c r="E135" s="30"/>
      <c r="F135" s="30"/>
      <c r="G135" s="30"/>
      <c r="H135" s="10">
        <v>24</v>
      </c>
      <c r="I135" s="30"/>
      <c r="J135" s="30"/>
      <c r="K135" s="85">
        <v>12</v>
      </c>
      <c r="L135" s="10">
        <v>24</v>
      </c>
      <c r="M135" s="64"/>
      <c r="N135" s="30"/>
      <c r="O135" s="30"/>
      <c r="P135" s="10"/>
      <c r="Q135" s="106">
        <v>0</v>
      </c>
      <c r="R135" s="30"/>
      <c r="S135" s="10"/>
      <c r="T135" s="32">
        <f t="shared" si="45"/>
        <v>12</v>
      </c>
      <c r="U135" s="46">
        <f t="shared" si="51"/>
        <v>0.5</v>
      </c>
      <c r="V135" s="41" t="e">
        <f>+VLOOKUP(A135,'ANALISIS FRANCYS'!A$3:C$210,3,0)</f>
        <v>#N/A</v>
      </c>
      <c r="W135" s="111"/>
      <c r="Z135" s="34">
        <v>818</v>
      </c>
      <c r="AA135" s="30" t="s">
        <v>1468</v>
      </c>
      <c r="AB135" s="35">
        <v>21</v>
      </c>
      <c r="AC135" s="35"/>
      <c r="AD135" s="35">
        <v>7</v>
      </c>
      <c r="AE135" s="35">
        <v>28</v>
      </c>
    </row>
    <row r="136" spans="1:31" ht="15" customHeight="1">
      <c r="A136" s="30"/>
      <c r="B136" s="30" t="s">
        <v>2736</v>
      </c>
      <c r="C136" s="30" t="s">
        <v>1878</v>
      </c>
      <c r="D136" s="30"/>
      <c r="E136" s="30"/>
      <c r="F136" s="30"/>
      <c r="G136" s="30"/>
      <c r="H136" s="30">
        <v>12</v>
      </c>
      <c r="I136" s="30"/>
      <c r="J136" s="30"/>
      <c r="K136" s="85">
        <v>12</v>
      </c>
      <c r="L136" s="30">
        <v>18</v>
      </c>
      <c r="M136" s="64"/>
      <c r="N136" s="30"/>
      <c r="O136" s="30"/>
      <c r="P136" s="30"/>
      <c r="Q136" s="106">
        <v>0</v>
      </c>
      <c r="R136" s="30"/>
      <c r="S136" s="30"/>
      <c r="T136" s="32">
        <f t="shared" si="45"/>
        <v>12</v>
      </c>
      <c r="U136" s="42">
        <f t="shared" si="51"/>
        <v>1</v>
      </c>
      <c r="V136" s="41" t="e">
        <f>+VLOOKUP(A136,'ANALISIS FRANCYS'!A$3:C$210,3,0)</f>
        <v>#N/A</v>
      </c>
      <c r="W136" s="111"/>
      <c r="Z136" s="34">
        <v>822</v>
      </c>
      <c r="AA136" s="30" t="s">
        <v>1356</v>
      </c>
      <c r="AB136" s="35">
        <v>3</v>
      </c>
      <c r="AC136" s="35"/>
      <c r="AD136" s="35"/>
      <c r="AE136" s="35">
        <v>3</v>
      </c>
    </row>
    <row r="137" spans="1:31" ht="15" customHeight="1">
      <c r="A137" s="30"/>
      <c r="B137" s="30" t="s">
        <v>2737</v>
      </c>
      <c r="C137" s="30" t="s">
        <v>1878</v>
      </c>
      <c r="D137" s="30"/>
      <c r="E137" s="30"/>
      <c r="F137" s="30"/>
      <c r="G137" s="30"/>
      <c r="H137" s="30">
        <v>12</v>
      </c>
      <c r="I137" s="30"/>
      <c r="J137" s="30"/>
      <c r="K137" s="85">
        <v>12</v>
      </c>
      <c r="L137" s="30">
        <v>18</v>
      </c>
      <c r="M137" s="64"/>
      <c r="N137" s="30"/>
      <c r="O137" s="30"/>
      <c r="P137" s="30"/>
      <c r="Q137" s="106">
        <v>17</v>
      </c>
      <c r="R137" s="30"/>
      <c r="S137" s="30"/>
      <c r="T137" s="32">
        <f t="shared" si="45"/>
        <v>-5</v>
      </c>
      <c r="U137" s="42" t="str">
        <f t="shared" si="51"/>
        <v>NO COMPRAR</v>
      </c>
      <c r="V137" s="41" t="e">
        <f>+VLOOKUP(A137,'ANALISIS FRANCYS'!A$3:C$210,3,0)</f>
        <v>#N/A</v>
      </c>
      <c r="W137" s="111"/>
      <c r="Z137" s="34">
        <v>823</v>
      </c>
      <c r="AA137" s="30" t="s">
        <v>353</v>
      </c>
      <c r="AB137" s="35">
        <v>96</v>
      </c>
      <c r="AC137" s="35">
        <v>14</v>
      </c>
      <c r="AD137" s="35">
        <v>30</v>
      </c>
      <c r="AE137" s="35">
        <v>140</v>
      </c>
    </row>
    <row r="138" spans="1:31" ht="15" customHeight="1">
      <c r="A138" s="30"/>
      <c r="B138" s="30" t="s">
        <v>2738</v>
      </c>
      <c r="C138" s="30" t="s">
        <v>1878</v>
      </c>
      <c r="D138" s="30"/>
      <c r="E138" s="30"/>
      <c r="F138" s="30"/>
      <c r="G138" s="30"/>
      <c r="H138" s="30">
        <v>12</v>
      </c>
      <c r="I138" s="30"/>
      <c r="J138" s="30"/>
      <c r="K138" s="85">
        <v>12</v>
      </c>
      <c r="L138" s="30">
        <v>18</v>
      </c>
      <c r="M138" s="64"/>
      <c r="N138" s="30"/>
      <c r="O138" s="30"/>
      <c r="P138" s="30"/>
      <c r="Q138" s="106">
        <v>31</v>
      </c>
      <c r="R138" s="30"/>
      <c r="S138" s="30"/>
      <c r="T138" s="32">
        <f t="shared" ref="T138:T160" si="53">+K138-Q138</f>
        <v>-19</v>
      </c>
      <c r="U138" s="42" t="str">
        <f t="shared" si="51"/>
        <v>NO COMPRAR</v>
      </c>
      <c r="V138" s="41" t="e">
        <f>+VLOOKUP(A138,'ANALISIS FRANCYS'!A$3:C$210,3,0)</f>
        <v>#N/A</v>
      </c>
      <c r="W138" s="111"/>
      <c r="Z138" s="34">
        <v>824</v>
      </c>
      <c r="AA138" s="30" t="s">
        <v>977</v>
      </c>
      <c r="AB138" s="35">
        <v>67</v>
      </c>
      <c r="AC138" s="35">
        <v>2</v>
      </c>
      <c r="AD138" s="35">
        <v>16</v>
      </c>
      <c r="AE138" s="35">
        <v>85</v>
      </c>
    </row>
    <row r="139" spans="1:31" ht="15" customHeight="1">
      <c r="A139" s="30"/>
      <c r="B139" s="30" t="s">
        <v>2739</v>
      </c>
      <c r="C139" s="30" t="s">
        <v>1878</v>
      </c>
      <c r="D139" s="30"/>
      <c r="E139" s="30"/>
      <c r="F139" s="30"/>
      <c r="G139" s="30"/>
      <c r="H139" s="30">
        <v>12</v>
      </c>
      <c r="I139" s="30"/>
      <c r="J139" s="30"/>
      <c r="K139" s="85">
        <v>12</v>
      </c>
      <c r="L139" s="30">
        <v>18</v>
      </c>
      <c r="M139" s="64"/>
      <c r="N139" s="30"/>
      <c r="O139" s="30"/>
      <c r="P139" s="30"/>
      <c r="Q139" s="106">
        <v>12</v>
      </c>
      <c r="R139" s="30"/>
      <c r="S139" s="30"/>
      <c r="T139" s="32">
        <f t="shared" si="53"/>
        <v>0</v>
      </c>
      <c r="U139" s="42" t="str">
        <f t="shared" si="51"/>
        <v>NO COMPRAR</v>
      </c>
      <c r="V139" s="41" t="e">
        <f>+VLOOKUP(A139,'ANALISIS FRANCYS'!A$3:C$210,3,0)</f>
        <v>#N/A</v>
      </c>
      <c r="W139" s="111"/>
      <c r="Z139" s="34">
        <v>826</v>
      </c>
      <c r="AA139" s="30" t="s">
        <v>1358</v>
      </c>
      <c r="AB139" s="35">
        <v>8</v>
      </c>
      <c r="AC139" s="35"/>
      <c r="AD139" s="35"/>
      <c r="AE139" s="35">
        <v>8</v>
      </c>
    </row>
    <row r="140" spans="1:31" ht="15" customHeight="1">
      <c r="A140" s="30"/>
      <c r="B140" s="30" t="s">
        <v>2724</v>
      </c>
      <c r="C140" s="30" t="s">
        <v>1878</v>
      </c>
      <c r="D140" s="30"/>
      <c r="E140" s="30"/>
      <c r="F140" s="30"/>
      <c r="G140" s="30"/>
      <c r="H140" s="30">
        <v>25</v>
      </c>
      <c r="I140" s="30"/>
      <c r="J140" s="30"/>
      <c r="K140" s="85">
        <v>25</v>
      </c>
      <c r="L140" s="30">
        <v>40</v>
      </c>
      <c r="M140" s="64"/>
      <c r="N140" s="30"/>
      <c r="O140" s="30"/>
      <c r="P140" s="30"/>
      <c r="Q140" s="106">
        <v>16</v>
      </c>
      <c r="R140" s="30"/>
      <c r="S140" s="30"/>
      <c r="T140" s="32">
        <f t="shared" si="53"/>
        <v>9</v>
      </c>
      <c r="U140" s="42">
        <f t="shared" si="51"/>
        <v>0.36</v>
      </c>
      <c r="V140" s="41" t="e">
        <f>+VLOOKUP(A140,'ANALISIS FRANCYS'!A$3:C$210,3,0)</f>
        <v>#N/A</v>
      </c>
      <c r="W140" s="111">
        <v>1</v>
      </c>
      <c r="Z140" s="34">
        <v>828</v>
      </c>
      <c r="AA140" s="30" t="s">
        <v>379</v>
      </c>
      <c r="AB140" s="35">
        <v>14</v>
      </c>
      <c r="AC140" s="35">
        <v>3</v>
      </c>
      <c r="AD140" s="35">
        <v>4</v>
      </c>
      <c r="AE140" s="35">
        <v>21</v>
      </c>
    </row>
    <row r="141" spans="1:31" s="20" customFormat="1" ht="15" customHeight="1">
      <c r="A141" s="17"/>
      <c r="B141" s="17" t="s">
        <v>2740</v>
      </c>
      <c r="C141" s="17" t="s">
        <v>1878</v>
      </c>
      <c r="D141" s="17"/>
      <c r="E141" s="17"/>
      <c r="F141" s="17"/>
      <c r="G141" s="17"/>
      <c r="H141" s="17">
        <v>12</v>
      </c>
      <c r="I141" s="17"/>
      <c r="J141" s="17"/>
      <c r="K141" s="85">
        <v>12</v>
      </c>
      <c r="L141" s="17">
        <v>12</v>
      </c>
      <c r="M141" s="64"/>
      <c r="N141" s="17"/>
      <c r="O141" s="17"/>
      <c r="P141" s="17"/>
      <c r="Q141" s="114">
        <v>0</v>
      </c>
      <c r="R141" s="17"/>
      <c r="S141" s="17"/>
      <c r="T141" s="18">
        <f t="shared" si="53"/>
        <v>12</v>
      </c>
      <c r="U141" s="9">
        <f t="shared" si="51"/>
        <v>1</v>
      </c>
      <c r="V141" s="19" t="e">
        <f>+VLOOKUP(A141,'ANALISIS FRANCYS'!A$3:C$210,3,0)</f>
        <v>#N/A</v>
      </c>
      <c r="W141" s="114"/>
      <c r="Z141" s="21">
        <v>850</v>
      </c>
      <c r="AA141" s="17" t="s">
        <v>1220</v>
      </c>
      <c r="AB141" s="22">
        <v>105</v>
      </c>
      <c r="AC141" s="22">
        <v>3</v>
      </c>
      <c r="AD141" s="22">
        <v>22</v>
      </c>
      <c r="AE141" s="22">
        <v>130</v>
      </c>
    </row>
    <row r="142" spans="1:31" ht="15" customHeight="1">
      <c r="A142" s="30">
        <v>4109</v>
      </c>
      <c r="B142" s="48" t="s">
        <v>1402</v>
      </c>
      <c r="C142" s="30"/>
      <c r="D142" s="30"/>
      <c r="E142" s="30"/>
      <c r="F142" s="30"/>
      <c r="G142" s="30"/>
      <c r="H142" s="30"/>
      <c r="I142" s="30"/>
      <c r="J142" s="30"/>
      <c r="K142" s="85"/>
      <c r="L142" s="30"/>
      <c r="M142" s="64"/>
      <c r="N142" s="30"/>
      <c r="O142" s="30"/>
      <c r="P142" s="30"/>
      <c r="Q142" s="106">
        <v>0</v>
      </c>
      <c r="R142" s="30"/>
      <c r="S142" s="30"/>
      <c r="T142" s="32">
        <f t="shared" si="53"/>
        <v>0</v>
      </c>
      <c r="U142" s="31"/>
      <c r="V142" s="41" t="str">
        <f>+VLOOKUP(A142,'ANALISIS FRANCYS'!A$3:C$210,3,0)</f>
        <v>DISPONIBLE</v>
      </c>
      <c r="W142" s="111"/>
      <c r="Z142" s="34">
        <v>851</v>
      </c>
      <c r="AA142" s="30" t="s">
        <v>1469</v>
      </c>
      <c r="AB142" s="35">
        <v>8</v>
      </c>
      <c r="AC142" s="35"/>
      <c r="AD142" s="35">
        <v>2</v>
      </c>
      <c r="AE142" s="35">
        <v>10</v>
      </c>
    </row>
    <row r="143" spans="1:31" ht="15" customHeight="1">
      <c r="A143" s="30">
        <v>1398</v>
      </c>
      <c r="B143" s="30" t="s">
        <v>2754</v>
      </c>
      <c r="C143" s="30"/>
      <c r="D143" s="30"/>
      <c r="E143" s="30"/>
      <c r="F143" s="30"/>
      <c r="G143" s="30"/>
      <c r="H143" s="30"/>
      <c r="I143" s="30"/>
      <c r="J143" s="30"/>
      <c r="K143" s="85"/>
      <c r="L143" s="30"/>
      <c r="M143" s="64"/>
      <c r="N143" s="30"/>
      <c r="O143" s="30"/>
      <c r="P143" s="30"/>
      <c r="Q143" s="106">
        <v>0</v>
      </c>
      <c r="R143" s="30"/>
      <c r="S143" s="30"/>
      <c r="T143" s="32">
        <f t="shared" si="53"/>
        <v>0</v>
      </c>
      <c r="U143" s="31"/>
      <c r="V143" s="41" t="e">
        <f>+VLOOKUP(A143,'ANALISIS FRANCYS'!A$3:C$210,3,0)</f>
        <v>#N/A</v>
      </c>
      <c r="W143" s="111"/>
      <c r="Z143" s="34">
        <v>856</v>
      </c>
      <c r="AA143" s="30" t="s">
        <v>1072</v>
      </c>
      <c r="AB143" s="35">
        <v>8</v>
      </c>
      <c r="AC143" s="35">
        <v>2</v>
      </c>
      <c r="AD143" s="35">
        <v>6</v>
      </c>
      <c r="AE143" s="35">
        <v>16</v>
      </c>
    </row>
    <row r="144" spans="1:31" ht="15" customHeight="1">
      <c r="A144" s="30">
        <v>2184</v>
      </c>
      <c r="B144" s="30" t="s">
        <v>1397</v>
      </c>
      <c r="C144" s="30"/>
      <c r="D144" s="30"/>
      <c r="E144" s="30"/>
      <c r="F144" s="30"/>
      <c r="G144" s="30"/>
      <c r="H144" s="30"/>
      <c r="I144" s="30"/>
      <c r="J144" s="30"/>
      <c r="K144" s="85"/>
      <c r="L144" s="30"/>
      <c r="M144" s="64"/>
      <c r="N144" s="30"/>
      <c r="O144" s="30"/>
      <c r="P144" s="30"/>
      <c r="Q144" s="106">
        <v>2</v>
      </c>
      <c r="R144" s="30"/>
      <c r="S144" s="30"/>
      <c r="T144" s="32">
        <f t="shared" si="53"/>
        <v>-2</v>
      </c>
      <c r="U144" s="31"/>
      <c r="V144" s="41" t="str">
        <f>+VLOOKUP(A144,'ANALISIS FRANCYS'!A$3:C$210,3,0)</f>
        <v>DISPONIBLE</v>
      </c>
      <c r="W144" s="111"/>
      <c r="Z144" s="34">
        <v>861</v>
      </c>
      <c r="AA144" s="30" t="s">
        <v>873</v>
      </c>
      <c r="AB144" s="35">
        <v>7</v>
      </c>
      <c r="AC144" s="35">
        <v>2</v>
      </c>
      <c r="AD144" s="35">
        <v>12</v>
      </c>
      <c r="AE144" s="35">
        <v>21</v>
      </c>
    </row>
    <row r="145" spans="1:31" ht="15" customHeight="1">
      <c r="A145" s="30">
        <v>4975</v>
      </c>
      <c r="B145" s="30" t="s">
        <v>1399</v>
      </c>
      <c r="C145" s="30"/>
      <c r="D145" s="30"/>
      <c r="E145" s="30"/>
      <c r="F145" s="30"/>
      <c r="G145" s="30"/>
      <c r="H145" s="30"/>
      <c r="I145" s="30"/>
      <c r="J145" s="30"/>
      <c r="K145" s="85"/>
      <c r="L145" s="30"/>
      <c r="M145" s="64"/>
      <c r="N145" s="30"/>
      <c r="O145" s="30"/>
      <c r="P145" s="30"/>
      <c r="Q145" s="106">
        <v>0</v>
      </c>
      <c r="R145" s="30"/>
      <c r="S145" s="30"/>
      <c r="T145" s="32">
        <f t="shared" si="53"/>
        <v>0</v>
      </c>
      <c r="U145" s="31"/>
      <c r="V145" s="41" t="str">
        <f>+VLOOKUP(A145,'ANALISIS FRANCYS'!A$3:C$210,3,0)</f>
        <v>DISPONIBLE</v>
      </c>
      <c r="W145" s="111"/>
      <c r="Z145" s="34">
        <v>863</v>
      </c>
      <c r="AA145" s="30" t="s">
        <v>1014</v>
      </c>
      <c r="AB145" s="35">
        <v>36</v>
      </c>
      <c r="AC145" s="35">
        <v>5</v>
      </c>
      <c r="AD145" s="35">
        <v>7</v>
      </c>
      <c r="AE145" s="35">
        <v>48</v>
      </c>
    </row>
    <row r="146" spans="1:31" ht="15" customHeight="1">
      <c r="A146" s="30">
        <v>4974</v>
      </c>
      <c r="B146" s="30" t="s">
        <v>1400</v>
      </c>
      <c r="C146" s="30"/>
      <c r="D146" s="30"/>
      <c r="E146" s="30"/>
      <c r="F146" s="30"/>
      <c r="G146" s="30"/>
      <c r="H146" s="30"/>
      <c r="I146" s="30"/>
      <c r="J146" s="30"/>
      <c r="K146" s="85"/>
      <c r="L146" s="30"/>
      <c r="M146" s="64"/>
      <c r="N146" s="30"/>
      <c r="O146" s="30"/>
      <c r="P146" s="30"/>
      <c r="Q146" s="106">
        <v>0</v>
      </c>
      <c r="R146" s="30"/>
      <c r="S146" s="30"/>
      <c r="T146" s="32">
        <f t="shared" si="53"/>
        <v>0</v>
      </c>
      <c r="U146" s="31"/>
      <c r="V146" s="41" t="str">
        <f>+VLOOKUP(A146,'ANALISIS FRANCYS'!A$3:C$210,3,0)</f>
        <v>DISPONIBLE</v>
      </c>
      <c r="W146" s="111"/>
      <c r="Z146" s="34">
        <v>870</v>
      </c>
      <c r="AA146" s="30" t="s">
        <v>712</v>
      </c>
      <c r="AB146" s="35">
        <v>5</v>
      </c>
      <c r="AC146" s="35">
        <v>9</v>
      </c>
      <c r="AD146" s="35">
        <v>2</v>
      </c>
      <c r="AE146" s="35">
        <v>16</v>
      </c>
    </row>
    <row r="147" spans="1:31" ht="15" customHeight="1">
      <c r="A147" s="30">
        <v>4102</v>
      </c>
      <c r="B147" s="30" t="s">
        <v>1365</v>
      </c>
      <c r="C147" s="30"/>
      <c r="D147" s="30"/>
      <c r="E147" s="30"/>
      <c r="F147" s="30"/>
      <c r="G147" s="30"/>
      <c r="H147" s="30"/>
      <c r="I147" s="30"/>
      <c r="J147" s="30"/>
      <c r="K147" s="85"/>
      <c r="L147" s="30"/>
      <c r="M147" s="64"/>
      <c r="N147" s="30"/>
      <c r="O147" s="30"/>
      <c r="P147" s="30"/>
      <c r="Q147" s="106">
        <v>0</v>
      </c>
      <c r="R147" s="30"/>
      <c r="S147" s="30"/>
      <c r="T147" s="32">
        <f t="shared" si="53"/>
        <v>0</v>
      </c>
      <c r="U147" s="31"/>
      <c r="V147" s="41" t="str">
        <f>+VLOOKUP(A147,'ANALISIS FRANCYS'!A$3:C$210,3,0)</f>
        <v>DISPONIBLE</v>
      </c>
      <c r="W147" s="111"/>
      <c r="Z147" s="34">
        <v>872</v>
      </c>
      <c r="AA147" s="30" t="s">
        <v>1470</v>
      </c>
      <c r="AB147" s="35">
        <v>2</v>
      </c>
      <c r="AC147" s="35"/>
      <c r="AD147" s="35">
        <v>2</v>
      </c>
      <c r="AE147" s="35">
        <v>4</v>
      </c>
    </row>
    <row r="148" spans="1:31" ht="15" customHeight="1">
      <c r="A148" s="30">
        <v>4100</v>
      </c>
      <c r="B148" s="30" t="s">
        <v>272</v>
      </c>
      <c r="C148" s="30"/>
      <c r="D148" s="30"/>
      <c r="E148" s="30"/>
      <c r="F148" s="30"/>
      <c r="G148" s="30"/>
      <c r="H148" s="30"/>
      <c r="I148" s="30"/>
      <c r="J148" s="30"/>
      <c r="K148" s="85"/>
      <c r="L148" s="30"/>
      <c r="M148" s="64"/>
      <c r="N148" s="30"/>
      <c r="O148" s="30"/>
      <c r="P148" s="30"/>
      <c r="Q148" s="106">
        <v>9</v>
      </c>
      <c r="R148" s="30"/>
      <c r="S148" s="30"/>
      <c r="T148" s="32">
        <f t="shared" si="53"/>
        <v>-9</v>
      </c>
      <c r="U148" s="31"/>
      <c r="V148" s="41" t="str">
        <f>+VLOOKUP(A148,'ANALISIS FRANCYS'!A$3:C$210,3,0)</f>
        <v>DISPONIBLE</v>
      </c>
      <c r="W148" s="111"/>
      <c r="Z148" s="34">
        <v>884</v>
      </c>
      <c r="AA148" s="30" t="s">
        <v>323</v>
      </c>
      <c r="AB148" s="35">
        <v>72</v>
      </c>
      <c r="AC148" s="35">
        <v>4</v>
      </c>
      <c r="AD148" s="35">
        <v>18</v>
      </c>
      <c r="AE148" s="35">
        <v>94</v>
      </c>
    </row>
    <row r="149" spans="1:31" ht="15" customHeight="1">
      <c r="A149" s="30">
        <v>7868</v>
      </c>
      <c r="B149" s="30" t="s">
        <v>2755</v>
      </c>
      <c r="C149" s="30"/>
      <c r="D149" s="30"/>
      <c r="E149" s="30"/>
      <c r="F149" s="30"/>
      <c r="G149" s="30"/>
      <c r="H149" s="30"/>
      <c r="I149" s="30"/>
      <c r="J149" s="30"/>
      <c r="K149" s="85"/>
      <c r="L149" s="30"/>
      <c r="M149" s="64"/>
      <c r="N149" s="30"/>
      <c r="O149" s="30"/>
      <c r="P149" s="30"/>
      <c r="Q149" s="106">
        <v>0</v>
      </c>
      <c r="R149" s="30"/>
      <c r="S149" s="30"/>
      <c r="T149" s="32">
        <f t="shared" si="53"/>
        <v>0</v>
      </c>
      <c r="U149" s="31"/>
      <c r="V149" s="41" t="e">
        <f>+VLOOKUP(A149,'ANALISIS FRANCYS'!A$3:C$210,3,0)</f>
        <v>#N/A</v>
      </c>
      <c r="W149" s="111"/>
      <c r="Z149" s="34">
        <v>891</v>
      </c>
      <c r="AA149" s="30" t="s">
        <v>509</v>
      </c>
      <c r="AB149" s="35">
        <v>77</v>
      </c>
      <c r="AC149" s="35">
        <v>18</v>
      </c>
      <c r="AD149" s="35">
        <v>19</v>
      </c>
      <c r="AE149" s="35">
        <v>114</v>
      </c>
    </row>
    <row r="150" spans="1:31" ht="15" customHeight="1">
      <c r="A150" s="30">
        <v>12314</v>
      </c>
      <c r="B150" s="30" t="s">
        <v>2756</v>
      </c>
      <c r="C150" s="30"/>
      <c r="D150" s="30"/>
      <c r="E150" s="30"/>
      <c r="F150" s="30"/>
      <c r="G150" s="30"/>
      <c r="H150" s="30"/>
      <c r="I150" s="30"/>
      <c r="J150" s="30"/>
      <c r="K150" s="85"/>
      <c r="L150" s="30"/>
      <c r="M150" s="64"/>
      <c r="N150" s="30"/>
      <c r="O150" s="30"/>
      <c r="P150" s="30"/>
      <c r="Q150" s="106">
        <v>0</v>
      </c>
      <c r="R150" s="30"/>
      <c r="S150" s="30"/>
      <c r="T150" s="32">
        <f t="shared" si="53"/>
        <v>0</v>
      </c>
      <c r="U150" s="31"/>
      <c r="V150" s="41" t="e">
        <f>+VLOOKUP(A150,'ANALISIS FRANCYS'!A$3:C$210,3,0)</f>
        <v>#N/A</v>
      </c>
      <c r="W150" s="111"/>
      <c r="Z150" s="34">
        <v>892</v>
      </c>
      <c r="AA150" s="30" t="s">
        <v>984</v>
      </c>
      <c r="AB150" s="35">
        <v>21</v>
      </c>
      <c r="AC150" s="35">
        <v>2</v>
      </c>
      <c r="AD150" s="35">
        <v>10</v>
      </c>
      <c r="AE150" s="35">
        <v>33</v>
      </c>
    </row>
    <row r="151" spans="1:31" ht="15" customHeight="1">
      <c r="A151" s="30">
        <v>4103</v>
      </c>
      <c r="B151" s="30" t="s">
        <v>2757</v>
      </c>
      <c r="C151" s="30"/>
      <c r="D151" s="30"/>
      <c r="E151" s="30"/>
      <c r="F151" s="30"/>
      <c r="G151" s="30"/>
      <c r="H151" s="30"/>
      <c r="I151" s="30"/>
      <c r="J151" s="30"/>
      <c r="K151" s="85"/>
      <c r="L151" s="30"/>
      <c r="M151" s="64"/>
      <c r="N151" s="30"/>
      <c r="O151" s="30"/>
      <c r="P151" s="30"/>
      <c r="Q151" s="106">
        <v>0</v>
      </c>
      <c r="R151" s="30"/>
      <c r="S151" s="30"/>
      <c r="T151" s="32">
        <f t="shared" si="53"/>
        <v>0</v>
      </c>
      <c r="U151" s="31"/>
      <c r="V151" s="41" t="e">
        <f>+VLOOKUP(A151,'ANALISIS FRANCYS'!A$3:C$210,3,0)</f>
        <v>#N/A</v>
      </c>
      <c r="W151" s="111"/>
      <c r="Z151" s="34">
        <v>894</v>
      </c>
      <c r="AA151" s="30" t="s">
        <v>1293</v>
      </c>
      <c r="AB151" s="35">
        <v>7</v>
      </c>
      <c r="AC151" s="35"/>
      <c r="AD151" s="35"/>
      <c r="AE151" s="35">
        <v>7</v>
      </c>
    </row>
    <row r="152" spans="1:31" ht="15" customHeight="1">
      <c r="A152" s="30">
        <v>12315</v>
      </c>
      <c r="B152" s="30" t="s">
        <v>2759</v>
      </c>
      <c r="C152" s="30"/>
      <c r="D152" s="30"/>
      <c r="E152" s="30"/>
      <c r="F152" s="30"/>
      <c r="G152" s="30"/>
      <c r="H152" s="30"/>
      <c r="I152" s="30"/>
      <c r="J152" s="30"/>
      <c r="K152" s="85"/>
      <c r="L152" s="30"/>
      <c r="M152" s="64"/>
      <c r="N152" s="30"/>
      <c r="O152" s="30"/>
      <c r="P152" s="30"/>
      <c r="Q152" s="106">
        <v>0</v>
      </c>
      <c r="R152" s="30"/>
      <c r="S152" s="30"/>
      <c r="T152" s="32">
        <f t="shared" si="53"/>
        <v>0</v>
      </c>
      <c r="U152" s="31"/>
      <c r="V152" s="41" t="e">
        <f>+VLOOKUP(A152,'ANALISIS FRANCYS'!A$3:C$210,3,0)</f>
        <v>#N/A</v>
      </c>
      <c r="W152" s="111"/>
      <c r="Z152" s="34">
        <v>896</v>
      </c>
      <c r="AA152" s="30" t="s">
        <v>2056</v>
      </c>
      <c r="AB152" s="35">
        <v>3</v>
      </c>
      <c r="AC152" s="35"/>
      <c r="AD152" s="35"/>
      <c r="AE152" s="35">
        <v>3</v>
      </c>
    </row>
    <row r="153" spans="1:31" ht="15" customHeight="1">
      <c r="A153" s="30">
        <v>12316</v>
      </c>
      <c r="B153" s="30" t="s">
        <v>2760</v>
      </c>
      <c r="C153" s="30"/>
      <c r="D153" s="30"/>
      <c r="E153" s="30"/>
      <c r="F153" s="30"/>
      <c r="G153" s="30"/>
      <c r="H153" s="30"/>
      <c r="I153" s="30"/>
      <c r="J153" s="30"/>
      <c r="K153" s="85"/>
      <c r="L153" s="30"/>
      <c r="M153" s="64"/>
      <c r="N153" s="30"/>
      <c r="O153" s="30"/>
      <c r="P153" s="30"/>
      <c r="Q153" s="106">
        <v>0</v>
      </c>
      <c r="R153" s="30"/>
      <c r="S153" s="30"/>
      <c r="T153" s="32">
        <f t="shared" si="53"/>
        <v>0</v>
      </c>
      <c r="U153" s="31"/>
      <c r="V153" s="41" t="e">
        <f>+VLOOKUP(A153,'ANALISIS FRANCYS'!A$3:C$210,3,0)</f>
        <v>#N/A</v>
      </c>
      <c r="W153" s="111"/>
      <c r="Z153" s="34">
        <v>897</v>
      </c>
      <c r="AA153" s="30" t="s">
        <v>1471</v>
      </c>
      <c r="AB153" s="35">
        <v>5</v>
      </c>
      <c r="AC153" s="35"/>
      <c r="AD153" s="35">
        <v>1</v>
      </c>
      <c r="AE153" s="35">
        <v>6</v>
      </c>
    </row>
    <row r="154" spans="1:31" ht="15" customHeight="1">
      <c r="A154" s="30">
        <v>4108</v>
      </c>
      <c r="B154" s="30" t="s">
        <v>2761</v>
      </c>
      <c r="C154" s="30"/>
      <c r="D154" s="30"/>
      <c r="E154" s="30"/>
      <c r="F154" s="30"/>
      <c r="G154" s="30"/>
      <c r="H154" s="30"/>
      <c r="I154" s="30"/>
      <c r="J154" s="30"/>
      <c r="K154" s="85"/>
      <c r="L154" s="30"/>
      <c r="M154" s="64"/>
      <c r="N154" s="30"/>
      <c r="O154" s="30"/>
      <c r="P154" s="30"/>
      <c r="Q154" s="106">
        <v>0</v>
      </c>
      <c r="R154" s="30"/>
      <c r="S154" s="30"/>
      <c r="T154" s="32">
        <f t="shared" si="53"/>
        <v>0</v>
      </c>
      <c r="U154" s="31"/>
      <c r="V154" s="41" t="e">
        <f>+VLOOKUP(A154,'ANALISIS FRANCYS'!A$3:C$210,3,0)</f>
        <v>#N/A</v>
      </c>
      <c r="W154" s="111"/>
      <c r="Z154" s="34">
        <v>898</v>
      </c>
      <c r="AA154" s="30" t="s">
        <v>1242</v>
      </c>
      <c r="AB154" s="35">
        <v>4</v>
      </c>
      <c r="AC154" s="35">
        <v>1</v>
      </c>
      <c r="AD154" s="35">
        <v>1</v>
      </c>
      <c r="AE154" s="35">
        <v>6</v>
      </c>
    </row>
    <row r="155" spans="1:31" ht="15" customHeight="1">
      <c r="A155" s="30">
        <v>4107</v>
      </c>
      <c r="B155" s="30" t="s">
        <v>2762</v>
      </c>
      <c r="C155" s="30"/>
      <c r="D155" s="30"/>
      <c r="E155" s="30"/>
      <c r="F155" s="30"/>
      <c r="G155" s="30"/>
      <c r="H155" s="30"/>
      <c r="I155" s="30"/>
      <c r="J155" s="30"/>
      <c r="K155" s="85"/>
      <c r="L155" s="30"/>
      <c r="M155" s="64"/>
      <c r="N155" s="30"/>
      <c r="O155" s="30"/>
      <c r="P155" s="30"/>
      <c r="Q155" s="106">
        <v>0</v>
      </c>
      <c r="R155" s="30"/>
      <c r="S155" s="30"/>
      <c r="T155" s="32">
        <f t="shared" si="53"/>
        <v>0</v>
      </c>
      <c r="U155" s="31"/>
      <c r="V155" s="41" t="e">
        <f>+VLOOKUP(A155,'ANALISIS FRANCYS'!A$3:C$210,3,0)</f>
        <v>#N/A</v>
      </c>
      <c r="W155" s="111"/>
      <c r="Z155" s="34">
        <v>900</v>
      </c>
      <c r="AA155" s="30" t="s">
        <v>1247</v>
      </c>
      <c r="AB155" s="35">
        <v>3</v>
      </c>
      <c r="AC155" s="35">
        <v>1</v>
      </c>
      <c r="AD155" s="35">
        <v>1</v>
      </c>
      <c r="AE155" s="35">
        <v>5</v>
      </c>
    </row>
    <row r="156" spans="1:31" ht="15" customHeight="1">
      <c r="A156" s="30">
        <v>8208</v>
      </c>
      <c r="B156" s="30" t="s">
        <v>1363</v>
      </c>
      <c r="C156" s="30"/>
      <c r="D156" s="30"/>
      <c r="E156" s="30"/>
      <c r="F156" s="30"/>
      <c r="G156" s="30"/>
      <c r="H156" s="30"/>
      <c r="I156" s="30"/>
      <c r="J156" s="30"/>
      <c r="K156" s="85"/>
      <c r="L156" s="30"/>
      <c r="M156" s="64"/>
      <c r="N156" s="30"/>
      <c r="O156" s="30"/>
      <c r="P156" s="30"/>
      <c r="Q156" s="106">
        <v>0</v>
      </c>
      <c r="R156" s="30"/>
      <c r="S156" s="30"/>
      <c r="T156" s="32">
        <f t="shared" si="53"/>
        <v>0</v>
      </c>
      <c r="U156" s="31"/>
      <c r="V156" s="41" t="str">
        <f>+VLOOKUP(A156,'ANALISIS FRANCYS'!A$3:C$210,3,0)</f>
        <v>DISPONIBLE</v>
      </c>
      <c r="W156" s="111"/>
      <c r="Z156" s="34">
        <v>904</v>
      </c>
      <c r="AA156" s="30" t="s">
        <v>788</v>
      </c>
      <c r="AB156" s="35">
        <v>51</v>
      </c>
      <c r="AC156" s="35">
        <v>7</v>
      </c>
      <c r="AD156" s="35">
        <v>10</v>
      </c>
      <c r="AE156" s="35">
        <v>68</v>
      </c>
    </row>
    <row r="157" spans="1:31" ht="15" customHeight="1">
      <c r="A157" s="30"/>
      <c r="B157" s="30" t="s">
        <v>2766</v>
      </c>
      <c r="C157" s="30"/>
      <c r="D157" s="30"/>
      <c r="E157" s="30"/>
      <c r="F157" s="30"/>
      <c r="G157" s="30"/>
      <c r="H157" s="30"/>
      <c r="I157" s="30"/>
      <c r="J157" s="30"/>
      <c r="K157" s="85"/>
      <c r="L157" s="30"/>
      <c r="M157" s="64"/>
      <c r="N157" s="30"/>
      <c r="O157" s="30"/>
      <c r="P157" s="30"/>
      <c r="Q157" s="106">
        <v>0</v>
      </c>
      <c r="T157" s="47">
        <f t="shared" si="53"/>
        <v>0</v>
      </c>
      <c r="W157" s="111"/>
      <c r="Z157" s="34">
        <v>950</v>
      </c>
      <c r="AA157" s="30" t="s">
        <v>308</v>
      </c>
      <c r="AB157" s="35">
        <v>93</v>
      </c>
      <c r="AC157" s="35">
        <v>33</v>
      </c>
      <c r="AD157" s="35">
        <v>32</v>
      </c>
      <c r="AE157" s="35">
        <v>158</v>
      </c>
    </row>
    <row r="158" spans="1:31" ht="15" customHeight="1">
      <c r="A158" s="30"/>
      <c r="B158" s="30" t="s">
        <v>2767</v>
      </c>
      <c r="C158" s="30"/>
      <c r="D158" s="30"/>
      <c r="E158" s="30"/>
      <c r="F158" s="30"/>
      <c r="G158" s="30"/>
      <c r="H158" s="30"/>
      <c r="I158" s="30"/>
      <c r="J158" s="30"/>
      <c r="K158" s="85"/>
      <c r="L158" s="30"/>
      <c r="M158" s="64"/>
      <c r="N158" s="30"/>
      <c r="O158" s="30"/>
      <c r="P158" s="30"/>
      <c r="Q158" s="106">
        <v>0</v>
      </c>
      <c r="T158" s="47">
        <f t="shared" si="53"/>
        <v>0</v>
      </c>
      <c r="W158" s="111"/>
      <c r="Z158" s="34">
        <v>952</v>
      </c>
      <c r="AA158" s="30" t="s">
        <v>203</v>
      </c>
      <c r="AB158" s="35">
        <v>45</v>
      </c>
      <c r="AC158" s="35">
        <v>16</v>
      </c>
      <c r="AD158" s="35">
        <v>8</v>
      </c>
      <c r="AE158" s="35">
        <v>69</v>
      </c>
    </row>
    <row r="159" spans="1:31" ht="15" customHeight="1">
      <c r="A159" s="30"/>
      <c r="B159" s="30" t="s">
        <v>2768</v>
      </c>
      <c r="C159" s="30"/>
      <c r="D159" s="30"/>
      <c r="E159" s="30"/>
      <c r="F159" s="30"/>
      <c r="G159" s="30"/>
      <c r="H159" s="30"/>
      <c r="I159" s="30"/>
      <c r="J159" s="30"/>
      <c r="K159" s="85"/>
      <c r="L159" s="30"/>
      <c r="M159" s="64"/>
      <c r="N159" s="30"/>
      <c r="O159" s="30"/>
      <c r="P159" s="30"/>
      <c r="Q159" s="106">
        <v>23</v>
      </c>
      <c r="T159" s="47">
        <f t="shared" si="53"/>
        <v>-23</v>
      </c>
      <c r="W159" s="111"/>
      <c r="Z159" s="34">
        <v>953</v>
      </c>
      <c r="AA159" s="30" t="s">
        <v>2058</v>
      </c>
      <c r="AB159" s="35">
        <v>12</v>
      </c>
      <c r="AC159" s="35"/>
      <c r="AD159" s="35"/>
      <c r="AE159" s="35">
        <v>12</v>
      </c>
    </row>
    <row r="160" spans="1:31" ht="15" customHeight="1">
      <c r="B160" s="17"/>
      <c r="T160" s="47">
        <f t="shared" si="53"/>
        <v>0</v>
      </c>
      <c r="W160" s="111"/>
      <c r="Z160" s="34">
        <v>956</v>
      </c>
      <c r="AA160" s="30" t="s">
        <v>2059</v>
      </c>
      <c r="AB160" s="35">
        <v>7</v>
      </c>
      <c r="AC160" s="35"/>
      <c r="AD160" s="35"/>
      <c r="AE160" s="35">
        <v>7</v>
      </c>
    </row>
    <row r="161" spans="26:31">
      <c r="Z161" s="34">
        <v>964</v>
      </c>
      <c r="AA161" s="30" t="s">
        <v>704</v>
      </c>
      <c r="AB161" s="35">
        <v>2</v>
      </c>
      <c r="AC161" s="35">
        <v>1</v>
      </c>
      <c r="AD161" s="35"/>
      <c r="AE161" s="35">
        <v>3</v>
      </c>
    </row>
    <row r="162" spans="26:31">
      <c r="Z162" s="34">
        <v>969</v>
      </c>
      <c r="AA162" s="30" t="s">
        <v>2060</v>
      </c>
      <c r="AB162" s="35">
        <v>2</v>
      </c>
      <c r="AC162" s="35"/>
      <c r="AD162" s="35"/>
      <c r="AE162" s="35">
        <v>2</v>
      </c>
    </row>
    <row r="163" spans="26:31">
      <c r="Z163" s="34">
        <v>974</v>
      </c>
      <c r="AA163" s="30" t="s">
        <v>2061</v>
      </c>
      <c r="AB163" s="35">
        <v>9</v>
      </c>
      <c r="AC163" s="35"/>
      <c r="AD163" s="35"/>
      <c r="AE163" s="35">
        <v>9</v>
      </c>
    </row>
    <row r="164" spans="26:31">
      <c r="Z164" s="34">
        <v>976</v>
      </c>
      <c r="AA164" s="30" t="s">
        <v>1475</v>
      </c>
      <c r="AB164" s="35">
        <v>2</v>
      </c>
      <c r="AC164" s="35"/>
      <c r="AD164" s="35">
        <v>1</v>
      </c>
      <c r="AE164" s="35">
        <v>3</v>
      </c>
    </row>
    <row r="165" spans="26:31">
      <c r="Z165" s="34">
        <v>977</v>
      </c>
      <c r="AA165" s="30" t="s">
        <v>2062</v>
      </c>
      <c r="AB165" s="35">
        <v>9</v>
      </c>
      <c r="AC165" s="35"/>
      <c r="AD165" s="35"/>
      <c r="AE165" s="35">
        <v>9</v>
      </c>
    </row>
    <row r="166" spans="26:31">
      <c r="Z166" s="34">
        <v>985</v>
      </c>
      <c r="AA166" s="30" t="s">
        <v>1346</v>
      </c>
      <c r="AB166" s="35">
        <v>7</v>
      </c>
      <c r="AC166" s="35"/>
      <c r="AD166" s="35"/>
      <c r="AE166" s="35">
        <v>7</v>
      </c>
    </row>
    <row r="167" spans="26:31">
      <c r="Z167" s="34">
        <v>988</v>
      </c>
      <c r="AA167" s="30" t="s">
        <v>1158</v>
      </c>
      <c r="AB167" s="35">
        <v>8</v>
      </c>
      <c r="AC167" s="35">
        <v>1</v>
      </c>
      <c r="AD167" s="35"/>
      <c r="AE167" s="35">
        <v>9</v>
      </c>
    </row>
    <row r="168" spans="26:31">
      <c r="Z168" s="34">
        <v>994</v>
      </c>
      <c r="AA168" s="30" t="s">
        <v>562</v>
      </c>
      <c r="AB168" s="35">
        <v>9</v>
      </c>
      <c r="AC168" s="35">
        <v>4</v>
      </c>
      <c r="AD168" s="35">
        <v>13</v>
      </c>
      <c r="AE168" s="35">
        <v>26</v>
      </c>
    </row>
    <row r="169" spans="26:31">
      <c r="Z169" s="34">
        <v>1002</v>
      </c>
      <c r="AA169" s="30" t="s">
        <v>1476</v>
      </c>
      <c r="AB169" s="35">
        <v>6.870000000000001</v>
      </c>
      <c r="AC169" s="35"/>
      <c r="AD169" s="35">
        <v>28.285000000000007</v>
      </c>
      <c r="AE169" s="35">
        <v>35.155000000000008</v>
      </c>
    </row>
    <row r="170" spans="26:31">
      <c r="Z170" s="34">
        <v>1006</v>
      </c>
      <c r="AA170" s="30" t="s">
        <v>1477</v>
      </c>
      <c r="AB170" s="35">
        <v>0.85499999999999998</v>
      </c>
      <c r="AC170" s="35"/>
      <c r="AD170" s="35">
        <v>6.0099999999999989</v>
      </c>
      <c r="AE170" s="35">
        <v>6.8649999999999984</v>
      </c>
    </row>
    <row r="171" spans="26:31">
      <c r="Z171" s="34">
        <v>1012</v>
      </c>
      <c r="AA171" s="30" t="s">
        <v>1175</v>
      </c>
      <c r="AB171" s="35">
        <v>1</v>
      </c>
      <c r="AC171" s="35">
        <v>1</v>
      </c>
      <c r="AD171" s="35"/>
      <c r="AE171" s="35">
        <v>2</v>
      </c>
    </row>
    <row r="172" spans="26:31">
      <c r="Z172" s="34">
        <v>1014</v>
      </c>
      <c r="AA172" s="30" t="s">
        <v>332</v>
      </c>
      <c r="AB172" s="35">
        <v>51</v>
      </c>
      <c r="AC172" s="35">
        <v>17</v>
      </c>
      <c r="AD172" s="35">
        <v>23</v>
      </c>
      <c r="AE172" s="35">
        <v>91</v>
      </c>
    </row>
    <row r="173" spans="26:31">
      <c r="Z173" s="34">
        <v>1015</v>
      </c>
      <c r="AA173" s="30" t="s">
        <v>16</v>
      </c>
      <c r="AB173" s="35">
        <v>175</v>
      </c>
      <c r="AC173" s="35">
        <v>31</v>
      </c>
      <c r="AD173" s="35">
        <v>41</v>
      </c>
      <c r="AE173" s="35">
        <v>247</v>
      </c>
    </row>
    <row r="174" spans="26:31">
      <c r="Z174" s="34">
        <v>1017</v>
      </c>
      <c r="AA174" s="30" t="s">
        <v>574</v>
      </c>
      <c r="AB174" s="35">
        <v>26</v>
      </c>
      <c r="AC174" s="35">
        <v>4</v>
      </c>
      <c r="AD174" s="35">
        <v>5</v>
      </c>
      <c r="AE174" s="35">
        <v>35</v>
      </c>
    </row>
    <row r="175" spans="26:31">
      <c r="Z175" s="34">
        <v>1019</v>
      </c>
      <c r="AA175" s="30" t="s">
        <v>644</v>
      </c>
      <c r="AB175" s="35">
        <v>47</v>
      </c>
      <c r="AC175" s="35">
        <v>2</v>
      </c>
      <c r="AD175" s="35">
        <v>7</v>
      </c>
      <c r="AE175" s="35">
        <v>56</v>
      </c>
    </row>
    <row r="176" spans="26:31">
      <c r="Z176" s="34">
        <v>1021</v>
      </c>
      <c r="AA176" s="30" t="s">
        <v>156</v>
      </c>
      <c r="AB176" s="35">
        <v>83</v>
      </c>
      <c r="AC176" s="35">
        <v>29</v>
      </c>
      <c r="AD176" s="35">
        <v>14</v>
      </c>
      <c r="AE176" s="35">
        <v>126</v>
      </c>
    </row>
    <row r="177" spans="26:31">
      <c r="Z177" s="34">
        <v>1023</v>
      </c>
      <c r="AA177" s="30" t="s">
        <v>333</v>
      </c>
      <c r="AB177" s="35">
        <v>58</v>
      </c>
      <c r="AC177" s="35">
        <v>12</v>
      </c>
      <c r="AD177" s="35">
        <v>16</v>
      </c>
      <c r="AE177" s="35">
        <v>86</v>
      </c>
    </row>
    <row r="178" spans="26:31">
      <c r="Z178" s="34">
        <v>1025</v>
      </c>
      <c r="AA178" s="30" t="s">
        <v>2063</v>
      </c>
      <c r="AB178" s="35">
        <v>1</v>
      </c>
      <c r="AC178" s="35"/>
      <c r="AD178" s="35"/>
      <c r="AE178" s="35">
        <v>1</v>
      </c>
    </row>
    <row r="179" spans="26:31">
      <c r="Z179" s="34">
        <v>1026</v>
      </c>
      <c r="AA179" s="30" t="s">
        <v>953</v>
      </c>
      <c r="AB179" s="35"/>
      <c r="AC179" s="35">
        <v>1</v>
      </c>
      <c r="AD179" s="35"/>
      <c r="AE179" s="35">
        <v>1</v>
      </c>
    </row>
    <row r="180" spans="26:31">
      <c r="Z180" s="34">
        <v>1028</v>
      </c>
      <c r="AA180" s="30" t="s">
        <v>2064</v>
      </c>
      <c r="AB180" s="35">
        <v>1</v>
      </c>
      <c r="AC180" s="35"/>
      <c r="AD180" s="35"/>
      <c r="AE180" s="35">
        <v>1</v>
      </c>
    </row>
    <row r="181" spans="26:31">
      <c r="Z181" s="34">
        <v>1032</v>
      </c>
      <c r="AA181" s="30" t="s">
        <v>1478</v>
      </c>
      <c r="AB181" s="35">
        <v>11</v>
      </c>
      <c r="AC181" s="35"/>
      <c r="AD181" s="35">
        <v>16</v>
      </c>
      <c r="AE181" s="35">
        <v>27</v>
      </c>
    </row>
    <row r="182" spans="26:31">
      <c r="Z182" s="34">
        <v>1043</v>
      </c>
      <c r="AA182" s="30" t="s">
        <v>1191</v>
      </c>
      <c r="AB182" s="35">
        <v>7</v>
      </c>
      <c r="AC182" s="35">
        <v>1</v>
      </c>
      <c r="AD182" s="35">
        <v>3</v>
      </c>
      <c r="AE182" s="35">
        <v>11</v>
      </c>
    </row>
    <row r="183" spans="26:31">
      <c r="Z183" s="34">
        <v>1053</v>
      </c>
      <c r="AA183" s="30" t="s">
        <v>1479</v>
      </c>
      <c r="AB183" s="35"/>
      <c r="AC183" s="35"/>
      <c r="AD183" s="35">
        <v>6</v>
      </c>
      <c r="AE183" s="35">
        <v>6</v>
      </c>
    </row>
    <row r="184" spans="26:31">
      <c r="Z184" s="34">
        <v>1054</v>
      </c>
      <c r="AA184" s="30" t="s">
        <v>1480</v>
      </c>
      <c r="AB184" s="35"/>
      <c r="AC184" s="35"/>
      <c r="AD184" s="35">
        <v>1.3399999999999999</v>
      </c>
      <c r="AE184" s="35">
        <v>1.3399999999999999</v>
      </c>
    </row>
    <row r="185" spans="26:31">
      <c r="Z185" s="34">
        <v>1056</v>
      </c>
      <c r="AA185" s="30" t="s">
        <v>1481</v>
      </c>
      <c r="AB185" s="35"/>
      <c r="AC185" s="35"/>
      <c r="AD185" s="35">
        <v>1.9300000000000002</v>
      </c>
      <c r="AE185" s="35">
        <v>1.9300000000000002</v>
      </c>
    </row>
    <row r="186" spans="26:31">
      <c r="Z186" s="34">
        <v>1060</v>
      </c>
      <c r="AA186" s="30" t="s">
        <v>756</v>
      </c>
      <c r="AB186" s="35">
        <v>16</v>
      </c>
      <c r="AC186" s="35">
        <v>1</v>
      </c>
      <c r="AD186" s="35">
        <v>5</v>
      </c>
      <c r="AE186" s="35">
        <v>22</v>
      </c>
    </row>
    <row r="187" spans="26:31">
      <c r="Z187" s="34">
        <v>1065</v>
      </c>
      <c r="AA187" s="30" t="s">
        <v>370</v>
      </c>
      <c r="AB187" s="35">
        <v>60</v>
      </c>
      <c r="AC187" s="35">
        <v>12</v>
      </c>
      <c r="AD187" s="35">
        <v>17</v>
      </c>
      <c r="AE187" s="35">
        <v>89</v>
      </c>
    </row>
    <row r="188" spans="26:31">
      <c r="Z188" s="34">
        <v>1070</v>
      </c>
      <c r="AA188" s="30" t="s">
        <v>399</v>
      </c>
      <c r="AB188" s="35">
        <v>11</v>
      </c>
      <c r="AC188" s="35">
        <v>2</v>
      </c>
      <c r="AD188" s="35">
        <v>5</v>
      </c>
      <c r="AE188" s="35">
        <v>18</v>
      </c>
    </row>
    <row r="189" spans="26:31">
      <c r="Z189" s="34">
        <v>1071</v>
      </c>
      <c r="AA189" s="30" t="s">
        <v>1482</v>
      </c>
      <c r="AB189" s="35">
        <v>9</v>
      </c>
      <c r="AC189" s="35"/>
      <c r="AD189" s="35">
        <v>1</v>
      </c>
      <c r="AE189" s="35">
        <v>10</v>
      </c>
    </row>
    <row r="190" spans="26:31">
      <c r="Z190" s="34">
        <v>1074</v>
      </c>
      <c r="AA190" s="30" t="s">
        <v>1122</v>
      </c>
      <c r="AB190" s="35">
        <v>3.4549999999999996</v>
      </c>
      <c r="AC190" s="35">
        <v>0.25</v>
      </c>
      <c r="AD190" s="35">
        <v>13.724999999999998</v>
      </c>
      <c r="AE190" s="35">
        <v>17.429999999999996</v>
      </c>
    </row>
    <row r="191" spans="26:31">
      <c r="Z191" s="34">
        <v>1076</v>
      </c>
      <c r="AA191" s="30" t="s">
        <v>1483</v>
      </c>
      <c r="AB191" s="35"/>
      <c r="AC191" s="35"/>
      <c r="AD191" s="35">
        <v>3.6</v>
      </c>
      <c r="AE191" s="35">
        <v>3.6</v>
      </c>
    </row>
    <row r="192" spans="26:31">
      <c r="Z192" s="34">
        <v>1078</v>
      </c>
      <c r="AA192" s="30" t="s">
        <v>630</v>
      </c>
      <c r="AB192" s="35">
        <v>186</v>
      </c>
      <c r="AC192" s="35">
        <v>5</v>
      </c>
      <c r="AD192" s="35">
        <v>16</v>
      </c>
      <c r="AE192" s="35">
        <v>207</v>
      </c>
    </row>
    <row r="193" spans="26:31">
      <c r="Z193" s="34">
        <v>1079</v>
      </c>
      <c r="AA193" s="30" t="s">
        <v>1484</v>
      </c>
      <c r="AB193" s="35">
        <v>6.3449999999999998</v>
      </c>
      <c r="AC193" s="35"/>
      <c r="AD193" s="35">
        <v>33.76</v>
      </c>
      <c r="AE193" s="35">
        <v>40.104999999999997</v>
      </c>
    </row>
    <row r="194" spans="26:31">
      <c r="Z194" s="34">
        <v>1086</v>
      </c>
      <c r="AA194" s="30" t="s">
        <v>278</v>
      </c>
      <c r="AB194" s="35">
        <v>150</v>
      </c>
      <c r="AC194" s="35">
        <v>21</v>
      </c>
      <c r="AD194" s="35">
        <v>45</v>
      </c>
      <c r="AE194" s="35">
        <v>216</v>
      </c>
    </row>
    <row r="195" spans="26:31">
      <c r="Z195" s="34">
        <v>1088</v>
      </c>
      <c r="AA195" s="30" t="s">
        <v>2065</v>
      </c>
      <c r="AB195" s="35">
        <v>1</v>
      </c>
      <c r="AC195" s="35"/>
      <c r="AD195" s="35"/>
      <c r="AE195" s="35">
        <v>1</v>
      </c>
    </row>
    <row r="196" spans="26:31">
      <c r="Z196" s="34">
        <v>1092</v>
      </c>
      <c r="AA196" s="30" t="s">
        <v>177</v>
      </c>
      <c r="AB196" s="35">
        <v>236</v>
      </c>
      <c r="AC196" s="35">
        <v>33</v>
      </c>
      <c r="AD196" s="35">
        <v>66</v>
      </c>
      <c r="AE196" s="35">
        <v>335</v>
      </c>
    </row>
    <row r="197" spans="26:31">
      <c r="Z197" s="34">
        <v>1093</v>
      </c>
      <c r="AA197" s="30" t="s">
        <v>449</v>
      </c>
      <c r="AB197" s="35">
        <v>3.3650000000000015</v>
      </c>
      <c r="AC197" s="35">
        <v>0.46499999999999997</v>
      </c>
      <c r="AD197" s="35">
        <v>14.34</v>
      </c>
      <c r="AE197" s="35">
        <v>18.170000000000002</v>
      </c>
    </row>
    <row r="198" spans="26:31">
      <c r="Z198" s="34">
        <v>1094</v>
      </c>
      <c r="AA198" s="30" t="s">
        <v>568</v>
      </c>
      <c r="AB198" s="35">
        <v>3.0599999999999996</v>
      </c>
      <c r="AC198" s="35">
        <v>0.69499999999999995</v>
      </c>
      <c r="AD198" s="35">
        <v>34.265999999999991</v>
      </c>
      <c r="AE198" s="35">
        <v>38.020999999999994</v>
      </c>
    </row>
    <row r="199" spans="26:31">
      <c r="Z199" s="34">
        <v>1098</v>
      </c>
      <c r="AA199" s="30" t="s">
        <v>2066</v>
      </c>
      <c r="AB199" s="35">
        <v>0.36</v>
      </c>
      <c r="AC199" s="35"/>
      <c r="AD199" s="35"/>
      <c r="AE199" s="35">
        <v>0.36</v>
      </c>
    </row>
    <row r="200" spans="26:31">
      <c r="Z200" s="34">
        <v>1101</v>
      </c>
      <c r="AA200" s="30" t="s">
        <v>1485</v>
      </c>
      <c r="AB200" s="35"/>
      <c r="AC200" s="35"/>
      <c r="AD200" s="35">
        <v>1</v>
      </c>
      <c r="AE200" s="35">
        <v>1</v>
      </c>
    </row>
    <row r="201" spans="26:31">
      <c r="Z201" s="34">
        <v>1114</v>
      </c>
      <c r="AA201" s="30" t="s">
        <v>1486</v>
      </c>
      <c r="AB201" s="35"/>
      <c r="AC201" s="35"/>
      <c r="AD201" s="35">
        <v>5</v>
      </c>
      <c r="AE201" s="35">
        <v>5</v>
      </c>
    </row>
    <row r="202" spans="26:31">
      <c r="Z202" s="34">
        <v>1121</v>
      </c>
      <c r="AA202" s="30" t="s">
        <v>1039</v>
      </c>
      <c r="AB202" s="35">
        <v>4</v>
      </c>
      <c r="AC202" s="35">
        <v>1</v>
      </c>
      <c r="AD202" s="35"/>
      <c r="AE202" s="35">
        <v>5</v>
      </c>
    </row>
    <row r="203" spans="26:31">
      <c r="Z203" s="34">
        <v>1122</v>
      </c>
      <c r="AA203" s="30" t="s">
        <v>1114</v>
      </c>
      <c r="AB203" s="35">
        <v>15</v>
      </c>
      <c r="AC203" s="35">
        <v>1</v>
      </c>
      <c r="AD203" s="35">
        <v>7</v>
      </c>
      <c r="AE203" s="35">
        <v>23</v>
      </c>
    </row>
    <row r="204" spans="26:31">
      <c r="Z204" s="34">
        <v>1124</v>
      </c>
      <c r="AA204" s="30" t="s">
        <v>1487</v>
      </c>
      <c r="AB204" s="35">
        <v>41</v>
      </c>
      <c r="AC204" s="35"/>
      <c r="AD204" s="35">
        <v>2</v>
      </c>
      <c r="AE204" s="35">
        <v>43</v>
      </c>
    </row>
    <row r="205" spans="26:31">
      <c r="Z205" s="34">
        <v>1129</v>
      </c>
      <c r="AA205" s="30" t="s">
        <v>1488</v>
      </c>
      <c r="AB205" s="35">
        <v>4</v>
      </c>
      <c r="AC205" s="35"/>
      <c r="AD205" s="35">
        <v>3</v>
      </c>
      <c r="AE205" s="35">
        <v>7</v>
      </c>
    </row>
    <row r="206" spans="26:31">
      <c r="Z206" s="34">
        <v>1133</v>
      </c>
      <c r="AA206" s="30" t="s">
        <v>1489</v>
      </c>
      <c r="AB206" s="35">
        <v>6</v>
      </c>
      <c r="AC206" s="35"/>
      <c r="AD206" s="35">
        <v>1</v>
      </c>
      <c r="AE206" s="35">
        <v>7</v>
      </c>
    </row>
    <row r="207" spans="26:31">
      <c r="Z207" s="34">
        <v>1135</v>
      </c>
      <c r="AA207" s="30" t="s">
        <v>101</v>
      </c>
      <c r="AB207" s="35">
        <v>28</v>
      </c>
      <c r="AC207" s="35">
        <v>10</v>
      </c>
      <c r="AD207" s="35">
        <v>26</v>
      </c>
      <c r="AE207" s="35">
        <v>64</v>
      </c>
    </row>
    <row r="208" spans="26:31">
      <c r="Z208" s="34">
        <v>1136</v>
      </c>
      <c r="AA208" s="30" t="s">
        <v>454</v>
      </c>
      <c r="AB208" s="35">
        <v>11</v>
      </c>
      <c r="AC208" s="35">
        <v>1</v>
      </c>
      <c r="AD208" s="35">
        <v>8</v>
      </c>
      <c r="AE208" s="35">
        <v>20</v>
      </c>
    </row>
    <row r="209" spans="26:31">
      <c r="Z209" s="34">
        <v>1140</v>
      </c>
      <c r="AA209" s="30" t="s">
        <v>1054</v>
      </c>
      <c r="AB209" s="35">
        <v>12</v>
      </c>
      <c r="AC209" s="35">
        <v>3</v>
      </c>
      <c r="AD209" s="35">
        <v>2</v>
      </c>
      <c r="AE209" s="35">
        <v>17</v>
      </c>
    </row>
    <row r="210" spans="26:31">
      <c r="Z210" s="34">
        <v>1141</v>
      </c>
      <c r="AA210" s="30" t="s">
        <v>605</v>
      </c>
      <c r="AB210" s="35">
        <v>21</v>
      </c>
      <c r="AC210" s="35">
        <v>6</v>
      </c>
      <c r="AD210" s="35"/>
      <c r="AE210" s="35">
        <v>27</v>
      </c>
    </row>
    <row r="211" spans="26:31">
      <c r="Z211" s="34">
        <v>1143</v>
      </c>
      <c r="AA211" s="30" t="s">
        <v>1031</v>
      </c>
      <c r="AB211" s="35">
        <v>9</v>
      </c>
      <c r="AC211" s="35">
        <v>4</v>
      </c>
      <c r="AD211" s="35">
        <v>1</v>
      </c>
      <c r="AE211" s="35">
        <v>14</v>
      </c>
    </row>
    <row r="212" spans="26:31">
      <c r="Z212" s="34">
        <v>1144</v>
      </c>
      <c r="AA212" s="30" t="s">
        <v>855</v>
      </c>
      <c r="AB212" s="35"/>
      <c r="AC212" s="35">
        <v>3</v>
      </c>
      <c r="AD212" s="35">
        <v>8</v>
      </c>
      <c r="AE212" s="35">
        <v>11</v>
      </c>
    </row>
    <row r="213" spans="26:31">
      <c r="Z213" s="34">
        <v>1146</v>
      </c>
      <c r="AA213" s="30" t="s">
        <v>617</v>
      </c>
      <c r="AB213" s="35">
        <v>132</v>
      </c>
      <c r="AC213" s="35">
        <v>14</v>
      </c>
      <c r="AD213" s="35">
        <v>114</v>
      </c>
      <c r="AE213" s="35">
        <v>260</v>
      </c>
    </row>
    <row r="214" spans="26:31">
      <c r="Z214" s="34">
        <v>1150</v>
      </c>
      <c r="AA214" s="30" t="s">
        <v>521</v>
      </c>
      <c r="AB214" s="35">
        <v>26</v>
      </c>
      <c r="AC214" s="35">
        <v>1</v>
      </c>
      <c r="AD214" s="35">
        <v>12</v>
      </c>
      <c r="AE214" s="35">
        <v>39</v>
      </c>
    </row>
    <row r="215" spans="26:31">
      <c r="Z215" s="34">
        <v>1151</v>
      </c>
      <c r="AA215" s="30" t="s">
        <v>1490</v>
      </c>
      <c r="AB215" s="35">
        <v>11</v>
      </c>
      <c r="AC215" s="35"/>
      <c r="AD215" s="35">
        <v>9</v>
      </c>
      <c r="AE215" s="35">
        <v>20</v>
      </c>
    </row>
    <row r="216" spans="26:31">
      <c r="Z216" s="34">
        <v>1155</v>
      </c>
      <c r="AA216" s="30" t="s">
        <v>865</v>
      </c>
      <c r="AB216" s="35">
        <v>9</v>
      </c>
      <c r="AC216" s="35">
        <v>1</v>
      </c>
      <c r="AD216" s="35">
        <v>8</v>
      </c>
      <c r="AE216" s="35">
        <v>18</v>
      </c>
    </row>
    <row r="217" spans="26:31">
      <c r="Z217" s="34">
        <v>1156</v>
      </c>
      <c r="AA217" s="30" t="s">
        <v>2067</v>
      </c>
      <c r="AB217" s="35">
        <v>4</v>
      </c>
      <c r="AC217" s="35"/>
      <c r="AD217" s="35"/>
      <c r="AE217" s="35">
        <v>4</v>
      </c>
    </row>
    <row r="218" spans="26:31">
      <c r="Z218" s="34">
        <v>1157</v>
      </c>
      <c r="AA218" s="30" t="s">
        <v>2068</v>
      </c>
      <c r="AB218" s="35">
        <v>5</v>
      </c>
      <c r="AC218" s="35"/>
      <c r="AD218" s="35"/>
      <c r="AE218" s="35">
        <v>5</v>
      </c>
    </row>
    <row r="219" spans="26:31">
      <c r="Z219" s="34">
        <v>1158</v>
      </c>
      <c r="AA219" s="30" t="s">
        <v>908</v>
      </c>
      <c r="AB219" s="35"/>
      <c r="AC219" s="35">
        <v>1</v>
      </c>
      <c r="AD219" s="35"/>
      <c r="AE219" s="35">
        <v>1</v>
      </c>
    </row>
    <row r="220" spans="26:31">
      <c r="Z220" s="34">
        <v>1159</v>
      </c>
      <c r="AA220" s="30" t="s">
        <v>2069</v>
      </c>
      <c r="AB220" s="35">
        <v>4</v>
      </c>
      <c r="AC220" s="35"/>
      <c r="AD220" s="35"/>
      <c r="AE220" s="35">
        <v>4</v>
      </c>
    </row>
    <row r="221" spans="26:31">
      <c r="Z221" s="34">
        <v>1160</v>
      </c>
      <c r="AA221" s="30" t="s">
        <v>1491</v>
      </c>
      <c r="AB221" s="35">
        <v>2</v>
      </c>
      <c r="AC221" s="35"/>
      <c r="AD221" s="35">
        <v>1</v>
      </c>
      <c r="AE221" s="35">
        <v>3</v>
      </c>
    </row>
    <row r="222" spans="26:31">
      <c r="Z222" s="34">
        <v>1161</v>
      </c>
      <c r="AA222" s="30" t="s">
        <v>1038</v>
      </c>
      <c r="AB222" s="35">
        <v>44</v>
      </c>
      <c r="AC222" s="35">
        <v>3</v>
      </c>
      <c r="AD222" s="35">
        <v>5</v>
      </c>
      <c r="AE222" s="35">
        <v>52</v>
      </c>
    </row>
    <row r="223" spans="26:31">
      <c r="Z223" s="34">
        <v>1165</v>
      </c>
      <c r="AA223" s="30" t="s">
        <v>2070</v>
      </c>
      <c r="AB223" s="35">
        <v>14</v>
      </c>
      <c r="AC223" s="35"/>
      <c r="AD223" s="35"/>
      <c r="AE223" s="35">
        <v>14</v>
      </c>
    </row>
    <row r="224" spans="26:31">
      <c r="Z224" s="34">
        <v>1168</v>
      </c>
      <c r="AA224" s="30" t="s">
        <v>457</v>
      </c>
      <c r="AB224" s="35">
        <v>20</v>
      </c>
      <c r="AC224" s="35">
        <v>11</v>
      </c>
      <c r="AD224" s="35">
        <v>36</v>
      </c>
      <c r="AE224" s="35">
        <v>67</v>
      </c>
    </row>
    <row r="225" spans="26:31">
      <c r="Z225" s="34">
        <v>1169</v>
      </c>
      <c r="AA225" s="30" t="s">
        <v>1492</v>
      </c>
      <c r="AB225" s="35">
        <v>6</v>
      </c>
      <c r="AC225" s="35"/>
      <c r="AD225" s="35">
        <v>1</v>
      </c>
      <c r="AE225" s="35">
        <v>7</v>
      </c>
    </row>
    <row r="226" spans="26:31">
      <c r="Z226" s="34">
        <v>1171</v>
      </c>
      <c r="AA226" s="30" t="s">
        <v>1493</v>
      </c>
      <c r="AB226" s="35"/>
      <c r="AC226" s="35"/>
      <c r="AD226" s="35">
        <v>1</v>
      </c>
      <c r="AE226" s="35">
        <v>1</v>
      </c>
    </row>
    <row r="227" spans="26:31">
      <c r="Z227" s="34">
        <v>1177</v>
      </c>
      <c r="AA227" s="30" t="s">
        <v>2071</v>
      </c>
      <c r="AB227" s="35">
        <v>4</v>
      </c>
      <c r="AC227" s="35"/>
      <c r="AD227" s="35"/>
      <c r="AE227" s="35">
        <v>4</v>
      </c>
    </row>
    <row r="228" spans="26:31">
      <c r="Z228" s="34">
        <v>1179</v>
      </c>
      <c r="AA228" s="30" t="s">
        <v>131</v>
      </c>
      <c r="AB228" s="35"/>
      <c r="AC228" s="35">
        <v>2</v>
      </c>
      <c r="AD228" s="35"/>
      <c r="AE228" s="35">
        <v>2</v>
      </c>
    </row>
    <row r="229" spans="26:31">
      <c r="Z229" s="34">
        <v>1185</v>
      </c>
      <c r="AA229" s="30" t="s">
        <v>2072</v>
      </c>
      <c r="AB229" s="35">
        <v>4</v>
      </c>
      <c r="AC229" s="35"/>
      <c r="AD229" s="35"/>
      <c r="AE229" s="35">
        <v>4</v>
      </c>
    </row>
    <row r="230" spans="26:31">
      <c r="Z230" s="34">
        <v>1188</v>
      </c>
      <c r="AA230" s="30" t="s">
        <v>2073</v>
      </c>
      <c r="AB230" s="35">
        <v>4</v>
      </c>
      <c r="AC230" s="35"/>
      <c r="AD230" s="35"/>
      <c r="AE230" s="35">
        <v>4</v>
      </c>
    </row>
    <row r="231" spans="26:31">
      <c r="Z231" s="34">
        <v>1192</v>
      </c>
      <c r="AA231" s="30" t="s">
        <v>1494</v>
      </c>
      <c r="AB231" s="35">
        <v>6</v>
      </c>
      <c r="AC231" s="35"/>
      <c r="AD231" s="35">
        <v>3</v>
      </c>
      <c r="AE231" s="35">
        <v>9</v>
      </c>
    </row>
    <row r="232" spans="26:31">
      <c r="Z232" s="34">
        <v>1196</v>
      </c>
      <c r="AA232" s="30" t="s">
        <v>700</v>
      </c>
      <c r="AB232" s="35">
        <v>42</v>
      </c>
      <c r="AC232" s="35">
        <v>3</v>
      </c>
      <c r="AD232" s="35">
        <v>4</v>
      </c>
      <c r="AE232" s="35">
        <v>49</v>
      </c>
    </row>
    <row r="233" spans="26:31">
      <c r="Z233" s="34">
        <v>1198</v>
      </c>
      <c r="AA233" s="30" t="s">
        <v>535</v>
      </c>
      <c r="AB233" s="35">
        <v>41</v>
      </c>
      <c r="AC233" s="35">
        <v>6</v>
      </c>
      <c r="AD233" s="35">
        <v>20</v>
      </c>
      <c r="AE233" s="35">
        <v>67</v>
      </c>
    </row>
    <row r="234" spans="26:31">
      <c r="Z234" s="34">
        <v>1213</v>
      </c>
      <c r="AA234" s="30" t="s">
        <v>2074</v>
      </c>
      <c r="AB234" s="35">
        <v>11</v>
      </c>
      <c r="AC234" s="35"/>
      <c r="AD234" s="35"/>
      <c r="AE234" s="35">
        <v>11</v>
      </c>
    </row>
    <row r="235" spans="26:31">
      <c r="Z235" s="34">
        <v>1215</v>
      </c>
      <c r="AA235" s="30" t="s">
        <v>41</v>
      </c>
      <c r="AB235" s="35">
        <v>22</v>
      </c>
      <c r="AC235" s="35">
        <v>4</v>
      </c>
      <c r="AD235" s="35">
        <v>5</v>
      </c>
      <c r="AE235" s="35">
        <v>31</v>
      </c>
    </row>
    <row r="236" spans="26:31">
      <c r="Z236" s="34">
        <v>1216</v>
      </c>
      <c r="AA236" s="30" t="s">
        <v>427</v>
      </c>
      <c r="AB236" s="35">
        <v>3</v>
      </c>
      <c r="AC236" s="35">
        <v>1</v>
      </c>
      <c r="AD236" s="35">
        <v>2</v>
      </c>
      <c r="AE236" s="35">
        <v>6</v>
      </c>
    </row>
    <row r="237" spans="26:31">
      <c r="Z237" s="34">
        <v>1218</v>
      </c>
      <c r="AA237" s="30" t="s">
        <v>4</v>
      </c>
      <c r="AB237" s="35">
        <v>44</v>
      </c>
      <c r="AC237" s="35">
        <v>6</v>
      </c>
      <c r="AD237" s="35">
        <v>18</v>
      </c>
      <c r="AE237" s="35">
        <v>68</v>
      </c>
    </row>
    <row r="238" spans="26:31">
      <c r="Z238" s="34">
        <v>1235</v>
      </c>
      <c r="AA238" s="30" t="s">
        <v>2075</v>
      </c>
      <c r="AB238" s="35">
        <v>5</v>
      </c>
      <c r="AC238" s="35"/>
      <c r="AD238" s="35"/>
      <c r="AE238" s="35">
        <v>5</v>
      </c>
    </row>
    <row r="239" spans="26:31">
      <c r="Z239" s="34">
        <v>1240</v>
      </c>
      <c r="AA239" s="30" t="s">
        <v>2076</v>
      </c>
      <c r="AB239" s="35">
        <v>1</v>
      </c>
      <c r="AC239" s="35"/>
      <c r="AD239" s="35"/>
      <c r="AE239" s="35">
        <v>1</v>
      </c>
    </row>
    <row r="240" spans="26:31">
      <c r="Z240" s="34">
        <v>1242</v>
      </c>
      <c r="AA240" s="30" t="s">
        <v>738</v>
      </c>
      <c r="AB240" s="35">
        <v>64</v>
      </c>
      <c r="AC240" s="35">
        <v>2</v>
      </c>
      <c r="AD240" s="35">
        <v>5</v>
      </c>
      <c r="AE240" s="35">
        <v>71</v>
      </c>
    </row>
    <row r="241" spans="26:31">
      <c r="Z241" s="34">
        <v>1246</v>
      </c>
      <c r="AA241" s="30" t="s">
        <v>1495</v>
      </c>
      <c r="AB241" s="35"/>
      <c r="AC241" s="35"/>
      <c r="AD241" s="35">
        <v>1</v>
      </c>
      <c r="AE241" s="35">
        <v>1</v>
      </c>
    </row>
    <row r="242" spans="26:31">
      <c r="Z242" s="34">
        <v>1281</v>
      </c>
      <c r="AA242" s="30" t="s">
        <v>2077</v>
      </c>
      <c r="AB242" s="35">
        <v>8</v>
      </c>
      <c r="AC242" s="35"/>
      <c r="AD242" s="35"/>
      <c r="AE242" s="35">
        <v>8</v>
      </c>
    </row>
    <row r="243" spans="26:31">
      <c r="Z243" s="34">
        <v>1283</v>
      </c>
      <c r="AA243" s="30" t="s">
        <v>539</v>
      </c>
      <c r="AB243" s="35">
        <v>11</v>
      </c>
      <c r="AC243" s="35">
        <v>5</v>
      </c>
      <c r="AD243" s="35">
        <v>11</v>
      </c>
      <c r="AE243" s="35">
        <v>27</v>
      </c>
    </row>
    <row r="244" spans="26:31">
      <c r="Z244" s="34">
        <v>1285</v>
      </c>
      <c r="AA244" s="30" t="s">
        <v>478</v>
      </c>
      <c r="AB244" s="35">
        <v>18</v>
      </c>
      <c r="AC244" s="35">
        <v>12</v>
      </c>
      <c r="AD244" s="35">
        <v>6</v>
      </c>
      <c r="AE244" s="35">
        <v>36</v>
      </c>
    </row>
    <row r="245" spans="26:31">
      <c r="Z245" s="34">
        <v>1289</v>
      </c>
      <c r="AA245" s="30" t="s">
        <v>503</v>
      </c>
      <c r="AB245" s="35">
        <v>128</v>
      </c>
      <c r="AC245" s="35">
        <v>14</v>
      </c>
      <c r="AD245" s="35">
        <v>49</v>
      </c>
      <c r="AE245" s="35">
        <v>191</v>
      </c>
    </row>
    <row r="246" spans="26:31">
      <c r="Z246" s="34">
        <v>1293</v>
      </c>
      <c r="AA246" s="30" t="s">
        <v>160</v>
      </c>
      <c r="AB246" s="35">
        <v>222</v>
      </c>
      <c r="AC246" s="35">
        <v>78</v>
      </c>
      <c r="AD246" s="35">
        <v>136</v>
      </c>
      <c r="AE246" s="35">
        <v>436</v>
      </c>
    </row>
    <row r="247" spans="26:31">
      <c r="Z247" s="34">
        <v>1295</v>
      </c>
      <c r="AA247" s="30" t="s">
        <v>2078</v>
      </c>
      <c r="AB247" s="35">
        <v>11</v>
      </c>
      <c r="AC247" s="35"/>
      <c r="AD247" s="35"/>
      <c r="AE247" s="35">
        <v>11</v>
      </c>
    </row>
    <row r="248" spans="26:31">
      <c r="Z248" s="34">
        <v>1298</v>
      </c>
      <c r="AA248" s="30" t="s">
        <v>243</v>
      </c>
      <c r="AB248" s="35">
        <v>47</v>
      </c>
      <c r="AC248" s="35">
        <v>26</v>
      </c>
      <c r="AD248" s="35">
        <v>28</v>
      </c>
      <c r="AE248" s="35">
        <v>101</v>
      </c>
    </row>
    <row r="249" spans="26:31">
      <c r="Z249" s="34">
        <v>1303</v>
      </c>
      <c r="AA249" s="30" t="s">
        <v>2079</v>
      </c>
      <c r="AB249" s="35">
        <v>2</v>
      </c>
      <c r="AC249" s="35"/>
      <c r="AD249" s="35"/>
      <c r="AE249" s="35">
        <v>2</v>
      </c>
    </row>
    <row r="250" spans="26:31">
      <c r="Z250" s="34">
        <v>1306</v>
      </c>
      <c r="AA250" s="30" t="s">
        <v>515</v>
      </c>
      <c r="AB250" s="35">
        <v>19</v>
      </c>
      <c r="AC250" s="35">
        <v>5</v>
      </c>
      <c r="AD250" s="35">
        <v>8</v>
      </c>
      <c r="AE250" s="35">
        <v>32</v>
      </c>
    </row>
    <row r="251" spans="26:31">
      <c r="Z251" s="34">
        <v>1310</v>
      </c>
      <c r="AA251" s="30" t="s">
        <v>580</v>
      </c>
      <c r="AB251" s="35">
        <v>46</v>
      </c>
      <c r="AC251" s="35">
        <v>16</v>
      </c>
      <c r="AD251" s="35">
        <v>7</v>
      </c>
      <c r="AE251" s="35">
        <v>69</v>
      </c>
    </row>
    <row r="252" spans="26:31">
      <c r="Z252" s="34">
        <v>1312</v>
      </c>
      <c r="AA252" s="30" t="s">
        <v>402</v>
      </c>
      <c r="AB252" s="35">
        <v>18</v>
      </c>
      <c r="AC252" s="35">
        <v>1</v>
      </c>
      <c r="AD252" s="35">
        <v>6</v>
      </c>
      <c r="AE252" s="35">
        <v>25</v>
      </c>
    </row>
    <row r="253" spans="26:31">
      <c r="Z253" s="34">
        <v>1319</v>
      </c>
      <c r="AA253" s="30" t="s">
        <v>1221</v>
      </c>
      <c r="AB253" s="35">
        <v>47</v>
      </c>
      <c r="AC253" s="35">
        <v>3</v>
      </c>
      <c r="AD253" s="35">
        <v>4</v>
      </c>
      <c r="AE253" s="35">
        <v>54</v>
      </c>
    </row>
    <row r="254" spans="26:31">
      <c r="Z254" s="34">
        <v>1320</v>
      </c>
      <c r="AA254" s="30" t="s">
        <v>615</v>
      </c>
      <c r="AB254" s="35">
        <v>12</v>
      </c>
      <c r="AC254" s="35">
        <v>1</v>
      </c>
      <c r="AD254" s="35"/>
      <c r="AE254" s="35">
        <v>13</v>
      </c>
    </row>
    <row r="255" spans="26:31">
      <c r="Z255" s="34">
        <v>1321</v>
      </c>
      <c r="AA255" s="30" t="s">
        <v>676</v>
      </c>
      <c r="AB255" s="35">
        <v>120</v>
      </c>
      <c r="AC255" s="35">
        <v>25</v>
      </c>
      <c r="AD255" s="35">
        <v>8</v>
      </c>
      <c r="AE255" s="35">
        <v>153</v>
      </c>
    </row>
    <row r="256" spans="26:31">
      <c r="Z256" s="34">
        <v>1337</v>
      </c>
      <c r="AA256" s="30" t="s">
        <v>2080</v>
      </c>
      <c r="AB256" s="35">
        <v>7</v>
      </c>
      <c r="AC256" s="35"/>
      <c r="AD256" s="35"/>
      <c r="AE256" s="35">
        <v>7</v>
      </c>
    </row>
    <row r="257" spans="26:31">
      <c r="Z257" s="34">
        <v>1346</v>
      </c>
      <c r="AA257" s="30" t="s">
        <v>347</v>
      </c>
      <c r="AB257" s="35"/>
      <c r="AC257" s="35">
        <v>2</v>
      </c>
      <c r="AD257" s="35"/>
      <c r="AE257" s="35">
        <v>2</v>
      </c>
    </row>
    <row r="258" spans="26:31">
      <c r="Z258" s="34">
        <v>1356</v>
      </c>
      <c r="AA258" s="30" t="s">
        <v>1091</v>
      </c>
      <c r="AB258" s="35">
        <v>16</v>
      </c>
      <c r="AC258" s="35">
        <v>4</v>
      </c>
      <c r="AD258" s="35">
        <v>8</v>
      </c>
      <c r="AE258" s="35">
        <v>28</v>
      </c>
    </row>
    <row r="259" spans="26:31">
      <c r="Z259" s="34">
        <v>1360</v>
      </c>
      <c r="AA259" s="30" t="s">
        <v>1063</v>
      </c>
      <c r="AB259" s="35"/>
      <c r="AC259" s="35">
        <v>1</v>
      </c>
      <c r="AD259" s="35"/>
      <c r="AE259" s="35">
        <v>1</v>
      </c>
    </row>
    <row r="260" spans="26:31">
      <c r="Z260" s="34">
        <v>1362</v>
      </c>
      <c r="AA260" s="30" t="s">
        <v>1496</v>
      </c>
      <c r="AB260" s="35">
        <v>17</v>
      </c>
      <c r="AC260" s="35"/>
      <c r="AD260" s="35">
        <v>14</v>
      </c>
      <c r="AE260" s="35">
        <v>31</v>
      </c>
    </row>
    <row r="261" spans="26:31">
      <c r="Z261" s="34">
        <v>1363</v>
      </c>
      <c r="AA261" s="30" t="s">
        <v>265</v>
      </c>
      <c r="AB261" s="35">
        <v>79</v>
      </c>
      <c r="AC261" s="35">
        <v>18</v>
      </c>
      <c r="AD261" s="35">
        <v>26</v>
      </c>
      <c r="AE261" s="35">
        <v>123</v>
      </c>
    </row>
    <row r="262" spans="26:31">
      <c r="Z262" s="34">
        <v>1368</v>
      </c>
      <c r="AA262" s="30" t="s">
        <v>68</v>
      </c>
      <c r="AB262" s="35">
        <v>38</v>
      </c>
      <c r="AC262" s="35">
        <v>41</v>
      </c>
      <c r="AD262" s="35">
        <v>7</v>
      </c>
      <c r="AE262" s="35">
        <v>86</v>
      </c>
    </row>
    <row r="263" spans="26:31">
      <c r="Z263" s="34">
        <v>1374</v>
      </c>
      <c r="AA263" s="30" t="s">
        <v>1497</v>
      </c>
      <c r="AB263" s="35">
        <v>24</v>
      </c>
      <c r="AC263" s="35"/>
      <c r="AD263" s="35">
        <v>14</v>
      </c>
      <c r="AE263" s="35">
        <v>38</v>
      </c>
    </row>
    <row r="264" spans="26:31">
      <c r="Z264" s="34">
        <v>1376</v>
      </c>
      <c r="AA264" s="30" t="s">
        <v>1498</v>
      </c>
      <c r="AB264" s="35"/>
      <c r="AC264" s="35"/>
      <c r="AD264" s="35">
        <v>7</v>
      </c>
      <c r="AE264" s="35">
        <v>7</v>
      </c>
    </row>
    <row r="265" spans="26:31">
      <c r="Z265" s="34">
        <v>1377</v>
      </c>
      <c r="AA265" s="30" t="s">
        <v>223</v>
      </c>
      <c r="AB265" s="35">
        <v>39</v>
      </c>
      <c r="AC265" s="35">
        <v>14</v>
      </c>
      <c r="AD265" s="35">
        <v>9</v>
      </c>
      <c r="AE265" s="35">
        <v>62</v>
      </c>
    </row>
    <row r="266" spans="26:31">
      <c r="Z266" s="34">
        <v>1380</v>
      </c>
      <c r="AA266" s="30" t="s">
        <v>540</v>
      </c>
      <c r="AB266" s="35">
        <v>66</v>
      </c>
      <c r="AC266" s="35">
        <v>26</v>
      </c>
      <c r="AD266" s="35">
        <v>16</v>
      </c>
      <c r="AE266" s="35">
        <v>108</v>
      </c>
    </row>
    <row r="267" spans="26:31">
      <c r="Z267" s="34">
        <v>1382</v>
      </c>
      <c r="AA267" s="30" t="s">
        <v>890</v>
      </c>
      <c r="AB267" s="35">
        <v>49</v>
      </c>
      <c r="AC267" s="35">
        <v>28</v>
      </c>
      <c r="AD267" s="35">
        <v>18</v>
      </c>
      <c r="AE267" s="35">
        <v>95</v>
      </c>
    </row>
    <row r="268" spans="26:31">
      <c r="Z268" s="34">
        <v>1383</v>
      </c>
      <c r="AA268" s="30" t="s">
        <v>273</v>
      </c>
      <c r="AB268" s="35">
        <v>60</v>
      </c>
      <c r="AC268" s="35">
        <v>24</v>
      </c>
      <c r="AD268" s="35">
        <v>59</v>
      </c>
      <c r="AE268" s="35">
        <v>143</v>
      </c>
    </row>
    <row r="269" spans="26:31">
      <c r="Z269" s="34">
        <v>1385</v>
      </c>
      <c r="AA269" s="30" t="s">
        <v>1499</v>
      </c>
      <c r="AB269" s="35">
        <v>1</v>
      </c>
      <c r="AC269" s="35"/>
      <c r="AD269" s="35">
        <v>2</v>
      </c>
      <c r="AE269" s="35">
        <v>3</v>
      </c>
    </row>
    <row r="270" spans="26:31">
      <c r="Z270" s="34">
        <v>1386</v>
      </c>
      <c r="AA270" s="30" t="s">
        <v>904</v>
      </c>
      <c r="AB270" s="35">
        <v>69</v>
      </c>
      <c r="AC270" s="35">
        <v>27</v>
      </c>
      <c r="AD270" s="35">
        <v>26</v>
      </c>
      <c r="AE270" s="35">
        <v>122</v>
      </c>
    </row>
    <row r="271" spans="26:31">
      <c r="Z271" s="34">
        <v>1388</v>
      </c>
      <c r="AA271" s="30" t="s">
        <v>1223</v>
      </c>
      <c r="AB271" s="35">
        <v>27</v>
      </c>
      <c r="AC271" s="35">
        <v>1</v>
      </c>
      <c r="AD271" s="35">
        <v>4</v>
      </c>
      <c r="AE271" s="35">
        <v>32</v>
      </c>
    </row>
    <row r="272" spans="26:31">
      <c r="Z272" s="34">
        <v>1390</v>
      </c>
      <c r="AA272" s="30" t="s">
        <v>824</v>
      </c>
      <c r="AB272" s="35">
        <v>28</v>
      </c>
      <c r="AC272" s="35">
        <v>12</v>
      </c>
      <c r="AD272" s="35">
        <v>12</v>
      </c>
      <c r="AE272" s="35">
        <v>52</v>
      </c>
    </row>
    <row r="273" spans="26:31">
      <c r="Z273" s="34">
        <v>1391</v>
      </c>
      <c r="AA273" s="30" t="s">
        <v>1370</v>
      </c>
      <c r="AB273" s="35">
        <v>1</v>
      </c>
      <c r="AC273" s="35"/>
      <c r="AD273" s="35"/>
      <c r="AE273" s="35">
        <v>1</v>
      </c>
    </row>
    <row r="274" spans="26:31">
      <c r="Z274" s="34">
        <v>1392</v>
      </c>
      <c r="AA274" s="30" t="s">
        <v>434</v>
      </c>
      <c r="AB274" s="35">
        <v>22</v>
      </c>
      <c r="AC274" s="35">
        <v>3</v>
      </c>
      <c r="AD274" s="35">
        <v>10</v>
      </c>
      <c r="AE274" s="35">
        <v>35</v>
      </c>
    </row>
    <row r="275" spans="26:31">
      <c r="Z275" s="34">
        <v>1393</v>
      </c>
      <c r="AA275" s="30" t="s">
        <v>693</v>
      </c>
      <c r="AB275" s="35">
        <v>34</v>
      </c>
      <c r="AC275" s="35">
        <v>8</v>
      </c>
      <c r="AD275" s="35"/>
      <c r="AE275" s="35">
        <v>42</v>
      </c>
    </row>
    <row r="276" spans="26:31">
      <c r="Z276" s="34">
        <v>1394</v>
      </c>
      <c r="AA276" s="30" t="s">
        <v>874</v>
      </c>
      <c r="AB276" s="35">
        <v>42</v>
      </c>
      <c r="AC276" s="35">
        <v>4</v>
      </c>
      <c r="AD276" s="35">
        <v>18</v>
      </c>
      <c r="AE276" s="35">
        <v>64</v>
      </c>
    </row>
    <row r="277" spans="26:31">
      <c r="Z277" s="34">
        <v>1397</v>
      </c>
      <c r="AA277" s="30" t="s">
        <v>990</v>
      </c>
      <c r="AB277" s="35">
        <v>28</v>
      </c>
      <c r="AC277" s="35">
        <v>4</v>
      </c>
      <c r="AD277" s="35">
        <v>15</v>
      </c>
      <c r="AE277" s="35">
        <v>47</v>
      </c>
    </row>
    <row r="278" spans="26:31">
      <c r="Z278" s="34">
        <v>1404</v>
      </c>
      <c r="AA278" s="30" t="s">
        <v>1500</v>
      </c>
      <c r="AB278" s="35"/>
      <c r="AC278" s="35"/>
      <c r="AD278" s="35">
        <v>3</v>
      </c>
      <c r="AE278" s="35">
        <v>3</v>
      </c>
    </row>
    <row r="279" spans="26:31">
      <c r="Z279" s="34">
        <v>1406</v>
      </c>
      <c r="AA279" s="30" t="s">
        <v>1501</v>
      </c>
      <c r="AB279" s="35">
        <v>5</v>
      </c>
      <c r="AC279" s="35"/>
      <c r="AD279" s="35">
        <v>2</v>
      </c>
      <c r="AE279" s="35">
        <v>7</v>
      </c>
    </row>
    <row r="280" spans="26:31">
      <c r="Z280" s="34">
        <v>1410</v>
      </c>
      <c r="AA280" s="30" t="s">
        <v>240</v>
      </c>
      <c r="AB280" s="35">
        <v>52</v>
      </c>
      <c r="AC280" s="35">
        <v>26</v>
      </c>
      <c r="AD280" s="35">
        <v>35</v>
      </c>
      <c r="AE280" s="35">
        <v>113</v>
      </c>
    </row>
    <row r="281" spans="26:31">
      <c r="Z281" s="34">
        <v>1411</v>
      </c>
      <c r="AA281" s="30" t="s">
        <v>995</v>
      </c>
      <c r="AB281" s="35">
        <v>47</v>
      </c>
      <c r="AC281" s="35">
        <v>9</v>
      </c>
      <c r="AD281" s="35">
        <v>15</v>
      </c>
      <c r="AE281" s="35">
        <v>71</v>
      </c>
    </row>
    <row r="282" spans="26:31">
      <c r="Z282" s="34">
        <v>1415</v>
      </c>
      <c r="AA282" s="30" t="s">
        <v>634</v>
      </c>
      <c r="AB282" s="35">
        <v>7</v>
      </c>
      <c r="AC282" s="35">
        <v>1</v>
      </c>
      <c r="AD282" s="35">
        <v>2</v>
      </c>
      <c r="AE282" s="35">
        <v>10</v>
      </c>
    </row>
    <row r="283" spans="26:31">
      <c r="Z283" s="34">
        <v>1417</v>
      </c>
      <c r="AA283" s="30" t="s">
        <v>1235</v>
      </c>
      <c r="AB283" s="35">
        <v>24</v>
      </c>
      <c r="AC283" s="35">
        <v>2</v>
      </c>
      <c r="AD283" s="35">
        <v>2</v>
      </c>
      <c r="AE283" s="35">
        <v>28</v>
      </c>
    </row>
    <row r="284" spans="26:31">
      <c r="Z284" s="34">
        <v>1418</v>
      </c>
      <c r="AA284" s="30" t="s">
        <v>173</v>
      </c>
      <c r="AB284" s="35">
        <v>401</v>
      </c>
      <c r="AC284" s="35">
        <v>22</v>
      </c>
      <c r="AD284" s="35">
        <v>107</v>
      </c>
      <c r="AE284" s="35">
        <v>530</v>
      </c>
    </row>
    <row r="285" spans="26:31">
      <c r="Z285" s="34">
        <v>1421</v>
      </c>
      <c r="AA285" s="30" t="s">
        <v>1206</v>
      </c>
      <c r="AB285" s="35">
        <v>22</v>
      </c>
      <c r="AC285" s="35">
        <v>8</v>
      </c>
      <c r="AD285" s="35">
        <v>2</v>
      </c>
      <c r="AE285" s="35">
        <v>32</v>
      </c>
    </row>
    <row r="286" spans="26:31">
      <c r="Z286" s="34">
        <v>1422</v>
      </c>
      <c r="AA286" s="30" t="s">
        <v>242</v>
      </c>
      <c r="AB286" s="35">
        <v>35</v>
      </c>
      <c r="AC286" s="35">
        <v>4</v>
      </c>
      <c r="AD286" s="35">
        <v>15</v>
      </c>
      <c r="AE286" s="35">
        <v>54</v>
      </c>
    </row>
    <row r="287" spans="26:31">
      <c r="Z287" s="34">
        <v>1428</v>
      </c>
      <c r="AA287" s="30" t="s">
        <v>126</v>
      </c>
      <c r="AB287" s="35">
        <v>189</v>
      </c>
      <c r="AC287" s="35">
        <v>15</v>
      </c>
      <c r="AD287" s="35">
        <v>57</v>
      </c>
      <c r="AE287" s="35">
        <v>261</v>
      </c>
    </row>
    <row r="288" spans="26:31">
      <c r="Z288" s="34">
        <v>1431</v>
      </c>
      <c r="AA288" s="30" t="s">
        <v>661</v>
      </c>
      <c r="AB288" s="35">
        <v>125</v>
      </c>
      <c r="AC288" s="35">
        <v>21</v>
      </c>
      <c r="AD288" s="35">
        <v>27</v>
      </c>
      <c r="AE288" s="35">
        <v>173</v>
      </c>
    </row>
    <row r="289" spans="26:31">
      <c r="Z289" s="34">
        <v>1433</v>
      </c>
      <c r="AA289" s="30" t="s">
        <v>295</v>
      </c>
      <c r="AB289" s="35">
        <v>54</v>
      </c>
      <c r="AC289" s="35">
        <v>7</v>
      </c>
      <c r="AD289" s="35">
        <v>28</v>
      </c>
      <c r="AE289" s="35">
        <v>89</v>
      </c>
    </row>
    <row r="290" spans="26:31">
      <c r="Z290" s="34">
        <v>1436</v>
      </c>
      <c r="AA290" s="30" t="s">
        <v>79</v>
      </c>
      <c r="AB290" s="35">
        <v>1047</v>
      </c>
      <c r="AC290" s="35">
        <v>502</v>
      </c>
      <c r="AD290" s="35">
        <v>464</v>
      </c>
      <c r="AE290" s="35">
        <v>2013</v>
      </c>
    </row>
    <row r="291" spans="26:31">
      <c r="Z291" s="34">
        <v>1437</v>
      </c>
      <c r="AA291" s="30" t="s">
        <v>1502</v>
      </c>
      <c r="AB291" s="35">
        <v>12</v>
      </c>
      <c r="AC291" s="35"/>
      <c r="AD291" s="35">
        <v>5</v>
      </c>
      <c r="AE291" s="35">
        <v>17</v>
      </c>
    </row>
    <row r="292" spans="26:31">
      <c r="Z292" s="34">
        <v>1438</v>
      </c>
      <c r="AA292" s="30" t="s">
        <v>578</v>
      </c>
      <c r="AB292" s="35">
        <v>51</v>
      </c>
      <c r="AC292" s="35">
        <v>8</v>
      </c>
      <c r="AD292" s="35">
        <v>20</v>
      </c>
      <c r="AE292" s="35">
        <v>79</v>
      </c>
    </row>
    <row r="293" spans="26:31">
      <c r="Z293" s="34">
        <v>1441</v>
      </c>
      <c r="AA293" s="30" t="s">
        <v>1503</v>
      </c>
      <c r="AB293" s="35">
        <v>16</v>
      </c>
      <c r="AC293" s="35"/>
      <c r="AD293" s="35">
        <v>4</v>
      </c>
      <c r="AE293" s="35">
        <v>20</v>
      </c>
    </row>
    <row r="294" spans="26:31">
      <c r="Z294" s="34">
        <v>1446</v>
      </c>
      <c r="AA294" s="30" t="s">
        <v>1504</v>
      </c>
      <c r="AB294" s="35">
        <v>1</v>
      </c>
      <c r="AC294" s="35"/>
      <c r="AD294" s="35">
        <v>5</v>
      </c>
      <c r="AE294" s="35">
        <v>6</v>
      </c>
    </row>
    <row r="295" spans="26:31">
      <c r="Z295" s="34">
        <v>1458</v>
      </c>
      <c r="AA295" s="30" t="s">
        <v>155</v>
      </c>
      <c r="AB295" s="35">
        <v>267</v>
      </c>
      <c r="AC295" s="35">
        <v>34</v>
      </c>
      <c r="AD295" s="35">
        <v>100</v>
      </c>
      <c r="AE295" s="35">
        <v>401</v>
      </c>
    </row>
    <row r="296" spans="26:31">
      <c r="Z296" s="34">
        <v>1461</v>
      </c>
      <c r="AA296" s="30" t="s">
        <v>2081</v>
      </c>
      <c r="AB296" s="35">
        <v>24</v>
      </c>
      <c r="AC296" s="35"/>
      <c r="AD296" s="35"/>
      <c r="AE296" s="35">
        <v>24</v>
      </c>
    </row>
    <row r="297" spans="26:31">
      <c r="Z297" s="34">
        <v>1462</v>
      </c>
      <c r="AA297" s="30" t="s">
        <v>2082</v>
      </c>
      <c r="AB297" s="35">
        <v>39</v>
      </c>
      <c r="AC297" s="35"/>
      <c r="AD297" s="35"/>
      <c r="AE297" s="35">
        <v>39</v>
      </c>
    </row>
    <row r="298" spans="26:31">
      <c r="Z298" s="34">
        <v>1463</v>
      </c>
      <c r="AA298" s="30" t="s">
        <v>2083</v>
      </c>
      <c r="AB298" s="35">
        <v>23</v>
      </c>
      <c r="AC298" s="35"/>
      <c r="AD298" s="35"/>
      <c r="AE298" s="35">
        <v>23</v>
      </c>
    </row>
    <row r="299" spans="26:31">
      <c r="Z299" s="34">
        <v>1468</v>
      </c>
      <c r="AA299" s="30" t="s">
        <v>1505</v>
      </c>
      <c r="AB299" s="35">
        <v>10</v>
      </c>
      <c r="AC299" s="35"/>
      <c r="AD299" s="35">
        <v>1</v>
      </c>
      <c r="AE299" s="35">
        <v>11</v>
      </c>
    </row>
    <row r="300" spans="26:31">
      <c r="Z300" s="34">
        <v>1470</v>
      </c>
      <c r="AA300" s="30" t="s">
        <v>2084</v>
      </c>
      <c r="AB300" s="35">
        <v>1</v>
      </c>
      <c r="AC300" s="35"/>
      <c r="AD300" s="35"/>
      <c r="AE300" s="35">
        <v>1</v>
      </c>
    </row>
    <row r="301" spans="26:31">
      <c r="Z301" s="34">
        <v>1474</v>
      </c>
      <c r="AA301" s="30" t="s">
        <v>731</v>
      </c>
      <c r="AB301" s="35">
        <v>17</v>
      </c>
      <c r="AC301" s="35">
        <v>2</v>
      </c>
      <c r="AD301" s="35">
        <v>11</v>
      </c>
      <c r="AE301" s="35">
        <v>30</v>
      </c>
    </row>
    <row r="302" spans="26:31">
      <c r="Z302" s="34">
        <v>1477</v>
      </c>
      <c r="AA302" s="30" t="s">
        <v>827</v>
      </c>
      <c r="AB302" s="35">
        <v>19</v>
      </c>
      <c r="AC302" s="35">
        <v>1</v>
      </c>
      <c r="AD302" s="35">
        <v>26</v>
      </c>
      <c r="AE302" s="35">
        <v>46</v>
      </c>
    </row>
    <row r="303" spans="26:31">
      <c r="Z303" s="34">
        <v>1483</v>
      </c>
      <c r="AA303" s="30" t="s">
        <v>1506</v>
      </c>
      <c r="AB303" s="35">
        <v>16</v>
      </c>
      <c r="AC303" s="35"/>
      <c r="AD303" s="35">
        <v>13</v>
      </c>
      <c r="AE303" s="35">
        <v>29</v>
      </c>
    </row>
    <row r="304" spans="26:31">
      <c r="Z304" s="34">
        <v>1495</v>
      </c>
      <c r="AA304" s="30" t="s">
        <v>297</v>
      </c>
      <c r="AB304" s="35">
        <v>38</v>
      </c>
      <c r="AC304" s="35">
        <v>13</v>
      </c>
      <c r="AD304" s="35">
        <v>19</v>
      </c>
      <c r="AE304" s="35">
        <v>70</v>
      </c>
    </row>
    <row r="305" spans="26:31">
      <c r="Z305" s="34">
        <v>1496</v>
      </c>
      <c r="AA305" s="30" t="s">
        <v>1507</v>
      </c>
      <c r="AB305" s="35">
        <v>70</v>
      </c>
      <c r="AC305" s="35"/>
      <c r="AD305" s="35">
        <v>41</v>
      </c>
      <c r="AE305" s="35">
        <v>111</v>
      </c>
    </row>
    <row r="306" spans="26:31">
      <c r="Z306" s="34">
        <v>1502</v>
      </c>
      <c r="AA306" s="30" t="s">
        <v>2085</v>
      </c>
      <c r="AB306" s="35">
        <v>21</v>
      </c>
      <c r="AC306" s="35"/>
      <c r="AD306" s="35"/>
      <c r="AE306" s="35">
        <v>21</v>
      </c>
    </row>
    <row r="307" spans="26:31">
      <c r="Z307" s="34">
        <v>1508</v>
      </c>
      <c r="AA307" s="30" t="s">
        <v>1067</v>
      </c>
      <c r="AB307" s="35">
        <v>4</v>
      </c>
      <c r="AC307" s="35">
        <v>2</v>
      </c>
      <c r="AD307" s="35">
        <v>21</v>
      </c>
      <c r="AE307" s="35">
        <v>27</v>
      </c>
    </row>
    <row r="308" spans="26:31">
      <c r="Z308" s="34">
        <v>1509</v>
      </c>
      <c r="AA308" s="30" t="s">
        <v>166</v>
      </c>
      <c r="AB308" s="35">
        <v>79</v>
      </c>
      <c r="AC308" s="35">
        <v>5</v>
      </c>
      <c r="AD308" s="35">
        <v>15</v>
      </c>
      <c r="AE308" s="35">
        <v>99</v>
      </c>
    </row>
    <row r="309" spans="26:31">
      <c r="Z309" s="34">
        <v>1510</v>
      </c>
      <c r="AA309" s="30" t="s">
        <v>506</v>
      </c>
      <c r="AB309" s="35">
        <v>9</v>
      </c>
      <c r="AC309" s="35">
        <v>2</v>
      </c>
      <c r="AD309" s="35">
        <v>17</v>
      </c>
      <c r="AE309" s="35">
        <v>28</v>
      </c>
    </row>
    <row r="310" spans="26:31">
      <c r="Z310" s="34">
        <v>1511</v>
      </c>
      <c r="AA310" s="30" t="s">
        <v>1508</v>
      </c>
      <c r="AB310" s="35">
        <v>17</v>
      </c>
      <c r="AC310" s="35"/>
      <c r="AD310" s="35">
        <v>26</v>
      </c>
      <c r="AE310" s="35">
        <v>43</v>
      </c>
    </row>
    <row r="311" spans="26:31">
      <c r="Z311" s="34">
        <v>1514</v>
      </c>
      <c r="AA311" s="30" t="s">
        <v>2086</v>
      </c>
      <c r="AB311" s="35">
        <v>1</v>
      </c>
      <c r="AC311" s="35"/>
      <c r="AD311" s="35"/>
      <c r="AE311" s="35">
        <v>1</v>
      </c>
    </row>
    <row r="312" spans="26:31">
      <c r="Z312" s="34">
        <v>1519</v>
      </c>
      <c r="AA312" s="30" t="s">
        <v>342</v>
      </c>
      <c r="AB312" s="35">
        <v>22</v>
      </c>
      <c r="AC312" s="35">
        <v>9</v>
      </c>
      <c r="AD312" s="35">
        <v>3</v>
      </c>
      <c r="AE312" s="35">
        <v>34</v>
      </c>
    </row>
    <row r="313" spans="26:31">
      <c r="Z313" s="34">
        <v>1520</v>
      </c>
      <c r="AA313" s="30" t="s">
        <v>1024</v>
      </c>
      <c r="AB313" s="35">
        <v>33</v>
      </c>
      <c r="AC313" s="35">
        <v>6</v>
      </c>
      <c r="AD313" s="35">
        <v>8</v>
      </c>
      <c r="AE313" s="35">
        <v>47</v>
      </c>
    </row>
    <row r="314" spans="26:31">
      <c r="Z314" s="34">
        <v>1523</v>
      </c>
      <c r="AA314" s="30" t="s">
        <v>1509</v>
      </c>
      <c r="AB314" s="35">
        <v>2</v>
      </c>
      <c r="AC314" s="35"/>
      <c r="AD314" s="35">
        <v>4</v>
      </c>
      <c r="AE314" s="35">
        <v>6</v>
      </c>
    </row>
    <row r="315" spans="26:31">
      <c r="Z315" s="34">
        <v>1524</v>
      </c>
      <c r="AA315" s="30" t="s">
        <v>250</v>
      </c>
      <c r="AB315" s="35"/>
      <c r="AC315" s="35">
        <v>3</v>
      </c>
      <c r="AD315" s="35"/>
      <c r="AE315" s="35">
        <v>3</v>
      </c>
    </row>
    <row r="316" spans="26:31">
      <c r="Z316" s="34">
        <v>1525</v>
      </c>
      <c r="AA316" s="30" t="s">
        <v>375</v>
      </c>
      <c r="AB316" s="35"/>
      <c r="AC316" s="35">
        <v>6</v>
      </c>
      <c r="AD316" s="35">
        <v>1</v>
      </c>
      <c r="AE316" s="35">
        <v>7</v>
      </c>
    </row>
    <row r="317" spans="26:31">
      <c r="Z317" s="34">
        <v>1528</v>
      </c>
      <c r="AA317" s="30" t="s">
        <v>455</v>
      </c>
      <c r="AB317" s="35">
        <v>28</v>
      </c>
      <c r="AC317" s="35">
        <v>6</v>
      </c>
      <c r="AD317" s="35">
        <v>37</v>
      </c>
      <c r="AE317" s="35">
        <v>71</v>
      </c>
    </row>
    <row r="318" spans="26:31">
      <c r="Z318" s="34">
        <v>1529</v>
      </c>
      <c r="AA318" s="30" t="s">
        <v>1510</v>
      </c>
      <c r="AB318" s="35">
        <v>11</v>
      </c>
      <c r="AC318" s="35"/>
      <c r="AD318" s="35">
        <v>22</v>
      </c>
      <c r="AE318" s="35">
        <v>33</v>
      </c>
    </row>
    <row r="319" spans="26:31">
      <c r="Z319" s="34">
        <v>1530</v>
      </c>
      <c r="AA319" s="30" t="s">
        <v>1102</v>
      </c>
      <c r="AB319" s="35">
        <v>6</v>
      </c>
      <c r="AC319" s="35">
        <v>1</v>
      </c>
      <c r="AD319" s="35">
        <v>20</v>
      </c>
      <c r="AE319" s="35">
        <v>27</v>
      </c>
    </row>
    <row r="320" spans="26:31">
      <c r="Z320" s="34">
        <v>1531</v>
      </c>
      <c r="AA320" s="30" t="s">
        <v>45</v>
      </c>
      <c r="AB320" s="35">
        <v>41</v>
      </c>
      <c r="AC320" s="35">
        <v>20</v>
      </c>
      <c r="AD320" s="35">
        <v>58</v>
      </c>
      <c r="AE320" s="35">
        <v>119</v>
      </c>
    </row>
    <row r="321" spans="26:31">
      <c r="Z321" s="34">
        <v>1532</v>
      </c>
      <c r="AA321" s="30" t="s">
        <v>576</v>
      </c>
      <c r="AB321" s="35">
        <v>69</v>
      </c>
      <c r="AC321" s="35">
        <v>13</v>
      </c>
      <c r="AD321" s="35">
        <v>12</v>
      </c>
      <c r="AE321" s="35">
        <v>94</v>
      </c>
    </row>
    <row r="322" spans="26:31">
      <c r="Z322" s="34">
        <v>1537</v>
      </c>
      <c r="AA322" s="30" t="s">
        <v>846</v>
      </c>
      <c r="AB322" s="35">
        <v>8</v>
      </c>
      <c r="AC322" s="35">
        <v>2</v>
      </c>
      <c r="AD322" s="35">
        <v>4</v>
      </c>
      <c r="AE322" s="35">
        <v>14</v>
      </c>
    </row>
    <row r="323" spans="26:31">
      <c r="Z323" s="34">
        <v>1543</v>
      </c>
      <c r="AA323" s="30" t="s">
        <v>910</v>
      </c>
      <c r="AB323" s="35"/>
      <c r="AC323" s="35">
        <v>1</v>
      </c>
      <c r="AD323" s="35">
        <v>2</v>
      </c>
      <c r="AE323" s="35">
        <v>3</v>
      </c>
    </row>
    <row r="324" spans="26:31">
      <c r="Z324" s="34">
        <v>1552</v>
      </c>
      <c r="AA324" s="30" t="s">
        <v>1511</v>
      </c>
      <c r="AB324" s="35">
        <v>3</v>
      </c>
      <c r="AC324" s="35"/>
      <c r="AD324" s="35">
        <v>2</v>
      </c>
      <c r="AE324" s="35">
        <v>5</v>
      </c>
    </row>
    <row r="325" spans="26:31">
      <c r="Z325" s="34">
        <v>1570</v>
      </c>
      <c r="AA325" s="30" t="s">
        <v>1512</v>
      </c>
      <c r="AB325" s="35">
        <v>3</v>
      </c>
      <c r="AC325" s="35"/>
      <c r="AD325" s="35">
        <v>2</v>
      </c>
      <c r="AE325" s="35">
        <v>5</v>
      </c>
    </row>
    <row r="326" spans="26:31">
      <c r="Z326" s="34">
        <v>1573</v>
      </c>
      <c r="AA326" s="30" t="s">
        <v>1133</v>
      </c>
      <c r="AB326" s="35">
        <v>2</v>
      </c>
      <c r="AC326" s="35">
        <v>1</v>
      </c>
      <c r="AD326" s="35">
        <v>2</v>
      </c>
      <c r="AE326" s="35">
        <v>5</v>
      </c>
    </row>
    <row r="327" spans="26:31">
      <c r="Z327" s="34">
        <v>1578</v>
      </c>
      <c r="AA327" s="30" t="s">
        <v>499</v>
      </c>
      <c r="AB327" s="35">
        <v>7</v>
      </c>
      <c r="AC327" s="35">
        <v>2</v>
      </c>
      <c r="AD327" s="35">
        <v>3</v>
      </c>
      <c r="AE327" s="35">
        <v>12</v>
      </c>
    </row>
    <row r="328" spans="26:31">
      <c r="Z328" s="34">
        <v>1583</v>
      </c>
      <c r="AA328" s="30" t="s">
        <v>268</v>
      </c>
      <c r="AB328" s="35">
        <v>24</v>
      </c>
      <c r="AC328" s="35">
        <v>11</v>
      </c>
      <c r="AD328" s="35">
        <v>80</v>
      </c>
      <c r="AE328" s="35">
        <v>115</v>
      </c>
    </row>
    <row r="329" spans="26:31">
      <c r="Z329" s="34">
        <v>1590</v>
      </c>
      <c r="AA329" s="30" t="s">
        <v>451</v>
      </c>
      <c r="AB329" s="35">
        <v>29</v>
      </c>
      <c r="AC329" s="35">
        <v>7</v>
      </c>
      <c r="AD329" s="35">
        <v>7</v>
      </c>
      <c r="AE329" s="35">
        <v>43</v>
      </c>
    </row>
    <row r="330" spans="26:31">
      <c r="Z330" s="34">
        <v>1593</v>
      </c>
      <c r="AA330" s="30" t="s">
        <v>253</v>
      </c>
      <c r="AB330" s="35">
        <v>17</v>
      </c>
      <c r="AC330" s="35">
        <v>2</v>
      </c>
      <c r="AD330" s="35">
        <v>12</v>
      </c>
      <c r="AE330" s="35">
        <v>31</v>
      </c>
    </row>
    <row r="331" spans="26:31">
      <c r="Z331" s="34">
        <v>1595</v>
      </c>
      <c r="AA331" s="30" t="s">
        <v>408</v>
      </c>
      <c r="AB331" s="35">
        <v>14</v>
      </c>
      <c r="AC331" s="35">
        <v>1</v>
      </c>
      <c r="AD331" s="35">
        <v>6</v>
      </c>
      <c r="AE331" s="35">
        <v>21</v>
      </c>
    </row>
    <row r="332" spans="26:31">
      <c r="Z332" s="34">
        <v>1605</v>
      </c>
      <c r="AA332" s="30" t="s">
        <v>1513</v>
      </c>
      <c r="AB332" s="35">
        <v>4</v>
      </c>
      <c r="AC332" s="35"/>
      <c r="AD332" s="35">
        <v>2</v>
      </c>
      <c r="AE332" s="35">
        <v>6</v>
      </c>
    </row>
    <row r="333" spans="26:31">
      <c r="Z333" s="34">
        <v>1606</v>
      </c>
      <c r="AA333" s="30" t="s">
        <v>1514</v>
      </c>
      <c r="AB333" s="35">
        <v>1</v>
      </c>
      <c r="AC333" s="35"/>
      <c r="AD333" s="35">
        <v>2</v>
      </c>
      <c r="AE333" s="35">
        <v>3</v>
      </c>
    </row>
    <row r="334" spans="26:31">
      <c r="Z334" s="34">
        <v>1608</v>
      </c>
      <c r="AA334" s="30" t="s">
        <v>2087</v>
      </c>
      <c r="AB334" s="35">
        <v>1</v>
      </c>
      <c r="AC334" s="35"/>
      <c r="AD334" s="35"/>
      <c r="AE334" s="35">
        <v>1</v>
      </c>
    </row>
    <row r="335" spans="26:31">
      <c r="Z335" s="34">
        <v>1613</v>
      </c>
      <c r="AA335" s="30" t="s">
        <v>1515</v>
      </c>
      <c r="AB335" s="35">
        <v>3</v>
      </c>
      <c r="AC335" s="35"/>
      <c r="AD335" s="35">
        <v>8</v>
      </c>
      <c r="AE335" s="35">
        <v>11</v>
      </c>
    </row>
    <row r="336" spans="26:31">
      <c r="Z336" s="34">
        <v>1614</v>
      </c>
      <c r="AA336" s="30" t="s">
        <v>1516</v>
      </c>
      <c r="AB336" s="35">
        <v>1</v>
      </c>
      <c r="AC336" s="35"/>
      <c r="AD336" s="35">
        <v>5</v>
      </c>
      <c r="AE336" s="35">
        <v>6</v>
      </c>
    </row>
    <row r="337" spans="26:31">
      <c r="Z337" s="34">
        <v>1615</v>
      </c>
      <c r="AA337" s="30" t="s">
        <v>1517</v>
      </c>
      <c r="AB337" s="35"/>
      <c r="AC337" s="35"/>
      <c r="AD337" s="35">
        <v>1</v>
      </c>
      <c r="AE337" s="35">
        <v>1</v>
      </c>
    </row>
    <row r="338" spans="26:31">
      <c r="Z338" s="34">
        <v>1617</v>
      </c>
      <c r="AA338" s="30" t="s">
        <v>1518</v>
      </c>
      <c r="AB338" s="35">
        <v>2</v>
      </c>
      <c r="AC338" s="35"/>
      <c r="AD338" s="35">
        <v>2</v>
      </c>
      <c r="AE338" s="35">
        <v>4</v>
      </c>
    </row>
    <row r="339" spans="26:31">
      <c r="Z339" s="34">
        <v>1623</v>
      </c>
      <c r="AA339" s="30" t="s">
        <v>720</v>
      </c>
      <c r="AB339" s="35">
        <v>24</v>
      </c>
      <c r="AC339" s="35">
        <v>4</v>
      </c>
      <c r="AD339" s="35">
        <v>29</v>
      </c>
      <c r="AE339" s="35">
        <v>57</v>
      </c>
    </row>
    <row r="340" spans="26:31">
      <c r="Z340" s="34">
        <v>1624</v>
      </c>
      <c r="AA340" s="30" t="s">
        <v>1008</v>
      </c>
      <c r="AB340" s="35">
        <v>12</v>
      </c>
      <c r="AC340" s="35">
        <v>2</v>
      </c>
      <c r="AD340" s="35">
        <v>2</v>
      </c>
      <c r="AE340" s="35">
        <v>16</v>
      </c>
    </row>
    <row r="341" spans="26:31">
      <c r="Z341" s="34">
        <v>1628</v>
      </c>
      <c r="AA341" s="30" t="s">
        <v>339</v>
      </c>
      <c r="AB341" s="35">
        <v>33</v>
      </c>
      <c r="AC341" s="35">
        <v>16</v>
      </c>
      <c r="AD341" s="35">
        <v>24</v>
      </c>
      <c r="AE341" s="35">
        <v>73</v>
      </c>
    </row>
    <row r="342" spans="26:31">
      <c r="Z342" s="34">
        <v>1629</v>
      </c>
      <c r="AA342" s="30" t="s">
        <v>840</v>
      </c>
      <c r="AB342" s="35">
        <v>16</v>
      </c>
      <c r="AC342" s="35">
        <v>2</v>
      </c>
      <c r="AD342" s="35">
        <v>5</v>
      </c>
      <c r="AE342" s="35">
        <v>23</v>
      </c>
    </row>
    <row r="343" spans="26:31">
      <c r="Z343" s="34">
        <v>1630</v>
      </c>
      <c r="AA343" s="30" t="s">
        <v>1172</v>
      </c>
      <c r="AB343" s="35">
        <v>11</v>
      </c>
      <c r="AC343" s="35">
        <v>1</v>
      </c>
      <c r="AD343" s="35">
        <v>5</v>
      </c>
      <c r="AE343" s="35">
        <v>17</v>
      </c>
    </row>
    <row r="344" spans="26:31">
      <c r="Z344" s="34">
        <v>1631</v>
      </c>
      <c r="AA344" s="30" t="s">
        <v>1519</v>
      </c>
      <c r="AB344" s="35">
        <v>17.470000000000002</v>
      </c>
      <c r="AC344" s="35"/>
      <c r="AD344" s="35">
        <v>0.19500000000000001</v>
      </c>
      <c r="AE344" s="35">
        <v>17.665000000000003</v>
      </c>
    </row>
    <row r="345" spans="26:31">
      <c r="Z345" s="34">
        <v>1634</v>
      </c>
      <c r="AA345" s="30" t="s">
        <v>2088</v>
      </c>
      <c r="AB345" s="35">
        <v>3.6349999999999998</v>
      </c>
      <c r="AC345" s="35"/>
      <c r="AD345" s="35"/>
      <c r="AE345" s="35">
        <v>3.6349999999999998</v>
      </c>
    </row>
    <row r="346" spans="26:31">
      <c r="Z346" s="34">
        <v>1635</v>
      </c>
      <c r="AA346" s="30" t="s">
        <v>2089</v>
      </c>
      <c r="AB346" s="35">
        <v>0.94500000000000006</v>
      </c>
      <c r="AC346" s="35"/>
      <c r="AD346" s="35"/>
      <c r="AE346" s="35">
        <v>0.94500000000000006</v>
      </c>
    </row>
    <row r="347" spans="26:31">
      <c r="Z347" s="34">
        <v>1636</v>
      </c>
      <c r="AA347" s="30" t="s">
        <v>2090</v>
      </c>
      <c r="AB347" s="35">
        <v>0.69</v>
      </c>
      <c r="AC347" s="35"/>
      <c r="AD347" s="35"/>
      <c r="AE347" s="35">
        <v>0.69</v>
      </c>
    </row>
    <row r="348" spans="26:31">
      <c r="Z348" s="34">
        <v>1644</v>
      </c>
      <c r="AA348" s="30" t="s">
        <v>1520</v>
      </c>
      <c r="AB348" s="35">
        <v>21.305000000000003</v>
      </c>
      <c r="AC348" s="35"/>
      <c r="AD348" s="35">
        <v>1.605</v>
      </c>
      <c r="AE348" s="35">
        <v>22.910000000000004</v>
      </c>
    </row>
    <row r="349" spans="26:31">
      <c r="Z349" s="34">
        <v>1648</v>
      </c>
      <c r="AA349" s="30" t="s">
        <v>1111</v>
      </c>
      <c r="AB349" s="35"/>
      <c r="AC349" s="35">
        <v>1</v>
      </c>
      <c r="AD349" s="35"/>
      <c r="AE349" s="35">
        <v>1</v>
      </c>
    </row>
    <row r="350" spans="26:31">
      <c r="Z350" s="34">
        <v>1650</v>
      </c>
      <c r="AA350" s="30" t="s">
        <v>1521</v>
      </c>
      <c r="AB350" s="35">
        <v>10.585000000000001</v>
      </c>
      <c r="AC350" s="35"/>
      <c r="AD350" s="35">
        <v>12.175000000000001</v>
      </c>
      <c r="AE350" s="35">
        <v>22.76</v>
      </c>
    </row>
    <row r="351" spans="26:31">
      <c r="Z351" s="34">
        <v>1659</v>
      </c>
      <c r="AA351" s="30" t="s">
        <v>1163</v>
      </c>
      <c r="AB351" s="35">
        <v>33.825000000000003</v>
      </c>
      <c r="AC351" s="35">
        <v>1.4500000000000002</v>
      </c>
      <c r="AD351" s="35">
        <v>5.8500000000000005</v>
      </c>
      <c r="AE351" s="35">
        <v>41.125000000000007</v>
      </c>
    </row>
    <row r="352" spans="26:31">
      <c r="Z352" s="34">
        <v>1662</v>
      </c>
      <c r="AA352" s="30" t="s">
        <v>2091</v>
      </c>
      <c r="AB352" s="35">
        <v>3.6700000000000004</v>
      </c>
      <c r="AC352" s="35"/>
      <c r="AD352" s="35"/>
      <c r="AE352" s="35">
        <v>3.6700000000000004</v>
      </c>
    </row>
    <row r="353" spans="26:31">
      <c r="Z353" s="34">
        <v>1663</v>
      </c>
      <c r="AA353" s="30" t="s">
        <v>2092</v>
      </c>
      <c r="AB353" s="35">
        <v>3</v>
      </c>
      <c r="AC353" s="35"/>
      <c r="AD353" s="35"/>
      <c r="AE353" s="35">
        <v>3</v>
      </c>
    </row>
    <row r="354" spans="26:31">
      <c r="Z354" s="34">
        <v>1668</v>
      </c>
      <c r="AA354" s="30" t="s">
        <v>629</v>
      </c>
      <c r="AB354" s="35">
        <v>6</v>
      </c>
      <c r="AC354" s="35">
        <v>2</v>
      </c>
      <c r="AD354" s="35"/>
      <c r="AE354" s="35">
        <v>8</v>
      </c>
    </row>
    <row r="355" spans="26:31">
      <c r="Z355" s="34">
        <v>1673</v>
      </c>
      <c r="AA355" s="30" t="s">
        <v>2093</v>
      </c>
      <c r="AB355" s="35">
        <v>3</v>
      </c>
      <c r="AC355" s="35"/>
      <c r="AD355" s="35"/>
      <c r="AE355" s="35">
        <v>3</v>
      </c>
    </row>
    <row r="356" spans="26:31">
      <c r="Z356" s="34">
        <v>1678</v>
      </c>
      <c r="AA356" s="30" t="s">
        <v>428</v>
      </c>
      <c r="AB356" s="35">
        <v>117.24</v>
      </c>
      <c r="AC356" s="35">
        <v>6.5149999999999997</v>
      </c>
      <c r="AD356" s="35">
        <v>13.729999999999999</v>
      </c>
      <c r="AE356" s="35">
        <v>137.48499999999999</v>
      </c>
    </row>
    <row r="357" spans="26:31">
      <c r="Z357" s="34">
        <v>1683</v>
      </c>
      <c r="AA357" s="30" t="s">
        <v>1522</v>
      </c>
      <c r="AB357" s="35"/>
      <c r="AC357" s="35"/>
      <c r="AD357" s="35">
        <v>0.38</v>
      </c>
      <c r="AE357" s="35">
        <v>0.38</v>
      </c>
    </row>
    <row r="358" spans="26:31">
      <c r="Z358" s="34">
        <v>1686</v>
      </c>
      <c r="AA358" s="30" t="s">
        <v>2094</v>
      </c>
      <c r="AB358" s="35">
        <v>0.55500000000000005</v>
      </c>
      <c r="AC358" s="35"/>
      <c r="AD358" s="35"/>
      <c r="AE358" s="35">
        <v>0.55500000000000005</v>
      </c>
    </row>
    <row r="359" spans="26:31">
      <c r="Z359" s="34">
        <v>1688</v>
      </c>
      <c r="AA359" s="30" t="s">
        <v>2095</v>
      </c>
      <c r="AB359" s="35">
        <v>1.4700000000000002</v>
      </c>
      <c r="AC359" s="35"/>
      <c r="AD359" s="35"/>
      <c r="AE359" s="35">
        <v>1.4700000000000002</v>
      </c>
    </row>
    <row r="360" spans="26:31">
      <c r="Z360" s="34">
        <v>1690</v>
      </c>
      <c r="AA360" s="30" t="s">
        <v>448</v>
      </c>
      <c r="AB360" s="35">
        <v>28.235000000000007</v>
      </c>
      <c r="AC360" s="35">
        <v>3.8699999999999997</v>
      </c>
      <c r="AD360" s="35">
        <v>0.31</v>
      </c>
      <c r="AE360" s="35">
        <v>32.415000000000006</v>
      </c>
    </row>
    <row r="361" spans="26:31">
      <c r="Z361" s="34">
        <v>1691</v>
      </c>
      <c r="AA361" s="30" t="s">
        <v>549</v>
      </c>
      <c r="AB361" s="35">
        <v>30</v>
      </c>
      <c r="AC361" s="35">
        <v>7</v>
      </c>
      <c r="AD361" s="35">
        <v>15</v>
      </c>
      <c r="AE361" s="35">
        <v>52</v>
      </c>
    </row>
    <row r="362" spans="26:31">
      <c r="Z362" s="34">
        <v>1693</v>
      </c>
      <c r="AA362" s="30" t="s">
        <v>1523</v>
      </c>
      <c r="AB362" s="35">
        <v>0.45500000000000002</v>
      </c>
      <c r="AC362" s="35"/>
      <c r="AD362" s="35">
        <v>0.91500000000000015</v>
      </c>
      <c r="AE362" s="35">
        <v>1.37</v>
      </c>
    </row>
    <row r="363" spans="26:31">
      <c r="Z363" s="34">
        <v>1695</v>
      </c>
      <c r="AA363" s="30" t="s">
        <v>2096</v>
      </c>
      <c r="AB363" s="35">
        <v>0.52</v>
      </c>
      <c r="AC363" s="35"/>
      <c r="AD363" s="35"/>
      <c r="AE363" s="35">
        <v>0.52</v>
      </c>
    </row>
    <row r="364" spans="26:31">
      <c r="Z364" s="34">
        <v>1697</v>
      </c>
      <c r="AA364" s="30" t="s">
        <v>1524</v>
      </c>
      <c r="AB364" s="35">
        <v>0.88</v>
      </c>
      <c r="AC364" s="35"/>
      <c r="AD364" s="35">
        <v>35.33</v>
      </c>
      <c r="AE364" s="35">
        <v>36.21</v>
      </c>
    </row>
    <row r="365" spans="26:31">
      <c r="Z365" s="34">
        <v>1702</v>
      </c>
      <c r="AA365" s="30" t="s">
        <v>1525</v>
      </c>
      <c r="AB365" s="35"/>
      <c r="AC365" s="35"/>
      <c r="AD365" s="35">
        <v>32</v>
      </c>
      <c r="AE365" s="35">
        <v>32</v>
      </c>
    </row>
    <row r="366" spans="26:31">
      <c r="Z366" s="34">
        <v>1709</v>
      </c>
      <c r="AA366" s="30" t="s">
        <v>1526</v>
      </c>
      <c r="AB366" s="35">
        <v>2.4299999999999997</v>
      </c>
      <c r="AC366" s="35"/>
      <c r="AD366" s="35">
        <v>0.14000000000000001</v>
      </c>
      <c r="AE366" s="35">
        <v>2.57</v>
      </c>
    </row>
    <row r="367" spans="26:31">
      <c r="Z367" s="34">
        <v>1711</v>
      </c>
      <c r="AA367" s="30" t="s">
        <v>1527</v>
      </c>
      <c r="AB367" s="35">
        <v>1.24</v>
      </c>
      <c r="AC367" s="35"/>
      <c r="AD367" s="35">
        <v>1.03</v>
      </c>
      <c r="AE367" s="35">
        <v>2.27</v>
      </c>
    </row>
    <row r="368" spans="26:31">
      <c r="Z368" s="34">
        <v>1712</v>
      </c>
      <c r="AA368" s="30" t="s">
        <v>1528</v>
      </c>
      <c r="AB368" s="35">
        <v>2.79</v>
      </c>
      <c r="AC368" s="35"/>
      <c r="AD368" s="35">
        <v>2.2050000000000001</v>
      </c>
      <c r="AE368" s="35">
        <v>4.9950000000000001</v>
      </c>
    </row>
    <row r="369" spans="26:31">
      <c r="Z369" s="34">
        <v>1725</v>
      </c>
      <c r="AA369" s="30" t="s">
        <v>1529</v>
      </c>
      <c r="AB369" s="35">
        <v>5.3500000000000014</v>
      </c>
      <c r="AC369" s="35"/>
      <c r="AD369" s="35">
        <v>1.6</v>
      </c>
      <c r="AE369" s="35">
        <v>6.9500000000000011</v>
      </c>
    </row>
    <row r="370" spans="26:31">
      <c r="Z370" s="34">
        <v>1732</v>
      </c>
      <c r="AA370" s="30" t="s">
        <v>107</v>
      </c>
      <c r="AB370" s="35">
        <v>22.269999999999996</v>
      </c>
      <c r="AC370" s="35">
        <v>2.84</v>
      </c>
      <c r="AD370" s="35">
        <v>1.82</v>
      </c>
      <c r="AE370" s="35">
        <v>26.929999999999996</v>
      </c>
    </row>
    <row r="371" spans="26:31">
      <c r="Z371" s="34">
        <v>1733</v>
      </c>
      <c r="AA371" s="30" t="s">
        <v>1530</v>
      </c>
      <c r="AB371" s="35">
        <v>0.85499999999999998</v>
      </c>
      <c r="AC371" s="35"/>
      <c r="AD371" s="35">
        <v>1.0450000000000002</v>
      </c>
      <c r="AE371" s="35">
        <v>1.9000000000000001</v>
      </c>
    </row>
    <row r="372" spans="26:31">
      <c r="Z372" s="34">
        <v>1734</v>
      </c>
      <c r="AA372" s="30" t="s">
        <v>1531</v>
      </c>
      <c r="AB372" s="35">
        <v>24.974999999999998</v>
      </c>
      <c r="AC372" s="35"/>
      <c r="AD372" s="35">
        <v>1.37</v>
      </c>
      <c r="AE372" s="35">
        <v>26.344999999999999</v>
      </c>
    </row>
    <row r="373" spans="26:31">
      <c r="Z373" s="34">
        <v>1754</v>
      </c>
      <c r="AA373" s="30" t="s">
        <v>2097</v>
      </c>
      <c r="AB373" s="35">
        <v>2.16</v>
      </c>
      <c r="AC373" s="35"/>
      <c r="AD373" s="35"/>
      <c r="AE373" s="35">
        <v>2.16</v>
      </c>
    </row>
    <row r="374" spans="26:31">
      <c r="Z374" s="34">
        <v>1758</v>
      </c>
      <c r="AA374" s="30" t="s">
        <v>2098</v>
      </c>
      <c r="AB374" s="35">
        <v>3.4249999999999998</v>
      </c>
      <c r="AC374" s="35"/>
      <c r="AD374" s="35"/>
      <c r="AE374" s="35">
        <v>3.4249999999999998</v>
      </c>
    </row>
    <row r="375" spans="26:31">
      <c r="Z375" s="34">
        <v>1759</v>
      </c>
      <c r="AA375" s="30" t="s">
        <v>1532</v>
      </c>
      <c r="AB375" s="35">
        <v>16.239999999999998</v>
      </c>
      <c r="AC375" s="35"/>
      <c r="AD375" s="35">
        <v>5.7899999999999991</v>
      </c>
      <c r="AE375" s="35">
        <v>22.029999999999998</v>
      </c>
    </row>
    <row r="376" spans="26:31">
      <c r="Z376" s="34">
        <v>1760</v>
      </c>
      <c r="AA376" s="30" t="s">
        <v>897</v>
      </c>
      <c r="AB376" s="35">
        <v>10.009999999999998</v>
      </c>
      <c r="AC376" s="35">
        <v>0.74</v>
      </c>
      <c r="AD376" s="35">
        <v>0.89499999999999991</v>
      </c>
      <c r="AE376" s="35">
        <v>11.644999999999998</v>
      </c>
    </row>
    <row r="377" spans="26:31">
      <c r="Z377" s="34">
        <v>1773</v>
      </c>
      <c r="AA377" s="30" t="s">
        <v>2099</v>
      </c>
      <c r="AB377" s="35">
        <v>0.21</v>
      </c>
      <c r="AC377" s="35"/>
      <c r="AD377" s="35"/>
      <c r="AE377" s="35">
        <v>0.21</v>
      </c>
    </row>
    <row r="378" spans="26:31">
      <c r="Z378" s="34">
        <v>1774</v>
      </c>
      <c r="AA378" s="30" t="s">
        <v>2100</v>
      </c>
      <c r="AB378" s="35">
        <v>0.18</v>
      </c>
      <c r="AC378" s="35"/>
      <c r="AD378" s="35"/>
      <c r="AE378" s="35">
        <v>0.18</v>
      </c>
    </row>
    <row r="379" spans="26:31">
      <c r="Z379" s="34">
        <v>1775</v>
      </c>
      <c r="AA379" s="30" t="s">
        <v>1190</v>
      </c>
      <c r="AB379" s="35">
        <v>18.545000000000002</v>
      </c>
      <c r="AC379" s="35">
        <v>0.48</v>
      </c>
      <c r="AD379" s="35">
        <v>3.7850000000000001</v>
      </c>
      <c r="AE379" s="35">
        <v>22.810000000000002</v>
      </c>
    </row>
    <row r="380" spans="26:31">
      <c r="Z380" s="34">
        <v>1777</v>
      </c>
      <c r="AA380" s="30" t="s">
        <v>2101</v>
      </c>
      <c r="AB380" s="35">
        <v>0.8899999999999999</v>
      </c>
      <c r="AC380" s="35"/>
      <c r="AD380" s="35"/>
      <c r="AE380" s="35">
        <v>0.8899999999999999</v>
      </c>
    </row>
    <row r="381" spans="26:31">
      <c r="Z381" s="34">
        <v>1778</v>
      </c>
      <c r="AA381" s="30" t="s">
        <v>1533</v>
      </c>
      <c r="AB381" s="35">
        <v>1.21</v>
      </c>
      <c r="AC381" s="35"/>
      <c r="AD381" s="35">
        <v>0.115</v>
      </c>
      <c r="AE381" s="35">
        <v>1.325</v>
      </c>
    </row>
    <row r="382" spans="26:31">
      <c r="Z382" s="34">
        <v>1779</v>
      </c>
      <c r="AA382" s="30" t="s">
        <v>1166</v>
      </c>
      <c r="AB382" s="35">
        <v>0.42499999999999999</v>
      </c>
      <c r="AC382" s="35">
        <v>0.40500000000000003</v>
      </c>
      <c r="AD382" s="35">
        <v>0.40500000000000003</v>
      </c>
      <c r="AE382" s="35">
        <v>1.2350000000000001</v>
      </c>
    </row>
    <row r="383" spans="26:31">
      <c r="Z383" s="34">
        <v>1781</v>
      </c>
      <c r="AA383" s="30" t="s">
        <v>237</v>
      </c>
      <c r="AB383" s="35">
        <v>26.065000000000005</v>
      </c>
      <c r="AC383" s="35">
        <v>4.4850000000000003</v>
      </c>
      <c r="AD383" s="35">
        <v>5.530000000000002</v>
      </c>
      <c r="AE383" s="35">
        <v>36.080000000000005</v>
      </c>
    </row>
    <row r="384" spans="26:31">
      <c r="Z384" s="34">
        <v>1786</v>
      </c>
      <c r="AA384" s="30" t="s">
        <v>35</v>
      </c>
      <c r="AB384" s="35">
        <v>3813.6849999999999</v>
      </c>
      <c r="AC384" s="35">
        <v>550.98500000000001</v>
      </c>
      <c r="AD384" s="35">
        <v>740.87000000000046</v>
      </c>
      <c r="AE384" s="35">
        <v>5105.5400000000009</v>
      </c>
    </row>
    <row r="385" spans="26:31">
      <c r="Z385" s="34">
        <v>1793</v>
      </c>
      <c r="AA385" s="30" t="s">
        <v>737</v>
      </c>
      <c r="AB385" s="35">
        <v>184.03499999999991</v>
      </c>
      <c r="AC385" s="35">
        <v>20.959999999999994</v>
      </c>
      <c r="AD385" s="35">
        <v>29.905000000000005</v>
      </c>
      <c r="AE385" s="35">
        <v>234.89999999999989</v>
      </c>
    </row>
    <row r="386" spans="26:31">
      <c r="Z386" s="34">
        <v>1794</v>
      </c>
      <c r="AA386" s="30" t="s">
        <v>652</v>
      </c>
      <c r="AB386" s="35">
        <v>216.67499999999998</v>
      </c>
      <c r="AC386" s="35">
        <v>29.490000000000013</v>
      </c>
      <c r="AD386" s="35">
        <v>47.21</v>
      </c>
      <c r="AE386" s="35">
        <v>293.375</v>
      </c>
    </row>
    <row r="387" spans="26:31">
      <c r="Z387" s="34">
        <v>1796</v>
      </c>
      <c r="AA387" s="30" t="s">
        <v>141</v>
      </c>
      <c r="AB387" s="35">
        <v>22.174999999999994</v>
      </c>
      <c r="AC387" s="35">
        <v>8.94</v>
      </c>
      <c r="AD387" s="35">
        <v>3.3600000000000003</v>
      </c>
      <c r="AE387" s="35">
        <v>34.474999999999994</v>
      </c>
    </row>
    <row r="388" spans="26:31">
      <c r="Z388" s="34">
        <v>1797</v>
      </c>
      <c r="AA388" s="30" t="s">
        <v>1534</v>
      </c>
      <c r="AB388" s="35">
        <v>26.464999999999996</v>
      </c>
      <c r="AC388" s="35"/>
      <c r="AD388" s="35">
        <v>7.11</v>
      </c>
      <c r="AE388" s="35">
        <v>33.574999999999996</v>
      </c>
    </row>
    <row r="389" spans="26:31">
      <c r="Z389" s="34">
        <v>1806</v>
      </c>
      <c r="AA389" s="30" t="s">
        <v>1535</v>
      </c>
      <c r="AB389" s="35">
        <v>40.315000000000012</v>
      </c>
      <c r="AC389" s="35"/>
      <c r="AD389" s="35">
        <v>19.154999999999998</v>
      </c>
      <c r="AE389" s="35">
        <v>59.470000000000013</v>
      </c>
    </row>
    <row r="390" spans="26:31">
      <c r="Z390" s="34">
        <v>1809</v>
      </c>
      <c r="AA390" s="30" t="s">
        <v>443</v>
      </c>
      <c r="AB390" s="35">
        <v>45.289999999999992</v>
      </c>
      <c r="AC390" s="35">
        <v>1.2999999999999998</v>
      </c>
      <c r="AD390" s="35">
        <v>14.795</v>
      </c>
      <c r="AE390" s="35">
        <v>61.384999999999991</v>
      </c>
    </row>
    <row r="391" spans="26:31">
      <c r="Z391" s="34">
        <v>1811</v>
      </c>
      <c r="AA391" s="30" t="s">
        <v>1536</v>
      </c>
      <c r="AB391" s="35">
        <v>0.36</v>
      </c>
      <c r="AC391" s="35"/>
      <c r="AD391" s="35">
        <v>0.46499999999999997</v>
      </c>
      <c r="AE391" s="35">
        <v>0.82499999999999996</v>
      </c>
    </row>
    <row r="392" spans="26:31">
      <c r="Z392" s="34">
        <v>1815</v>
      </c>
      <c r="AA392" s="30" t="s">
        <v>369</v>
      </c>
      <c r="AB392" s="35"/>
      <c r="AC392" s="35">
        <v>0.255</v>
      </c>
      <c r="AD392" s="35">
        <v>2.0099999999999998</v>
      </c>
      <c r="AE392" s="35">
        <v>2.2649999999999997</v>
      </c>
    </row>
    <row r="393" spans="26:31">
      <c r="Z393" s="34">
        <v>1823</v>
      </c>
      <c r="AA393" s="30" t="s">
        <v>1537</v>
      </c>
      <c r="AB393" s="35">
        <v>21.555</v>
      </c>
      <c r="AC393" s="35"/>
      <c r="AD393" s="35">
        <v>1.655</v>
      </c>
      <c r="AE393" s="35">
        <v>23.21</v>
      </c>
    </row>
    <row r="394" spans="26:31">
      <c r="Z394" s="34">
        <v>1826</v>
      </c>
      <c r="AA394" s="30" t="s">
        <v>1538</v>
      </c>
      <c r="AB394" s="35"/>
      <c r="AC394" s="35"/>
      <c r="AD394" s="35">
        <v>1</v>
      </c>
      <c r="AE394" s="35">
        <v>1</v>
      </c>
    </row>
    <row r="395" spans="26:31">
      <c r="Z395" s="34">
        <v>1842</v>
      </c>
      <c r="AA395" s="30" t="s">
        <v>2102</v>
      </c>
      <c r="AB395" s="35">
        <v>0.36</v>
      </c>
      <c r="AC395" s="35"/>
      <c r="AD395" s="35"/>
      <c r="AE395" s="35">
        <v>0.36</v>
      </c>
    </row>
    <row r="396" spans="26:31">
      <c r="Z396" s="34">
        <v>1850</v>
      </c>
      <c r="AA396" s="30" t="s">
        <v>210</v>
      </c>
      <c r="AB396" s="35">
        <v>359.96999999999997</v>
      </c>
      <c r="AC396" s="35">
        <v>20.100000000000001</v>
      </c>
      <c r="AD396" s="35"/>
      <c r="AE396" s="35">
        <v>380.07</v>
      </c>
    </row>
    <row r="397" spans="26:31">
      <c r="Z397" s="34">
        <v>1851</v>
      </c>
      <c r="AA397" s="30" t="s">
        <v>723</v>
      </c>
      <c r="AB397" s="35">
        <v>244.72499999999994</v>
      </c>
      <c r="AC397" s="35">
        <v>17.259999999999998</v>
      </c>
      <c r="AD397" s="35"/>
      <c r="AE397" s="35">
        <v>261.98499999999996</v>
      </c>
    </row>
    <row r="398" spans="26:31">
      <c r="Z398" s="34">
        <v>1852</v>
      </c>
      <c r="AA398" s="30" t="s">
        <v>9</v>
      </c>
      <c r="AB398" s="35">
        <v>1217.1549999999997</v>
      </c>
      <c r="AC398" s="35">
        <v>73.084999999999994</v>
      </c>
      <c r="AD398" s="35">
        <v>4.38</v>
      </c>
      <c r="AE398" s="35">
        <v>1294.6199999999999</v>
      </c>
    </row>
    <row r="399" spans="26:31">
      <c r="Z399" s="34">
        <v>1853</v>
      </c>
      <c r="AA399" s="30" t="s">
        <v>473</v>
      </c>
      <c r="AB399" s="35">
        <v>614.3599999999999</v>
      </c>
      <c r="AC399" s="35">
        <v>28.204999999999995</v>
      </c>
      <c r="AD399" s="35">
        <v>27.2</v>
      </c>
      <c r="AE399" s="35">
        <v>669.76499999999999</v>
      </c>
    </row>
    <row r="400" spans="26:31">
      <c r="Z400" s="34">
        <v>1854</v>
      </c>
      <c r="AA400" s="30" t="s">
        <v>1097</v>
      </c>
      <c r="AB400" s="35">
        <v>145.19500000000005</v>
      </c>
      <c r="AC400" s="35">
        <v>0.99500000000000011</v>
      </c>
      <c r="AD400" s="35"/>
      <c r="AE400" s="35">
        <v>146.19000000000005</v>
      </c>
    </row>
    <row r="401" spans="26:31">
      <c r="Z401" s="34">
        <v>1855</v>
      </c>
      <c r="AA401" s="30" t="s">
        <v>898</v>
      </c>
      <c r="AB401" s="35">
        <v>225.18499999999992</v>
      </c>
      <c r="AC401" s="35">
        <v>8.08</v>
      </c>
      <c r="AD401" s="35"/>
      <c r="AE401" s="35">
        <v>233.26499999999993</v>
      </c>
    </row>
    <row r="402" spans="26:31">
      <c r="Z402" s="34">
        <v>1857</v>
      </c>
      <c r="AA402" s="30" t="s">
        <v>206</v>
      </c>
      <c r="AB402" s="35">
        <v>182.03500000000005</v>
      </c>
      <c r="AC402" s="35">
        <v>0.33</v>
      </c>
      <c r="AD402" s="35">
        <v>2.35</v>
      </c>
      <c r="AE402" s="35">
        <v>184.71500000000006</v>
      </c>
    </row>
    <row r="403" spans="26:31">
      <c r="Z403" s="34">
        <v>1858</v>
      </c>
      <c r="AA403" s="30" t="s">
        <v>2103</v>
      </c>
      <c r="AB403" s="35">
        <v>67.099999999999994</v>
      </c>
      <c r="AC403" s="35"/>
      <c r="AD403" s="35"/>
      <c r="AE403" s="35">
        <v>67.099999999999994</v>
      </c>
    </row>
    <row r="404" spans="26:31">
      <c r="Z404" s="34">
        <v>1859</v>
      </c>
      <c r="AA404" s="30" t="s">
        <v>867</v>
      </c>
      <c r="AB404" s="35"/>
      <c r="AC404" s="35">
        <v>1</v>
      </c>
      <c r="AD404" s="35"/>
      <c r="AE404" s="35">
        <v>1</v>
      </c>
    </row>
    <row r="405" spans="26:31">
      <c r="Z405" s="34">
        <v>1861</v>
      </c>
      <c r="AA405" s="30" t="s">
        <v>2104</v>
      </c>
      <c r="AB405" s="35">
        <v>78.625000000000014</v>
      </c>
      <c r="AC405" s="35"/>
      <c r="AD405" s="35"/>
      <c r="AE405" s="35">
        <v>78.625000000000014</v>
      </c>
    </row>
    <row r="406" spans="26:31">
      <c r="Z406" s="34">
        <v>1862</v>
      </c>
      <c r="AA406" s="30" t="s">
        <v>866</v>
      </c>
      <c r="AB406" s="35"/>
      <c r="AC406" s="35">
        <v>1</v>
      </c>
      <c r="AD406" s="35"/>
      <c r="AE406" s="35">
        <v>1</v>
      </c>
    </row>
    <row r="407" spans="26:31">
      <c r="Z407" s="34">
        <v>1863</v>
      </c>
      <c r="AA407" s="30" t="s">
        <v>1539</v>
      </c>
      <c r="AB407" s="35">
        <v>66.724999999999994</v>
      </c>
      <c r="AC407" s="35"/>
      <c r="AD407" s="35">
        <v>0.83</v>
      </c>
      <c r="AE407" s="35">
        <v>67.554999999999993</v>
      </c>
    </row>
    <row r="408" spans="26:31">
      <c r="Z408" s="34">
        <v>1865</v>
      </c>
      <c r="AA408" s="30" t="s">
        <v>2105</v>
      </c>
      <c r="AB408" s="35">
        <v>3.9049999999999998</v>
      </c>
      <c r="AC408" s="35"/>
      <c r="AD408" s="35"/>
      <c r="AE408" s="35">
        <v>3.9049999999999998</v>
      </c>
    </row>
    <row r="409" spans="26:31">
      <c r="Z409" s="34">
        <v>1870</v>
      </c>
      <c r="AA409" s="30" t="s">
        <v>2106</v>
      </c>
      <c r="AB409" s="35">
        <v>1.46</v>
      </c>
      <c r="AC409" s="35"/>
      <c r="AD409" s="35"/>
      <c r="AE409" s="35">
        <v>1.46</v>
      </c>
    </row>
    <row r="410" spans="26:31">
      <c r="Z410" s="34">
        <v>1874</v>
      </c>
      <c r="AA410" s="30" t="s">
        <v>1107</v>
      </c>
      <c r="AB410" s="35">
        <v>12.754999999999999</v>
      </c>
      <c r="AC410" s="35">
        <v>1.615</v>
      </c>
      <c r="AD410" s="35"/>
      <c r="AE410" s="35">
        <v>14.37</v>
      </c>
    </row>
    <row r="411" spans="26:31">
      <c r="Z411" s="34">
        <v>1877</v>
      </c>
      <c r="AA411" s="30" t="s">
        <v>1540</v>
      </c>
      <c r="AB411" s="35">
        <v>7.0450000000000008</v>
      </c>
      <c r="AC411" s="35"/>
      <c r="AD411" s="35">
        <v>0.15</v>
      </c>
      <c r="AE411" s="35">
        <v>7.1950000000000012</v>
      </c>
    </row>
    <row r="412" spans="26:31">
      <c r="Z412" s="34">
        <v>1880</v>
      </c>
      <c r="AA412" s="30" t="s">
        <v>1541</v>
      </c>
      <c r="AB412" s="35">
        <v>22.760000000000005</v>
      </c>
      <c r="AC412" s="35"/>
      <c r="AD412" s="35">
        <v>0.22500000000000001</v>
      </c>
      <c r="AE412" s="35">
        <v>22.985000000000007</v>
      </c>
    </row>
    <row r="413" spans="26:31">
      <c r="Z413" s="34">
        <v>1882</v>
      </c>
      <c r="AA413" s="30" t="s">
        <v>162</v>
      </c>
      <c r="AB413" s="35">
        <v>75</v>
      </c>
      <c r="AC413" s="35">
        <v>15</v>
      </c>
      <c r="AD413" s="35">
        <v>29</v>
      </c>
      <c r="AE413" s="35">
        <v>119</v>
      </c>
    </row>
    <row r="414" spans="26:31">
      <c r="Z414" s="34">
        <v>1883</v>
      </c>
      <c r="AA414" s="30" t="s">
        <v>2107</v>
      </c>
      <c r="AB414" s="35">
        <v>1.8199999999999998</v>
      </c>
      <c r="AC414" s="35"/>
      <c r="AD414" s="35"/>
      <c r="AE414" s="35">
        <v>1.8199999999999998</v>
      </c>
    </row>
    <row r="415" spans="26:31">
      <c r="Z415" s="34">
        <v>1885</v>
      </c>
      <c r="AA415" s="30" t="s">
        <v>288</v>
      </c>
      <c r="AB415" s="35">
        <v>2749.8950000000013</v>
      </c>
      <c r="AC415" s="35">
        <v>267.54499999999996</v>
      </c>
      <c r="AD415" s="35">
        <v>203.16500000000002</v>
      </c>
      <c r="AE415" s="35">
        <v>3220.6050000000014</v>
      </c>
    </row>
    <row r="416" spans="26:31">
      <c r="Z416" s="34">
        <v>1887</v>
      </c>
      <c r="AA416" s="30" t="s">
        <v>555</v>
      </c>
      <c r="AB416" s="35">
        <v>58.22</v>
      </c>
      <c r="AC416" s="35">
        <v>4.0249999999999995</v>
      </c>
      <c r="AD416" s="35"/>
      <c r="AE416" s="35">
        <v>62.244999999999997</v>
      </c>
    </row>
    <row r="417" spans="26:31">
      <c r="Z417" s="34">
        <v>1888</v>
      </c>
      <c r="AA417" s="30" t="s">
        <v>793</v>
      </c>
      <c r="AB417" s="35"/>
      <c r="AC417" s="35">
        <v>1</v>
      </c>
      <c r="AD417" s="35">
        <v>5</v>
      </c>
      <c r="AE417" s="35">
        <v>6</v>
      </c>
    </row>
    <row r="418" spans="26:31">
      <c r="Z418" s="34">
        <v>1889</v>
      </c>
      <c r="AA418" s="30" t="s">
        <v>1071</v>
      </c>
      <c r="AB418" s="35">
        <v>45.745000000000005</v>
      </c>
      <c r="AC418" s="35">
        <v>10.500000000000002</v>
      </c>
      <c r="AD418" s="35"/>
      <c r="AE418" s="35">
        <v>56.245000000000005</v>
      </c>
    </row>
    <row r="419" spans="26:31">
      <c r="Z419" s="34">
        <v>1891</v>
      </c>
      <c r="AA419" s="30" t="s">
        <v>1318</v>
      </c>
      <c r="AB419" s="35"/>
      <c r="AC419" s="35"/>
      <c r="AD419" s="35">
        <v>1</v>
      </c>
      <c r="AE419" s="35">
        <v>1</v>
      </c>
    </row>
    <row r="420" spans="26:31">
      <c r="Z420" s="34">
        <v>1893</v>
      </c>
      <c r="AA420" s="30" t="s">
        <v>1003</v>
      </c>
      <c r="AB420" s="35">
        <v>47.629999999999988</v>
      </c>
      <c r="AC420" s="35">
        <v>8.0149999999999988</v>
      </c>
      <c r="AD420" s="35"/>
      <c r="AE420" s="35">
        <v>55.644999999999989</v>
      </c>
    </row>
    <row r="421" spans="26:31">
      <c r="Z421" s="34">
        <v>1894</v>
      </c>
      <c r="AA421" s="30" t="s">
        <v>1542</v>
      </c>
      <c r="AB421" s="35">
        <v>1</v>
      </c>
      <c r="AC421" s="35"/>
      <c r="AD421" s="35">
        <v>1</v>
      </c>
      <c r="AE421" s="35">
        <v>2</v>
      </c>
    </row>
    <row r="422" spans="26:31">
      <c r="Z422" s="34">
        <v>1896</v>
      </c>
      <c r="AA422" s="30" t="s">
        <v>1543</v>
      </c>
      <c r="AB422" s="35">
        <v>1</v>
      </c>
      <c r="AC422" s="35"/>
      <c r="AD422" s="35">
        <v>2</v>
      </c>
      <c r="AE422" s="35">
        <v>3</v>
      </c>
    </row>
    <row r="423" spans="26:31">
      <c r="Z423" s="34">
        <v>1898</v>
      </c>
      <c r="AA423" s="30" t="s">
        <v>816</v>
      </c>
      <c r="AB423" s="35">
        <v>101.28000000000003</v>
      </c>
      <c r="AC423" s="35">
        <v>3.7849999999999997</v>
      </c>
      <c r="AD423" s="35">
        <v>3.5300000000000002</v>
      </c>
      <c r="AE423" s="35">
        <v>108.59500000000003</v>
      </c>
    </row>
    <row r="424" spans="26:31">
      <c r="Z424" s="34">
        <v>1901</v>
      </c>
      <c r="AA424" s="30" t="s">
        <v>554</v>
      </c>
      <c r="AB424" s="35">
        <v>0.28999999999999998</v>
      </c>
      <c r="AC424" s="35">
        <v>4.4849999999999994</v>
      </c>
      <c r="AD424" s="35"/>
      <c r="AE424" s="35">
        <v>4.7749999999999995</v>
      </c>
    </row>
    <row r="425" spans="26:31">
      <c r="Z425" s="34">
        <v>1902</v>
      </c>
      <c r="AA425" s="30" t="s">
        <v>78</v>
      </c>
      <c r="AB425" s="35">
        <v>124.17499999999998</v>
      </c>
      <c r="AC425" s="35">
        <v>17.664999999999999</v>
      </c>
      <c r="AD425" s="35"/>
      <c r="AE425" s="35">
        <v>141.83999999999997</v>
      </c>
    </row>
    <row r="426" spans="26:31">
      <c r="Z426" s="34">
        <v>1904</v>
      </c>
      <c r="AA426" s="30" t="s">
        <v>536</v>
      </c>
      <c r="AB426" s="35">
        <v>70.28</v>
      </c>
      <c r="AC426" s="35">
        <v>8.32</v>
      </c>
      <c r="AD426" s="35"/>
      <c r="AE426" s="35">
        <v>78.599999999999994</v>
      </c>
    </row>
    <row r="427" spans="26:31">
      <c r="Z427" s="34">
        <v>1906</v>
      </c>
      <c r="AA427" s="30" t="s">
        <v>957</v>
      </c>
      <c r="AB427" s="35">
        <v>38.249999999999986</v>
      </c>
      <c r="AC427" s="35">
        <v>0.37</v>
      </c>
      <c r="AD427" s="35">
        <v>0.2</v>
      </c>
      <c r="AE427" s="35">
        <v>38.819999999999986</v>
      </c>
    </row>
    <row r="428" spans="26:31">
      <c r="Z428" s="34">
        <v>1910</v>
      </c>
      <c r="AA428" s="30" t="s">
        <v>970</v>
      </c>
      <c r="AB428" s="35">
        <v>55.844999999999985</v>
      </c>
      <c r="AC428" s="35">
        <v>1.6400000000000001</v>
      </c>
      <c r="AD428" s="35">
        <v>1.6600000000000001</v>
      </c>
      <c r="AE428" s="35">
        <v>59.144999999999982</v>
      </c>
    </row>
    <row r="429" spans="26:31">
      <c r="Z429" s="34">
        <v>1918</v>
      </c>
      <c r="AA429" s="30" t="s">
        <v>1245</v>
      </c>
      <c r="AB429" s="35">
        <v>105.25000000000003</v>
      </c>
      <c r="AC429" s="35">
        <v>1.6649999999999998</v>
      </c>
      <c r="AD429" s="35">
        <v>8.5500000000000007</v>
      </c>
      <c r="AE429" s="35">
        <v>115.46500000000003</v>
      </c>
    </row>
    <row r="430" spans="26:31">
      <c r="Z430" s="34">
        <v>1919</v>
      </c>
      <c r="AA430" s="30" t="s">
        <v>267</v>
      </c>
      <c r="AB430" s="35">
        <v>6</v>
      </c>
      <c r="AC430" s="35">
        <v>2</v>
      </c>
      <c r="AD430" s="35">
        <v>2</v>
      </c>
      <c r="AE430" s="35">
        <v>10</v>
      </c>
    </row>
    <row r="431" spans="26:31">
      <c r="Z431" s="34">
        <v>1920</v>
      </c>
      <c r="AA431" s="30" t="s">
        <v>2108</v>
      </c>
      <c r="AB431" s="35">
        <v>18.759999999999998</v>
      </c>
      <c r="AC431" s="35"/>
      <c r="AD431" s="35"/>
      <c r="AE431" s="35">
        <v>18.759999999999998</v>
      </c>
    </row>
    <row r="432" spans="26:31">
      <c r="Z432" s="34">
        <v>1921</v>
      </c>
      <c r="AA432" s="30" t="s">
        <v>1544</v>
      </c>
      <c r="AB432" s="35">
        <v>118.56499999999997</v>
      </c>
      <c r="AC432" s="35"/>
      <c r="AD432" s="35">
        <v>3.4249999999999998</v>
      </c>
      <c r="AE432" s="35">
        <v>121.98999999999997</v>
      </c>
    </row>
    <row r="433" spans="26:31">
      <c r="Z433" s="34">
        <v>1922</v>
      </c>
      <c r="AA433" s="30" t="s">
        <v>1545</v>
      </c>
      <c r="AB433" s="35">
        <v>25.735000000000003</v>
      </c>
      <c r="AC433" s="35"/>
      <c r="AD433" s="35">
        <v>0.40500000000000003</v>
      </c>
      <c r="AE433" s="35">
        <v>26.140000000000004</v>
      </c>
    </row>
    <row r="434" spans="26:31">
      <c r="Z434" s="34">
        <v>1923</v>
      </c>
      <c r="AA434" s="30" t="s">
        <v>2109</v>
      </c>
      <c r="AB434" s="35">
        <v>230.90000000000006</v>
      </c>
      <c r="AC434" s="35"/>
      <c r="AD434" s="35"/>
      <c r="AE434" s="35">
        <v>230.90000000000006</v>
      </c>
    </row>
    <row r="435" spans="26:31">
      <c r="Z435" s="34">
        <v>1926</v>
      </c>
      <c r="AA435" s="30" t="s">
        <v>2110</v>
      </c>
      <c r="AB435" s="35">
        <v>10.385</v>
      </c>
      <c r="AC435" s="35"/>
      <c r="AD435" s="35"/>
      <c r="AE435" s="35">
        <v>10.385</v>
      </c>
    </row>
    <row r="436" spans="26:31">
      <c r="Z436" s="34">
        <v>1927</v>
      </c>
      <c r="AA436" s="30" t="s">
        <v>2111</v>
      </c>
      <c r="AB436" s="35">
        <v>19.494999999999997</v>
      </c>
      <c r="AC436" s="35"/>
      <c r="AD436" s="35"/>
      <c r="AE436" s="35">
        <v>19.494999999999997</v>
      </c>
    </row>
    <row r="437" spans="26:31">
      <c r="Z437" s="34">
        <v>1928</v>
      </c>
      <c r="AA437" s="30" t="s">
        <v>2112</v>
      </c>
      <c r="AB437" s="35">
        <v>104</v>
      </c>
      <c r="AC437" s="35"/>
      <c r="AD437" s="35"/>
      <c r="AE437" s="35">
        <v>104</v>
      </c>
    </row>
    <row r="438" spans="26:31">
      <c r="Z438" s="34">
        <v>1931</v>
      </c>
      <c r="AA438" s="30" t="s">
        <v>11</v>
      </c>
      <c r="AB438" s="35">
        <v>122.68499999999996</v>
      </c>
      <c r="AC438" s="35">
        <v>16.555</v>
      </c>
      <c r="AD438" s="35">
        <v>24.969999999999995</v>
      </c>
      <c r="AE438" s="35">
        <v>164.20999999999995</v>
      </c>
    </row>
    <row r="439" spans="26:31">
      <c r="Z439" s="34">
        <v>1933</v>
      </c>
      <c r="AA439" s="30" t="s">
        <v>1546</v>
      </c>
      <c r="AB439" s="35">
        <v>79.975000000000009</v>
      </c>
      <c r="AC439" s="35"/>
      <c r="AD439" s="35">
        <v>11.684999999999999</v>
      </c>
      <c r="AE439" s="35">
        <v>91.660000000000011</v>
      </c>
    </row>
    <row r="440" spans="26:31">
      <c r="Z440" s="34">
        <v>1934</v>
      </c>
      <c r="AA440" s="30" t="s">
        <v>1547</v>
      </c>
      <c r="AB440" s="35">
        <v>55.634999999999984</v>
      </c>
      <c r="AC440" s="35"/>
      <c r="AD440" s="35">
        <v>2.2649999999999997</v>
      </c>
      <c r="AE440" s="35">
        <v>57.899999999999984</v>
      </c>
    </row>
    <row r="441" spans="26:31">
      <c r="Z441" s="34">
        <v>1936</v>
      </c>
      <c r="AA441" s="30" t="s">
        <v>2113</v>
      </c>
      <c r="AB441" s="35">
        <v>1.98</v>
      </c>
      <c r="AC441" s="35"/>
      <c r="AD441" s="35"/>
      <c r="AE441" s="35">
        <v>1.98</v>
      </c>
    </row>
    <row r="442" spans="26:31">
      <c r="Z442" s="34">
        <v>1937</v>
      </c>
      <c r="AA442" s="30" t="s">
        <v>484</v>
      </c>
      <c r="AB442" s="35">
        <v>439.03999999999991</v>
      </c>
      <c r="AC442" s="35">
        <v>34.179999999999993</v>
      </c>
      <c r="AD442" s="35">
        <v>82.824999999999989</v>
      </c>
      <c r="AE442" s="35">
        <v>556.04499999999985</v>
      </c>
    </row>
    <row r="443" spans="26:31">
      <c r="Z443" s="34">
        <v>1939</v>
      </c>
      <c r="AA443" s="30" t="s">
        <v>2114</v>
      </c>
      <c r="AB443" s="35">
        <v>0.16</v>
      </c>
      <c r="AC443" s="35"/>
      <c r="AD443" s="35"/>
      <c r="AE443" s="35">
        <v>0.16</v>
      </c>
    </row>
    <row r="444" spans="26:31">
      <c r="Z444" s="34">
        <v>1941</v>
      </c>
      <c r="AA444" s="30" t="s">
        <v>1548</v>
      </c>
      <c r="AB444" s="35">
        <v>2.2050000000000001</v>
      </c>
      <c r="AC444" s="35"/>
      <c r="AD444" s="35">
        <v>2.8</v>
      </c>
      <c r="AE444" s="35">
        <v>5.0049999999999999</v>
      </c>
    </row>
    <row r="445" spans="26:31">
      <c r="Z445" s="34">
        <v>1945</v>
      </c>
      <c r="AA445" s="30" t="s">
        <v>2115</v>
      </c>
      <c r="AB445" s="35">
        <v>6.1</v>
      </c>
      <c r="AC445" s="35"/>
      <c r="AD445" s="35"/>
      <c r="AE445" s="35">
        <v>6.1</v>
      </c>
    </row>
    <row r="446" spans="26:31">
      <c r="Z446" s="34">
        <v>1948</v>
      </c>
      <c r="AA446" s="30" t="s">
        <v>1549</v>
      </c>
      <c r="AB446" s="35">
        <v>1.075</v>
      </c>
      <c r="AC446" s="35"/>
      <c r="AD446" s="35">
        <v>0.155</v>
      </c>
      <c r="AE446" s="35">
        <v>1.23</v>
      </c>
    </row>
    <row r="447" spans="26:31">
      <c r="Z447" s="34">
        <v>1953</v>
      </c>
      <c r="AA447" s="30" t="s">
        <v>1000</v>
      </c>
      <c r="AB447" s="35">
        <v>78.470000000000041</v>
      </c>
      <c r="AC447" s="35">
        <v>8.1549999999999994</v>
      </c>
      <c r="AD447" s="35">
        <v>6.3949999999999996</v>
      </c>
      <c r="AE447" s="35">
        <v>93.020000000000039</v>
      </c>
    </row>
    <row r="448" spans="26:31">
      <c r="Z448" s="34">
        <v>1956</v>
      </c>
      <c r="AA448" s="30" t="s">
        <v>1550</v>
      </c>
      <c r="AB448" s="35"/>
      <c r="AC448" s="35"/>
      <c r="AD448" s="35">
        <v>0.13</v>
      </c>
      <c r="AE448" s="35">
        <v>0.13</v>
      </c>
    </row>
    <row r="449" spans="26:31">
      <c r="Z449" s="34">
        <v>1957</v>
      </c>
      <c r="AA449" s="30" t="s">
        <v>2116</v>
      </c>
      <c r="AB449" s="35">
        <v>2.39</v>
      </c>
      <c r="AC449" s="35"/>
      <c r="AD449" s="35"/>
      <c r="AE449" s="35">
        <v>2.39</v>
      </c>
    </row>
    <row r="450" spans="26:31">
      <c r="Z450" s="34">
        <v>1969</v>
      </c>
      <c r="AA450" s="30" t="s">
        <v>2117</v>
      </c>
      <c r="AB450" s="35">
        <v>0.47499999999999998</v>
      </c>
      <c r="AC450" s="35"/>
      <c r="AD450" s="35"/>
      <c r="AE450" s="35">
        <v>0.47499999999999998</v>
      </c>
    </row>
    <row r="451" spans="26:31">
      <c r="Z451" s="34">
        <v>1971</v>
      </c>
      <c r="AA451" s="30" t="s">
        <v>2118</v>
      </c>
      <c r="AB451" s="35">
        <v>1.2050000000000001</v>
      </c>
      <c r="AC451" s="35"/>
      <c r="AD451" s="35"/>
      <c r="AE451" s="35">
        <v>1.2050000000000001</v>
      </c>
    </row>
    <row r="452" spans="26:31">
      <c r="Z452" s="34">
        <v>1973</v>
      </c>
      <c r="AA452" s="30" t="s">
        <v>29</v>
      </c>
      <c r="AB452" s="35">
        <v>576.63499999999988</v>
      </c>
      <c r="AC452" s="35">
        <v>38.934999999999995</v>
      </c>
      <c r="AD452" s="35">
        <v>25.855000000000004</v>
      </c>
      <c r="AE452" s="35">
        <v>641.42499999999984</v>
      </c>
    </row>
    <row r="453" spans="26:31">
      <c r="Z453" s="34">
        <v>1974</v>
      </c>
      <c r="AA453" s="30" t="s">
        <v>1275</v>
      </c>
      <c r="AB453" s="35"/>
      <c r="AC453" s="35">
        <v>1</v>
      </c>
      <c r="AD453" s="35"/>
      <c r="AE453" s="35">
        <v>1</v>
      </c>
    </row>
    <row r="454" spans="26:31">
      <c r="Z454" s="34">
        <v>1979</v>
      </c>
      <c r="AA454" s="30" t="s">
        <v>2119</v>
      </c>
      <c r="AB454" s="35">
        <v>19.024999999999999</v>
      </c>
      <c r="AC454" s="35"/>
      <c r="AD454" s="35"/>
      <c r="AE454" s="35">
        <v>19.024999999999999</v>
      </c>
    </row>
    <row r="455" spans="26:31">
      <c r="Z455" s="34">
        <v>1985</v>
      </c>
      <c r="AA455" s="30" t="s">
        <v>1551</v>
      </c>
      <c r="AB455" s="35">
        <v>31.410000000000007</v>
      </c>
      <c r="AC455" s="35"/>
      <c r="AD455" s="35">
        <v>4.3800000000000008</v>
      </c>
      <c r="AE455" s="35">
        <v>35.790000000000006</v>
      </c>
    </row>
    <row r="456" spans="26:31">
      <c r="Z456" s="34">
        <v>1986</v>
      </c>
      <c r="AA456" s="30" t="s">
        <v>892</v>
      </c>
      <c r="AB456" s="35">
        <v>193.01</v>
      </c>
      <c r="AC456" s="35">
        <v>0.86499999999999999</v>
      </c>
      <c r="AD456" s="35"/>
      <c r="AE456" s="35">
        <v>193.875</v>
      </c>
    </row>
    <row r="457" spans="26:31">
      <c r="Z457" s="34">
        <v>1991</v>
      </c>
      <c r="AA457" s="30" t="s">
        <v>2120</v>
      </c>
      <c r="AB457" s="35">
        <v>40.720000000000006</v>
      </c>
      <c r="AC457" s="35"/>
      <c r="AD457" s="35"/>
      <c r="AE457" s="35">
        <v>40.720000000000006</v>
      </c>
    </row>
    <row r="458" spans="26:31">
      <c r="Z458" s="34">
        <v>1995</v>
      </c>
      <c r="AA458" s="30" t="s">
        <v>2121</v>
      </c>
      <c r="AB458" s="35">
        <v>8.3549999999999986</v>
      </c>
      <c r="AC458" s="35"/>
      <c r="AD458" s="35"/>
      <c r="AE458" s="35">
        <v>8.3549999999999986</v>
      </c>
    </row>
    <row r="459" spans="26:31">
      <c r="Z459" s="34">
        <v>1998</v>
      </c>
      <c r="AA459" s="30" t="s">
        <v>1126</v>
      </c>
      <c r="AB459" s="35">
        <v>13</v>
      </c>
      <c r="AC459" s="35">
        <v>1</v>
      </c>
      <c r="AD459" s="35"/>
      <c r="AE459" s="35">
        <v>14</v>
      </c>
    </row>
    <row r="460" spans="26:31">
      <c r="Z460" s="34">
        <v>2001</v>
      </c>
      <c r="AA460" s="30" t="s">
        <v>828</v>
      </c>
      <c r="AB460" s="35">
        <v>20</v>
      </c>
      <c r="AC460" s="35">
        <v>4</v>
      </c>
      <c r="AD460" s="35">
        <v>12</v>
      </c>
      <c r="AE460" s="35">
        <v>36</v>
      </c>
    </row>
    <row r="461" spans="26:31">
      <c r="Z461" s="34">
        <v>2002</v>
      </c>
      <c r="AA461" s="30" t="s">
        <v>1099</v>
      </c>
      <c r="AB461" s="35">
        <v>81</v>
      </c>
      <c r="AC461" s="35">
        <v>24</v>
      </c>
      <c r="AD461" s="35">
        <v>40</v>
      </c>
      <c r="AE461" s="35">
        <v>145</v>
      </c>
    </row>
    <row r="462" spans="26:31">
      <c r="Z462" s="34">
        <v>2005</v>
      </c>
      <c r="AA462" s="30" t="s">
        <v>2122</v>
      </c>
      <c r="AB462" s="35">
        <v>5</v>
      </c>
      <c r="AC462" s="35"/>
      <c r="AD462" s="35"/>
      <c r="AE462" s="35">
        <v>5</v>
      </c>
    </row>
    <row r="463" spans="26:31">
      <c r="Z463" s="34">
        <v>2007</v>
      </c>
      <c r="AA463" s="30" t="s">
        <v>674</v>
      </c>
      <c r="AB463" s="35"/>
      <c r="AC463" s="35">
        <v>1</v>
      </c>
      <c r="AD463" s="35"/>
      <c r="AE463" s="35">
        <v>1</v>
      </c>
    </row>
    <row r="464" spans="26:31">
      <c r="Z464" s="34">
        <v>2013</v>
      </c>
      <c r="AA464" s="30" t="s">
        <v>48</v>
      </c>
      <c r="AB464" s="35">
        <v>94.115000000000009</v>
      </c>
      <c r="AC464" s="35">
        <v>10.32</v>
      </c>
      <c r="AD464" s="35">
        <v>4.7050000000000001</v>
      </c>
      <c r="AE464" s="35">
        <v>109.14</v>
      </c>
    </row>
    <row r="465" spans="26:31">
      <c r="Z465" s="34">
        <v>2014</v>
      </c>
      <c r="AA465" s="30" t="s">
        <v>1552</v>
      </c>
      <c r="AB465" s="35">
        <v>2.8</v>
      </c>
      <c r="AC465" s="35"/>
      <c r="AD465" s="35">
        <v>0.87</v>
      </c>
      <c r="AE465" s="35">
        <v>3.67</v>
      </c>
    </row>
    <row r="466" spans="26:31">
      <c r="Z466" s="34">
        <v>2015</v>
      </c>
      <c r="AA466" s="30" t="s">
        <v>862</v>
      </c>
      <c r="AB466" s="35">
        <v>396.91999999999985</v>
      </c>
      <c r="AC466" s="35">
        <v>25.710000000000004</v>
      </c>
      <c r="AD466" s="35">
        <v>53.234999999999978</v>
      </c>
      <c r="AE466" s="35">
        <v>475.86499999999978</v>
      </c>
    </row>
    <row r="467" spans="26:31">
      <c r="Z467" s="34">
        <v>2023</v>
      </c>
      <c r="AA467" s="30" t="s">
        <v>1180</v>
      </c>
      <c r="AB467" s="35"/>
      <c r="AC467" s="35">
        <v>2</v>
      </c>
      <c r="AD467" s="35"/>
      <c r="AE467" s="35">
        <v>2</v>
      </c>
    </row>
    <row r="468" spans="26:31">
      <c r="Z468" s="34">
        <v>2024</v>
      </c>
      <c r="AA468" s="30" t="s">
        <v>197</v>
      </c>
      <c r="AB468" s="35">
        <v>558</v>
      </c>
      <c r="AC468" s="35">
        <v>106</v>
      </c>
      <c r="AD468" s="35">
        <v>153</v>
      </c>
      <c r="AE468" s="35">
        <v>817</v>
      </c>
    </row>
    <row r="469" spans="26:31">
      <c r="Z469" s="34">
        <v>2025</v>
      </c>
      <c r="AA469" s="30" t="s">
        <v>18</v>
      </c>
      <c r="AB469" s="35">
        <v>1926.4799999999991</v>
      </c>
      <c r="AC469" s="35">
        <v>129.625</v>
      </c>
      <c r="AD469" s="35">
        <v>58.380000000000017</v>
      </c>
      <c r="AE469" s="35">
        <v>2114.4849999999992</v>
      </c>
    </row>
    <row r="470" spans="26:31">
      <c r="Z470" s="34">
        <v>2031</v>
      </c>
      <c r="AA470" s="30" t="s">
        <v>2123</v>
      </c>
      <c r="AB470" s="35">
        <v>8</v>
      </c>
      <c r="AC470" s="35"/>
      <c r="AD470" s="35"/>
      <c r="AE470" s="35">
        <v>8</v>
      </c>
    </row>
    <row r="471" spans="26:31">
      <c r="Z471" s="34">
        <v>2033</v>
      </c>
      <c r="AA471" s="30" t="s">
        <v>57</v>
      </c>
      <c r="AB471" s="35">
        <v>2197</v>
      </c>
      <c r="AC471" s="35">
        <v>365</v>
      </c>
      <c r="AD471" s="35">
        <v>945</v>
      </c>
      <c r="AE471" s="35">
        <v>3507</v>
      </c>
    </row>
    <row r="472" spans="26:31">
      <c r="Z472" s="34">
        <v>2041</v>
      </c>
      <c r="AA472" s="30" t="s">
        <v>1052</v>
      </c>
      <c r="AB472" s="35">
        <v>25.930000000000003</v>
      </c>
      <c r="AC472" s="35">
        <v>0.12</v>
      </c>
      <c r="AD472" s="35">
        <v>8.1300000000000008</v>
      </c>
      <c r="AE472" s="35">
        <v>34.180000000000007</v>
      </c>
    </row>
    <row r="473" spans="26:31">
      <c r="Z473" s="34">
        <v>2044</v>
      </c>
      <c r="AA473" s="30" t="s">
        <v>2124</v>
      </c>
      <c r="AB473" s="35">
        <v>1</v>
      </c>
      <c r="AC473" s="35"/>
      <c r="AD473" s="35"/>
      <c r="AE473" s="35">
        <v>1</v>
      </c>
    </row>
    <row r="474" spans="26:31">
      <c r="Z474" s="34">
        <v>2055</v>
      </c>
      <c r="AA474" s="30" t="s">
        <v>1553</v>
      </c>
      <c r="AB474" s="35">
        <v>0.91999999999999993</v>
      </c>
      <c r="AC474" s="35"/>
      <c r="AD474" s="35">
        <v>0.45999999999999996</v>
      </c>
      <c r="AE474" s="35">
        <v>1.38</v>
      </c>
    </row>
    <row r="475" spans="26:31">
      <c r="Z475" s="34">
        <v>2072</v>
      </c>
      <c r="AA475" s="30" t="s">
        <v>285</v>
      </c>
      <c r="AB475" s="35">
        <v>23.470000000000002</v>
      </c>
      <c r="AC475" s="35">
        <v>3.31</v>
      </c>
      <c r="AD475" s="35">
        <v>12.774999999999999</v>
      </c>
      <c r="AE475" s="35">
        <v>39.555</v>
      </c>
    </row>
    <row r="476" spans="26:31">
      <c r="Z476" s="34">
        <v>2074</v>
      </c>
      <c r="AA476" s="30" t="s">
        <v>2125</v>
      </c>
      <c r="AB476" s="35">
        <v>362.54499999999985</v>
      </c>
      <c r="AC476" s="35"/>
      <c r="AD476" s="35"/>
      <c r="AE476" s="35">
        <v>362.54499999999985</v>
      </c>
    </row>
    <row r="477" spans="26:31">
      <c r="Z477" s="34">
        <v>2075</v>
      </c>
      <c r="AA477" s="30" t="s">
        <v>2126</v>
      </c>
      <c r="AB477" s="35">
        <v>4.87</v>
      </c>
      <c r="AC477" s="35"/>
      <c r="AD477" s="35"/>
      <c r="AE477" s="35">
        <v>4.87</v>
      </c>
    </row>
    <row r="478" spans="26:31">
      <c r="Z478" s="34">
        <v>2077</v>
      </c>
      <c r="AA478" s="30" t="s">
        <v>1554</v>
      </c>
      <c r="AB478" s="35">
        <v>8.129999999999999</v>
      </c>
      <c r="AC478" s="35"/>
      <c r="AD478" s="35">
        <v>0.23499999999999999</v>
      </c>
      <c r="AE478" s="35">
        <v>8.3649999999999984</v>
      </c>
    </row>
    <row r="479" spans="26:31">
      <c r="Z479" s="34">
        <v>2078</v>
      </c>
      <c r="AA479" s="30" t="s">
        <v>875</v>
      </c>
      <c r="AB479" s="35">
        <v>185</v>
      </c>
      <c r="AC479" s="35">
        <v>10</v>
      </c>
      <c r="AD479" s="35">
        <v>22</v>
      </c>
      <c r="AE479" s="35">
        <v>217</v>
      </c>
    </row>
    <row r="480" spans="26:31">
      <c r="Z480" s="34">
        <v>2081</v>
      </c>
      <c r="AA480" s="30" t="s">
        <v>2127</v>
      </c>
      <c r="AB480" s="35">
        <v>20.100000000000001</v>
      </c>
      <c r="AC480" s="35"/>
      <c r="AD480" s="35"/>
      <c r="AE480" s="35">
        <v>20.100000000000001</v>
      </c>
    </row>
    <row r="481" spans="26:31">
      <c r="Z481" s="34">
        <v>2083</v>
      </c>
      <c r="AA481" s="30" t="s">
        <v>812</v>
      </c>
      <c r="AB481" s="35">
        <v>1</v>
      </c>
      <c r="AC481" s="35">
        <v>1</v>
      </c>
      <c r="AD481" s="35"/>
      <c r="AE481" s="35">
        <v>2</v>
      </c>
    </row>
    <row r="482" spans="26:31">
      <c r="Z482" s="34">
        <v>2084</v>
      </c>
      <c r="AA482" s="30" t="s">
        <v>2128</v>
      </c>
      <c r="AB482" s="35">
        <v>10.6</v>
      </c>
      <c r="AC482" s="35"/>
      <c r="AD482" s="35"/>
      <c r="AE482" s="35">
        <v>10.6</v>
      </c>
    </row>
    <row r="483" spans="26:31">
      <c r="Z483" s="34">
        <v>2085</v>
      </c>
      <c r="AA483" s="30" t="s">
        <v>429</v>
      </c>
      <c r="AB483" s="35"/>
      <c r="AC483" s="35">
        <v>3</v>
      </c>
      <c r="AD483" s="35">
        <v>1</v>
      </c>
      <c r="AE483" s="35">
        <v>4</v>
      </c>
    </row>
    <row r="484" spans="26:31">
      <c r="Z484" s="34">
        <v>2087</v>
      </c>
      <c r="AA484" s="30" t="s">
        <v>2129</v>
      </c>
      <c r="AB484" s="35">
        <v>6.2199999999999989</v>
      </c>
      <c r="AC484" s="35"/>
      <c r="AD484" s="35"/>
      <c r="AE484" s="35">
        <v>6.2199999999999989</v>
      </c>
    </row>
    <row r="485" spans="26:31">
      <c r="Z485" s="34">
        <v>2093</v>
      </c>
      <c r="AA485" s="30" t="s">
        <v>937</v>
      </c>
      <c r="AB485" s="35">
        <v>7.6750000000000007</v>
      </c>
      <c r="AC485" s="35">
        <v>2.19</v>
      </c>
      <c r="AD485" s="35">
        <v>1.94</v>
      </c>
      <c r="AE485" s="35">
        <v>11.805</v>
      </c>
    </row>
    <row r="486" spans="26:31">
      <c r="Z486" s="34">
        <v>2094</v>
      </c>
      <c r="AA486" s="30" t="s">
        <v>1047</v>
      </c>
      <c r="AB486" s="35">
        <v>4.51</v>
      </c>
      <c r="AC486" s="35">
        <v>1.645</v>
      </c>
      <c r="AD486" s="35">
        <v>1.075</v>
      </c>
      <c r="AE486" s="35">
        <v>7.2299999999999995</v>
      </c>
    </row>
    <row r="487" spans="26:31">
      <c r="Z487" s="34">
        <v>2095</v>
      </c>
      <c r="AA487" s="30" t="s">
        <v>997</v>
      </c>
      <c r="AB487" s="35">
        <v>6.5949999999999998</v>
      </c>
      <c r="AC487" s="35">
        <v>1.0649999999999999</v>
      </c>
      <c r="AD487" s="35">
        <v>2.9499999999999997</v>
      </c>
      <c r="AE487" s="35">
        <v>10.61</v>
      </c>
    </row>
    <row r="488" spans="26:31">
      <c r="Z488" s="34">
        <v>2098</v>
      </c>
      <c r="AA488" s="30" t="s">
        <v>460</v>
      </c>
      <c r="AB488" s="35">
        <v>24.31</v>
      </c>
      <c r="AC488" s="35">
        <v>1.4450000000000001</v>
      </c>
      <c r="AD488" s="35">
        <v>9.4599999999999991</v>
      </c>
      <c r="AE488" s="35">
        <v>35.214999999999996</v>
      </c>
    </row>
    <row r="489" spans="26:31">
      <c r="Z489" s="34">
        <v>2100</v>
      </c>
      <c r="AA489" s="30" t="s">
        <v>1555</v>
      </c>
      <c r="AB489" s="35"/>
      <c r="AC489" s="35"/>
      <c r="AD489" s="35">
        <v>0.90500000000000003</v>
      </c>
      <c r="AE489" s="35">
        <v>0.90500000000000003</v>
      </c>
    </row>
    <row r="490" spans="26:31">
      <c r="Z490" s="34">
        <v>2102</v>
      </c>
      <c r="AA490" s="30" t="s">
        <v>1556</v>
      </c>
      <c r="AB490" s="35">
        <v>1.0249999999999999</v>
      </c>
      <c r="AC490" s="35"/>
      <c r="AD490" s="35">
        <v>4.589999999999999</v>
      </c>
      <c r="AE490" s="35">
        <v>5.6149999999999984</v>
      </c>
    </row>
    <row r="491" spans="26:31">
      <c r="Z491" s="34">
        <v>2104</v>
      </c>
      <c r="AA491" s="30" t="s">
        <v>861</v>
      </c>
      <c r="AB491" s="35">
        <v>98</v>
      </c>
      <c r="AC491" s="35">
        <v>11</v>
      </c>
      <c r="AD491" s="35">
        <v>14</v>
      </c>
      <c r="AE491" s="35">
        <v>123</v>
      </c>
    </row>
    <row r="492" spans="26:31">
      <c r="Z492" s="34">
        <v>2105</v>
      </c>
      <c r="AA492" s="30" t="s">
        <v>3</v>
      </c>
      <c r="AB492" s="35">
        <v>269</v>
      </c>
      <c r="AC492" s="35">
        <v>25</v>
      </c>
      <c r="AD492" s="35">
        <v>43</v>
      </c>
      <c r="AE492" s="35">
        <v>337</v>
      </c>
    </row>
    <row r="493" spans="26:31">
      <c r="Z493" s="34">
        <v>2116</v>
      </c>
      <c r="AA493" s="30" t="s">
        <v>26</v>
      </c>
      <c r="AB493" s="35">
        <v>123.04500000000002</v>
      </c>
      <c r="AC493" s="35">
        <v>6.9150000000000009</v>
      </c>
      <c r="AD493" s="35">
        <v>27.594999999999999</v>
      </c>
      <c r="AE493" s="35">
        <v>157.55500000000001</v>
      </c>
    </row>
    <row r="494" spans="26:31">
      <c r="Z494" s="34">
        <v>2131</v>
      </c>
      <c r="AA494" s="30" t="s">
        <v>90</v>
      </c>
      <c r="AB494" s="35">
        <v>524</v>
      </c>
      <c r="AC494" s="35">
        <v>100</v>
      </c>
      <c r="AD494" s="35">
        <v>188</v>
      </c>
      <c r="AE494" s="35">
        <v>812</v>
      </c>
    </row>
    <row r="495" spans="26:31">
      <c r="Z495" s="34">
        <v>2135</v>
      </c>
      <c r="AA495" s="30" t="s">
        <v>2130</v>
      </c>
      <c r="AB495" s="35">
        <v>5</v>
      </c>
      <c r="AC495" s="35"/>
      <c r="AD495" s="35"/>
      <c r="AE495" s="35">
        <v>5</v>
      </c>
    </row>
    <row r="496" spans="26:31">
      <c r="Z496" s="34">
        <v>2141</v>
      </c>
      <c r="AA496" s="30" t="s">
        <v>2131</v>
      </c>
      <c r="AB496" s="35">
        <v>6</v>
      </c>
      <c r="AC496" s="35"/>
      <c r="AD496" s="35"/>
      <c r="AE496" s="35">
        <v>6</v>
      </c>
    </row>
    <row r="497" spans="26:31">
      <c r="Z497" s="34">
        <v>2144</v>
      </c>
      <c r="AA497" s="30" t="s">
        <v>2132</v>
      </c>
      <c r="AB497" s="35">
        <v>8</v>
      </c>
      <c r="AC497" s="35"/>
      <c r="AD497" s="35"/>
      <c r="AE497" s="35">
        <v>8</v>
      </c>
    </row>
    <row r="498" spans="26:31">
      <c r="Z498" s="34">
        <v>2163</v>
      </c>
      <c r="AA498" s="30" t="s">
        <v>806</v>
      </c>
      <c r="AB498" s="35">
        <v>1</v>
      </c>
      <c r="AC498" s="35">
        <v>2</v>
      </c>
      <c r="AD498" s="35"/>
      <c r="AE498" s="35">
        <v>3</v>
      </c>
    </row>
    <row r="499" spans="26:31">
      <c r="Z499" s="34">
        <v>2173</v>
      </c>
      <c r="AA499" s="30" t="s">
        <v>765</v>
      </c>
      <c r="AB499" s="35">
        <v>78</v>
      </c>
      <c r="AC499" s="35">
        <v>8</v>
      </c>
      <c r="AD499" s="35">
        <v>13</v>
      </c>
      <c r="AE499" s="35">
        <v>99</v>
      </c>
    </row>
    <row r="500" spans="26:31">
      <c r="Z500" s="34">
        <v>2174</v>
      </c>
      <c r="AA500" s="30" t="s">
        <v>559</v>
      </c>
      <c r="AB500" s="35">
        <v>42</v>
      </c>
      <c r="AC500" s="35">
        <v>8</v>
      </c>
      <c r="AD500" s="35">
        <v>10</v>
      </c>
      <c r="AE500" s="35">
        <v>60</v>
      </c>
    </row>
    <row r="501" spans="26:31">
      <c r="Z501" s="34">
        <v>2177</v>
      </c>
      <c r="AA501" s="30" t="s">
        <v>2133</v>
      </c>
      <c r="AB501" s="35">
        <v>108</v>
      </c>
      <c r="AC501" s="35"/>
      <c r="AD501" s="35"/>
      <c r="AE501" s="35">
        <v>108</v>
      </c>
    </row>
    <row r="502" spans="26:31">
      <c r="Z502" s="34">
        <v>2178</v>
      </c>
      <c r="AA502" s="30" t="s">
        <v>1011</v>
      </c>
      <c r="AB502" s="35">
        <v>129</v>
      </c>
      <c r="AC502" s="35">
        <v>4</v>
      </c>
      <c r="AD502" s="35">
        <v>11</v>
      </c>
      <c r="AE502" s="35">
        <v>144</v>
      </c>
    </row>
    <row r="503" spans="26:31">
      <c r="Z503" s="34">
        <v>2179</v>
      </c>
      <c r="AA503" s="30" t="s">
        <v>34</v>
      </c>
      <c r="AB503" s="35">
        <v>214</v>
      </c>
      <c r="AC503" s="35">
        <v>48</v>
      </c>
      <c r="AD503" s="35">
        <v>53</v>
      </c>
      <c r="AE503" s="35">
        <v>315</v>
      </c>
    </row>
    <row r="504" spans="26:31">
      <c r="Z504" s="34">
        <v>2182</v>
      </c>
      <c r="AA504" s="30" t="s">
        <v>176</v>
      </c>
      <c r="AB504" s="35">
        <v>28</v>
      </c>
      <c r="AC504" s="35">
        <v>7</v>
      </c>
      <c r="AD504" s="35">
        <v>10</v>
      </c>
      <c r="AE504" s="35">
        <v>45</v>
      </c>
    </row>
    <row r="505" spans="26:31">
      <c r="Z505" s="34">
        <v>2184</v>
      </c>
      <c r="AA505" s="30" t="s">
        <v>1397</v>
      </c>
      <c r="AB505" s="35">
        <v>3</v>
      </c>
      <c r="AC505" s="35"/>
      <c r="AD505" s="35">
        <v>1</v>
      </c>
      <c r="AE505" s="35">
        <v>4</v>
      </c>
    </row>
    <row r="506" spans="26:31">
      <c r="Z506" s="34">
        <v>2186</v>
      </c>
      <c r="AA506" s="30" t="s">
        <v>698</v>
      </c>
      <c r="AB506" s="35">
        <v>30</v>
      </c>
      <c r="AC506" s="35">
        <v>5</v>
      </c>
      <c r="AD506" s="35">
        <v>45</v>
      </c>
      <c r="AE506" s="35">
        <v>80</v>
      </c>
    </row>
    <row r="507" spans="26:31">
      <c r="Z507" s="34">
        <v>2187</v>
      </c>
      <c r="AA507" s="30" t="s">
        <v>490</v>
      </c>
      <c r="AB507" s="35">
        <v>72</v>
      </c>
      <c r="AC507" s="35">
        <v>14</v>
      </c>
      <c r="AD507" s="35">
        <v>52</v>
      </c>
      <c r="AE507" s="35">
        <v>138</v>
      </c>
    </row>
    <row r="508" spans="26:31">
      <c r="Z508" s="34">
        <v>2188</v>
      </c>
      <c r="AA508" s="30" t="s">
        <v>614</v>
      </c>
      <c r="AB508" s="35">
        <v>63</v>
      </c>
      <c r="AC508" s="35">
        <v>24</v>
      </c>
      <c r="AD508" s="35">
        <v>50</v>
      </c>
      <c r="AE508" s="35">
        <v>137</v>
      </c>
    </row>
    <row r="509" spans="26:31">
      <c r="Z509" s="34">
        <v>2191</v>
      </c>
      <c r="AA509" s="30" t="s">
        <v>1215</v>
      </c>
      <c r="AB509" s="35">
        <v>54</v>
      </c>
      <c r="AC509" s="35">
        <v>10</v>
      </c>
      <c r="AD509" s="35">
        <v>7</v>
      </c>
      <c r="AE509" s="35">
        <v>71</v>
      </c>
    </row>
    <row r="510" spans="26:31">
      <c r="Z510" s="34">
        <v>2196</v>
      </c>
      <c r="AA510" s="30" t="s">
        <v>722</v>
      </c>
      <c r="AB510" s="35">
        <v>4</v>
      </c>
      <c r="AC510" s="35">
        <v>2</v>
      </c>
      <c r="AD510" s="35">
        <v>3</v>
      </c>
      <c r="AE510" s="35">
        <v>9</v>
      </c>
    </row>
    <row r="511" spans="26:31">
      <c r="Z511" s="34">
        <v>2219</v>
      </c>
      <c r="AA511" s="30" t="s">
        <v>2134</v>
      </c>
      <c r="AB511" s="35">
        <v>2</v>
      </c>
      <c r="AC511" s="35"/>
      <c r="AD511" s="35"/>
      <c r="AE511" s="35">
        <v>2</v>
      </c>
    </row>
    <row r="512" spans="26:31">
      <c r="Z512" s="34">
        <v>2223</v>
      </c>
      <c r="AA512" s="30" t="s">
        <v>2135</v>
      </c>
      <c r="AB512" s="35">
        <v>2</v>
      </c>
      <c r="AC512" s="35"/>
      <c r="AD512" s="35"/>
      <c r="AE512" s="35">
        <v>2</v>
      </c>
    </row>
    <row r="513" spans="26:31">
      <c r="Z513" s="34">
        <v>2227</v>
      </c>
      <c r="AA513" s="30" t="s">
        <v>54</v>
      </c>
      <c r="AB513" s="35">
        <v>11112</v>
      </c>
      <c r="AC513" s="35">
        <v>826</v>
      </c>
      <c r="AD513" s="35">
        <v>1345</v>
      </c>
      <c r="AE513" s="35">
        <v>13283</v>
      </c>
    </row>
    <row r="514" spans="26:31">
      <c r="Z514" s="34">
        <v>2240</v>
      </c>
      <c r="AA514" s="30" t="s">
        <v>1557</v>
      </c>
      <c r="AB514" s="35"/>
      <c r="AC514" s="35"/>
      <c r="AD514" s="35">
        <v>251.50399999999988</v>
      </c>
      <c r="AE514" s="35">
        <v>251.50399999999988</v>
      </c>
    </row>
    <row r="515" spans="26:31">
      <c r="Z515" s="34">
        <v>2245</v>
      </c>
      <c r="AA515" s="30" t="s">
        <v>482</v>
      </c>
      <c r="AB515" s="35">
        <v>15</v>
      </c>
      <c r="AC515" s="35">
        <v>3</v>
      </c>
      <c r="AD515" s="35">
        <v>1</v>
      </c>
      <c r="AE515" s="35">
        <v>19</v>
      </c>
    </row>
    <row r="516" spans="26:31">
      <c r="Z516" s="34">
        <v>2251</v>
      </c>
      <c r="AA516" s="30" t="s">
        <v>378</v>
      </c>
      <c r="AB516" s="35">
        <v>2</v>
      </c>
      <c r="AC516" s="35">
        <v>2</v>
      </c>
      <c r="AD516" s="35"/>
      <c r="AE516" s="35">
        <v>4</v>
      </c>
    </row>
    <row r="517" spans="26:31">
      <c r="Z517" s="34">
        <v>2271</v>
      </c>
      <c r="AA517" s="30" t="s">
        <v>2136</v>
      </c>
      <c r="AB517" s="35">
        <v>1</v>
      </c>
      <c r="AC517" s="35"/>
      <c r="AD517" s="35"/>
      <c r="AE517" s="35">
        <v>1</v>
      </c>
    </row>
    <row r="518" spans="26:31">
      <c r="Z518" s="34">
        <v>2287</v>
      </c>
      <c r="AA518" s="30" t="s">
        <v>1383</v>
      </c>
      <c r="AB518" s="35"/>
      <c r="AC518" s="35"/>
      <c r="AD518" s="35">
        <v>119</v>
      </c>
      <c r="AE518" s="35">
        <v>119</v>
      </c>
    </row>
    <row r="519" spans="26:31">
      <c r="Z519" s="34">
        <v>2304</v>
      </c>
      <c r="AA519" s="30" t="s">
        <v>932</v>
      </c>
      <c r="AB519" s="35">
        <v>22</v>
      </c>
      <c r="AC519" s="35">
        <v>2</v>
      </c>
      <c r="AD519" s="35">
        <v>17</v>
      </c>
      <c r="AE519" s="35">
        <v>41</v>
      </c>
    </row>
    <row r="520" spans="26:31">
      <c r="Z520" s="34">
        <v>2305</v>
      </c>
      <c r="AA520" s="30" t="s">
        <v>1558</v>
      </c>
      <c r="AB520" s="35"/>
      <c r="AC520" s="35"/>
      <c r="AD520" s="35">
        <v>1</v>
      </c>
      <c r="AE520" s="35">
        <v>1</v>
      </c>
    </row>
    <row r="521" spans="26:31">
      <c r="Z521" s="34">
        <v>2307</v>
      </c>
      <c r="AA521" s="30" t="s">
        <v>1559</v>
      </c>
      <c r="AB521" s="35">
        <v>6</v>
      </c>
      <c r="AC521" s="35"/>
      <c r="AD521" s="35">
        <v>15</v>
      </c>
      <c r="AE521" s="35">
        <v>21</v>
      </c>
    </row>
    <row r="522" spans="26:31">
      <c r="Z522" s="34">
        <v>2309</v>
      </c>
      <c r="AA522" s="30" t="s">
        <v>43</v>
      </c>
      <c r="AB522" s="35"/>
      <c r="AC522" s="35">
        <v>141</v>
      </c>
      <c r="AD522" s="35">
        <v>267</v>
      </c>
      <c r="AE522" s="35">
        <v>408</v>
      </c>
    </row>
    <row r="523" spans="26:31">
      <c r="Z523" s="34">
        <v>2310</v>
      </c>
      <c r="AA523" s="30" t="s">
        <v>887</v>
      </c>
      <c r="AB523" s="35">
        <v>20</v>
      </c>
      <c r="AC523" s="35">
        <v>3</v>
      </c>
      <c r="AD523" s="35">
        <v>6</v>
      </c>
      <c r="AE523" s="35">
        <v>29</v>
      </c>
    </row>
    <row r="524" spans="26:31">
      <c r="Z524" s="34">
        <v>2324</v>
      </c>
      <c r="AA524" s="30" t="s">
        <v>1560</v>
      </c>
      <c r="AB524" s="35">
        <v>0.34</v>
      </c>
      <c r="AC524" s="35"/>
      <c r="AD524" s="35">
        <v>15.445000000000002</v>
      </c>
      <c r="AE524" s="35">
        <v>15.785000000000002</v>
      </c>
    </row>
    <row r="525" spans="26:31">
      <c r="Z525" s="34">
        <v>2325</v>
      </c>
      <c r="AA525" s="30" t="s">
        <v>1561</v>
      </c>
      <c r="AB525" s="35"/>
      <c r="AC525" s="35"/>
      <c r="AD525" s="35">
        <v>29.674999999999997</v>
      </c>
      <c r="AE525" s="35">
        <v>29.674999999999997</v>
      </c>
    </row>
    <row r="526" spans="26:31">
      <c r="Z526" s="34">
        <v>2326</v>
      </c>
      <c r="AA526" s="30" t="s">
        <v>1562</v>
      </c>
      <c r="AB526" s="35"/>
      <c r="AC526" s="35"/>
      <c r="AD526" s="35">
        <v>1.9899999999999998</v>
      </c>
      <c r="AE526" s="35">
        <v>1.9899999999999998</v>
      </c>
    </row>
    <row r="527" spans="26:31">
      <c r="Z527" s="34">
        <v>2329</v>
      </c>
      <c r="AA527" s="30" t="s">
        <v>1563</v>
      </c>
      <c r="AB527" s="35"/>
      <c r="AC527" s="35"/>
      <c r="AD527" s="35">
        <v>0.39500000000000002</v>
      </c>
      <c r="AE527" s="35">
        <v>0.39500000000000002</v>
      </c>
    </row>
    <row r="528" spans="26:31">
      <c r="Z528" s="34">
        <v>2337</v>
      </c>
      <c r="AA528" s="30" t="s">
        <v>1564</v>
      </c>
      <c r="AB528" s="35"/>
      <c r="AC528" s="35"/>
      <c r="AD528" s="35">
        <v>5.5549999999999997</v>
      </c>
      <c r="AE528" s="35">
        <v>5.5549999999999997</v>
      </c>
    </row>
    <row r="529" spans="26:31">
      <c r="Z529" s="34">
        <v>2346</v>
      </c>
      <c r="AA529" s="30" t="s">
        <v>1565</v>
      </c>
      <c r="AB529" s="35"/>
      <c r="AC529" s="35"/>
      <c r="AD529" s="35">
        <v>0.67</v>
      </c>
      <c r="AE529" s="35">
        <v>0.67</v>
      </c>
    </row>
    <row r="530" spans="26:31">
      <c r="Z530" s="34">
        <v>2350</v>
      </c>
      <c r="AA530" s="30" t="s">
        <v>500</v>
      </c>
      <c r="AB530" s="35">
        <v>36</v>
      </c>
      <c r="AC530" s="35">
        <v>7</v>
      </c>
      <c r="AD530" s="35">
        <v>5</v>
      </c>
      <c r="AE530" s="35">
        <v>48</v>
      </c>
    </row>
    <row r="531" spans="26:31">
      <c r="Z531" s="34">
        <v>2352</v>
      </c>
      <c r="AA531" s="30" t="s">
        <v>349</v>
      </c>
      <c r="AB531" s="35">
        <v>148</v>
      </c>
      <c r="AC531" s="35">
        <v>65</v>
      </c>
      <c r="AD531" s="35"/>
      <c r="AE531" s="35">
        <v>213</v>
      </c>
    </row>
    <row r="532" spans="26:31">
      <c r="Z532" s="34">
        <v>2377</v>
      </c>
      <c r="AA532" s="30" t="s">
        <v>491</v>
      </c>
      <c r="AB532" s="35">
        <v>84</v>
      </c>
      <c r="AC532" s="35">
        <v>3</v>
      </c>
      <c r="AD532" s="35">
        <v>71</v>
      </c>
      <c r="AE532" s="35">
        <v>158</v>
      </c>
    </row>
    <row r="533" spans="26:31">
      <c r="Z533" s="34">
        <v>2384</v>
      </c>
      <c r="AA533" s="30" t="s">
        <v>772</v>
      </c>
      <c r="AB533" s="35">
        <v>20</v>
      </c>
      <c r="AC533" s="35">
        <v>2</v>
      </c>
      <c r="AD533" s="35">
        <v>12</v>
      </c>
      <c r="AE533" s="35">
        <v>34</v>
      </c>
    </row>
    <row r="534" spans="26:31">
      <c r="Z534" s="34">
        <v>2389</v>
      </c>
      <c r="AA534" s="30" t="s">
        <v>185</v>
      </c>
      <c r="AB534" s="35">
        <v>680</v>
      </c>
      <c r="AC534" s="35">
        <v>162</v>
      </c>
      <c r="AD534" s="35">
        <v>277</v>
      </c>
      <c r="AE534" s="35">
        <v>1119</v>
      </c>
    </row>
    <row r="535" spans="26:31">
      <c r="Z535" s="34">
        <v>2393</v>
      </c>
      <c r="AA535" s="30" t="s">
        <v>942</v>
      </c>
      <c r="AB535" s="35">
        <v>44</v>
      </c>
      <c r="AC535" s="35">
        <v>3</v>
      </c>
      <c r="AD535" s="35">
        <v>19</v>
      </c>
      <c r="AE535" s="35">
        <v>66</v>
      </c>
    </row>
    <row r="536" spans="26:31">
      <c r="Z536" s="34">
        <v>2394</v>
      </c>
      <c r="AA536" s="30" t="s">
        <v>270</v>
      </c>
      <c r="AB536" s="35">
        <v>23</v>
      </c>
      <c r="AC536" s="35">
        <v>2</v>
      </c>
      <c r="AD536" s="35">
        <v>16</v>
      </c>
      <c r="AE536" s="35">
        <v>41</v>
      </c>
    </row>
    <row r="537" spans="26:31">
      <c r="Z537" s="34">
        <v>2405</v>
      </c>
      <c r="AA537" s="30" t="s">
        <v>39</v>
      </c>
      <c r="AB537" s="35">
        <v>28</v>
      </c>
      <c r="AC537" s="35">
        <v>3</v>
      </c>
      <c r="AD537" s="35"/>
      <c r="AE537" s="35">
        <v>31</v>
      </c>
    </row>
    <row r="538" spans="26:31">
      <c r="Z538" s="34">
        <v>2407</v>
      </c>
      <c r="AA538" s="30" t="s">
        <v>1112</v>
      </c>
      <c r="AB538" s="35">
        <v>10</v>
      </c>
      <c r="AC538" s="35">
        <v>2</v>
      </c>
      <c r="AD538" s="35"/>
      <c r="AE538" s="35">
        <v>12</v>
      </c>
    </row>
    <row r="539" spans="26:31">
      <c r="Z539" s="34">
        <v>2408</v>
      </c>
      <c r="AA539" s="30" t="s">
        <v>2137</v>
      </c>
      <c r="AB539" s="35">
        <v>1</v>
      </c>
      <c r="AC539" s="35"/>
      <c r="AD539" s="35"/>
      <c r="AE539" s="35">
        <v>1</v>
      </c>
    </row>
    <row r="540" spans="26:31">
      <c r="Z540" s="34">
        <v>2414</v>
      </c>
      <c r="AA540" s="30" t="s">
        <v>710</v>
      </c>
      <c r="AB540" s="35">
        <v>17</v>
      </c>
      <c r="AC540" s="35">
        <v>4</v>
      </c>
      <c r="AD540" s="35">
        <v>10</v>
      </c>
      <c r="AE540" s="35">
        <v>31</v>
      </c>
    </row>
    <row r="541" spans="26:31">
      <c r="Z541" s="34">
        <v>2419</v>
      </c>
      <c r="AA541" s="30" t="s">
        <v>2138</v>
      </c>
      <c r="AB541" s="35">
        <v>9</v>
      </c>
      <c r="AC541" s="35"/>
      <c r="AD541" s="35"/>
      <c r="AE541" s="35">
        <v>9</v>
      </c>
    </row>
    <row r="542" spans="26:31">
      <c r="Z542" s="34">
        <v>2452</v>
      </c>
      <c r="AA542" s="30" t="s">
        <v>622</v>
      </c>
      <c r="AB542" s="35">
        <v>11</v>
      </c>
      <c r="AC542" s="35">
        <v>4</v>
      </c>
      <c r="AD542" s="35">
        <v>13</v>
      </c>
      <c r="AE542" s="35">
        <v>28</v>
      </c>
    </row>
    <row r="543" spans="26:31">
      <c r="Z543" s="34">
        <v>2465</v>
      </c>
      <c r="AA543" s="30" t="s">
        <v>1566</v>
      </c>
      <c r="AB543" s="35">
        <v>57</v>
      </c>
      <c r="AC543" s="35"/>
      <c r="AD543" s="35">
        <v>14</v>
      </c>
      <c r="AE543" s="35">
        <v>71</v>
      </c>
    </row>
    <row r="544" spans="26:31">
      <c r="Z544" s="34">
        <v>2467</v>
      </c>
      <c r="AA544" s="30" t="s">
        <v>416</v>
      </c>
      <c r="AB544" s="35">
        <v>9</v>
      </c>
      <c r="AC544" s="35">
        <v>8</v>
      </c>
      <c r="AD544" s="35">
        <v>2</v>
      </c>
      <c r="AE544" s="35">
        <v>19</v>
      </c>
    </row>
    <row r="545" spans="26:31">
      <c r="Z545" s="34">
        <v>2468</v>
      </c>
      <c r="AA545" s="30" t="s">
        <v>1567</v>
      </c>
      <c r="AB545" s="35">
        <v>17</v>
      </c>
      <c r="AC545" s="35"/>
      <c r="AD545" s="35">
        <v>19</v>
      </c>
      <c r="AE545" s="35">
        <v>36</v>
      </c>
    </row>
    <row r="546" spans="26:31">
      <c r="Z546" s="34">
        <v>2469</v>
      </c>
      <c r="AA546" s="30" t="s">
        <v>383</v>
      </c>
      <c r="AB546" s="35">
        <v>280</v>
      </c>
      <c r="AC546" s="35">
        <v>35</v>
      </c>
      <c r="AD546" s="35">
        <v>144</v>
      </c>
      <c r="AE546" s="35">
        <v>459</v>
      </c>
    </row>
    <row r="547" spans="26:31">
      <c r="Z547" s="34">
        <v>2470</v>
      </c>
      <c r="AA547" s="30" t="s">
        <v>583</v>
      </c>
      <c r="AB547" s="35">
        <v>81</v>
      </c>
      <c r="AC547" s="35">
        <v>19</v>
      </c>
      <c r="AD547" s="35">
        <v>32</v>
      </c>
      <c r="AE547" s="35">
        <v>132</v>
      </c>
    </row>
    <row r="548" spans="26:31">
      <c r="Z548" s="34">
        <v>2476</v>
      </c>
      <c r="AA548" s="30" t="s">
        <v>550</v>
      </c>
      <c r="AB548" s="35">
        <v>54</v>
      </c>
      <c r="AC548" s="35">
        <v>11</v>
      </c>
      <c r="AD548" s="35">
        <v>15</v>
      </c>
      <c r="AE548" s="35">
        <v>80</v>
      </c>
    </row>
    <row r="549" spans="26:31">
      <c r="Z549" s="34">
        <v>2489</v>
      </c>
      <c r="AA549" s="30" t="s">
        <v>1568</v>
      </c>
      <c r="AB549" s="35"/>
      <c r="AC549" s="35"/>
      <c r="AD549" s="35">
        <v>3</v>
      </c>
      <c r="AE549" s="35">
        <v>3</v>
      </c>
    </row>
    <row r="550" spans="26:31">
      <c r="Z550" s="34">
        <v>2526</v>
      </c>
      <c r="AA550" s="30" t="s">
        <v>2139</v>
      </c>
      <c r="AB550" s="35">
        <v>1</v>
      </c>
      <c r="AC550" s="35"/>
      <c r="AD550" s="35"/>
      <c r="AE550" s="35">
        <v>1</v>
      </c>
    </row>
    <row r="551" spans="26:31">
      <c r="Z551" s="34">
        <v>2529</v>
      </c>
      <c r="AA551" s="30" t="s">
        <v>36</v>
      </c>
      <c r="AB551" s="35">
        <v>445</v>
      </c>
      <c r="AC551" s="35">
        <v>202</v>
      </c>
      <c r="AD551" s="35">
        <v>230</v>
      </c>
      <c r="AE551" s="35">
        <v>877</v>
      </c>
    </row>
    <row r="552" spans="26:31">
      <c r="Z552" s="34">
        <v>2535</v>
      </c>
      <c r="AA552" s="30" t="s">
        <v>2140</v>
      </c>
      <c r="AB552" s="35">
        <v>1</v>
      </c>
      <c r="AC552" s="35"/>
      <c r="AD552" s="35"/>
      <c r="AE552" s="35">
        <v>1</v>
      </c>
    </row>
    <row r="553" spans="26:31">
      <c r="Z553" s="34">
        <v>2542</v>
      </c>
      <c r="AA553" s="30" t="s">
        <v>2141</v>
      </c>
      <c r="AB553" s="35">
        <v>6</v>
      </c>
      <c r="AC553" s="35"/>
      <c r="AD553" s="35"/>
      <c r="AE553" s="35">
        <v>6</v>
      </c>
    </row>
    <row r="554" spans="26:31">
      <c r="Z554" s="34">
        <v>2544</v>
      </c>
      <c r="AA554" s="30" t="s">
        <v>2142</v>
      </c>
      <c r="AB554" s="35">
        <v>1</v>
      </c>
      <c r="AC554" s="35"/>
      <c r="AD554" s="35"/>
      <c r="AE554" s="35">
        <v>1</v>
      </c>
    </row>
    <row r="555" spans="26:31">
      <c r="Z555" s="34">
        <v>2566</v>
      </c>
      <c r="AA555" s="30" t="s">
        <v>1569</v>
      </c>
      <c r="AB555" s="35"/>
      <c r="AC555" s="35"/>
      <c r="AD555" s="35">
        <v>49</v>
      </c>
      <c r="AE555" s="35">
        <v>49</v>
      </c>
    </row>
    <row r="556" spans="26:31">
      <c r="Z556" s="34">
        <v>2569</v>
      </c>
      <c r="AA556" s="30" t="s">
        <v>1570</v>
      </c>
      <c r="AB556" s="35">
        <v>18.179999999999996</v>
      </c>
      <c r="AC556" s="35"/>
      <c r="AD556" s="35">
        <v>0.22500000000000001</v>
      </c>
      <c r="AE556" s="35">
        <v>18.404999999999998</v>
      </c>
    </row>
    <row r="557" spans="26:31">
      <c r="Z557" s="34">
        <v>2591</v>
      </c>
      <c r="AA557" s="30" t="s">
        <v>2143</v>
      </c>
      <c r="AB557" s="35">
        <v>1</v>
      </c>
      <c r="AC557" s="35"/>
      <c r="AD557" s="35"/>
      <c r="AE557" s="35">
        <v>1</v>
      </c>
    </row>
    <row r="558" spans="26:31">
      <c r="Z558" s="34">
        <v>2612</v>
      </c>
      <c r="AA558" s="30" t="s">
        <v>1141</v>
      </c>
      <c r="AB558" s="35"/>
      <c r="AC558" s="35">
        <v>1</v>
      </c>
      <c r="AD558" s="35"/>
      <c r="AE558" s="35">
        <v>1</v>
      </c>
    </row>
    <row r="559" spans="26:31">
      <c r="Z559" s="34">
        <v>2622</v>
      </c>
      <c r="AA559" s="30" t="s">
        <v>2144</v>
      </c>
      <c r="AB559" s="35">
        <v>5</v>
      </c>
      <c r="AC559" s="35"/>
      <c r="AD559" s="35"/>
      <c r="AE559" s="35">
        <v>5</v>
      </c>
    </row>
    <row r="560" spans="26:31">
      <c r="Z560" s="34">
        <v>2623</v>
      </c>
      <c r="AA560" s="30" t="s">
        <v>2145</v>
      </c>
      <c r="AB560" s="35">
        <v>1</v>
      </c>
      <c r="AC560" s="35"/>
      <c r="AD560" s="35"/>
      <c r="AE560" s="35">
        <v>1</v>
      </c>
    </row>
    <row r="561" spans="26:31">
      <c r="Z561" s="34">
        <v>2624</v>
      </c>
      <c r="AA561" s="30" t="s">
        <v>2146</v>
      </c>
      <c r="AB561" s="35">
        <v>4</v>
      </c>
      <c r="AC561" s="35"/>
      <c r="AD561" s="35"/>
      <c r="AE561" s="35">
        <v>4</v>
      </c>
    </row>
    <row r="562" spans="26:31">
      <c r="Z562" s="34">
        <v>2625</v>
      </c>
      <c r="AA562" s="30" t="s">
        <v>2147</v>
      </c>
      <c r="AB562" s="35">
        <v>8</v>
      </c>
      <c r="AC562" s="35"/>
      <c r="AD562" s="35"/>
      <c r="AE562" s="35">
        <v>8</v>
      </c>
    </row>
    <row r="563" spans="26:31">
      <c r="Z563" s="34">
        <v>2644</v>
      </c>
      <c r="AA563" s="30" t="s">
        <v>1127</v>
      </c>
      <c r="AB563" s="35">
        <v>36</v>
      </c>
      <c r="AC563" s="35">
        <v>1</v>
      </c>
      <c r="AD563" s="35">
        <v>5</v>
      </c>
      <c r="AE563" s="35">
        <v>42</v>
      </c>
    </row>
    <row r="564" spans="26:31">
      <c r="Z564" s="34">
        <v>2647</v>
      </c>
      <c r="AA564" s="30" t="s">
        <v>258</v>
      </c>
      <c r="AB564" s="35">
        <v>128</v>
      </c>
      <c r="AC564" s="35">
        <v>14</v>
      </c>
      <c r="AD564" s="35">
        <v>26</v>
      </c>
      <c r="AE564" s="35">
        <v>168</v>
      </c>
    </row>
    <row r="565" spans="26:31">
      <c r="Z565" s="34">
        <v>2656</v>
      </c>
      <c r="AA565" s="30" t="s">
        <v>2148</v>
      </c>
      <c r="AB565" s="35">
        <v>13.539999999999997</v>
      </c>
      <c r="AC565" s="35"/>
      <c r="AD565" s="35"/>
      <c r="AE565" s="35">
        <v>13.539999999999997</v>
      </c>
    </row>
    <row r="566" spans="26:31">
      <c r="Z566" s="34">
        <v>2660</v>
      </c>
      <c r="AA566" s="30" t="s">
        <v>2149</v>
      </c>
      <c r="AB566" s="35">
        <v>10.754999999999999</v>
      </c>
      <c r="AC566" s="35"/>
      <c r="AD566" s="35"/>
      <c r="AE566" s="35">
        <v>10.754999999999999</v>
      </c>
    </row>
    <row r="567" spans="26:31">
      <c r="Z567" s="34">
        <v>2671</v>
      </c>
      <c r="AA567" s="30" t="s">
        <v>670</v>
      </c>
      <c r="AB567" s="35"/>
      <c r="AC567" s="35">
        <v>1</v>
      </c>
      <c r="AD567" s="35"/>
      <c r="AE567" s="35">
        <v>1</v>
      </c>
    </row>
    <row r="568" spans="26:31">
      <c r="Z568" s="34">
        <v>2677</v>
      </c>
      <c r="AA568" s="30" t="s">
        <v>2150</v>
      </c>
      <c r="AB568" s="35">
        <v>1</v>
      </c>
      <c r="AC568" s="35"/>
      <c r="AD568" s="35"/>
      <c r="AE568" s="35">
        <v>1</v>
      </c>
    </row>
    <row r="569" spans="26:31">
      <c r="Z569" s="34">
        <v>2687</v>
      </c>
      <c r="AA569" s="30" t="s">
        <v>2151</v>
      </c>
      <c r="AB569" s="35">
        <v>2</v>
      </c>
      <c r="AC569" s="35"/>
      <c r="AD569" s="35"/>
      <c r="AE569" s="35">
        <v>2</v>
      </c>
    </row>
    <row r="570" spans="26:31">
      <c r="Z570" s="34">
        <v>2691</v>
      </c>
      <c r="AA570" s="30" t="s">
        <v>1240</v>
      </c>
      <c r="AB570" s="35">
        <v>3</v>
      </c>
      <c r="AC570" s="35">
        <v>1</v>
      </c>
      <c r="AD570" s="35"/>
      <c r="AE570" s="35">
        <v>4</v>
      </c>
    </row>
    <row r="571" spans="26:31">
      <c r="Z571" s="34">
        <v>2694</v>
      </c>
      <c r="AA571" s="30" t="s">
        <v>2152</v>
      </c>
      <c r="AB571" s="35">
        <v>1</v>
      </c>
      <c r="AC571" s="35"/>
      <c r="AD571" s="35"/>
      <c r="AE571" s="35">
        <v>1</v>
      </c>
    </row>
    <row r="572" spans="26:31">
      <c r="Z572" s="34">
        <v>2698</v>
      </c>
      <c r="AA572" s="30" t="s">
        <v>2153</v>
      </c>
      <c r="AB572" s="35">
        <v>1</v>
      </c>
      <c r="AC572" s="35"/>
      <c r="AD572" s="35"/>
      <c r="AE572" s="35">
        <v>1</v>
      </c>
    </row>
    <row r="573" spans="26:31">
      <c r="Z573" s="34">
        <v>2699</v>
      </c>
      <c r="AA573" s="30" t="s">
        <v>2154</v>
      </c>
      <c r="AB573" s="35">
        <v>1</v>
      </c>
      <c r="AC573" s="35"/>
      <c r="AD573" s="35"/>
      <c r="AE573" s="35">
        <v>1</v>
      </c>
    </row>
    <row r="574" spans="26:31">
      <c r="Z574" s="34">
        <v>2700</v>
      </c>
      <c r="AA574" s="30" t="s">
        <v>2155</v>
      </c>
      <c r="AB574" s="35">
        <v>3</v>
      </c>
      <c r="AC574" s="35"/>
      <c r="AD574" s="35"/>
      <c r="AE574" s="35">
        <v>3</v>
      </c>
    </row>
    <row r="575" spans="26:31">
      <c r="Z575" s="34">
        <v>2703</v>
      </c>
      <c r="AA575" s="30" t="s">
        <v>2156</v>
      </c>
      <c r="AB575" s="35">
        <v>2</v>
      </c>
      <c r="AC575" s="35"/>
      <c r="AD575" s="35"/>
      <c r="AE575" s="35">
        <v>2</v>
      </c>
    </row>
    <row r="576" spans="26:31">
      <c r="Z576" s="34">
        <v>2714</v>
      </c>
      <c r="AA576" s="30" t="s">
        <v>2157</v>
      </c>
      <c r="AB576" s="35">
        <v>1</v>
      </c>
      <c r="AC576" s="35"/>
      <c r="AD576" s="35"/>
      <c r="AE576" s="35">
        <v>1</v>
      </c>
    </row>
    <row r="577" spans="26:31">
      <c r="Z577" s="34">
        <v>2722</v>
      </c>
      <c r="AA577" s="30" t="s">
        <v>2158</v>
      </c>
      <c r="AB577" s="35">
        <v>2</v>
      </c>
      <c r="AC577" s="35"/>
      <c r="AD577" s="35"/>
      <c r="AE577" s="35">
        <v>2</v>
      </c>
    </row>
    <row r="578" spans="26:31">
      <c r="Z578" s="34">
        <v>2727</v>
      </c>
      <c r="AA578" s="30" t="s">
        <v>1056</v>
      </c>
      <c r="AB578" s="35">
        <v>267</v>
      </c>
      <c r="AC578" s="35">
        <v>7</v>
      </c>
      <c r="AD578" s="35">
        <v>1</v>
      </c>
      <c r="AE578" s="35">
        <v>275</v>
      </c>
    </row>
    <row r="579" spans="26:31">
      <c r="Z579" s="34">
        <v>2729</v>
      </c>
      <c r="AA579" s="30" t="s">
        <v>205</v>
      </c>
      <c r="AB579" s="35">
        <v>66</v>
      </c>
      <c r="AC579" s="35">
        <v>7</v>
      </c>
      <c r="AD579" s="35">
        <v>17</v>
      </c>
      <c r="AE579" s="35">
        <v>90</v>
      </c>
    </row>
    <row r="580" spans="26:31">
      <c r="Z580" s="34">
        <v>2730</v>
      </c>
      <c r="AA580" s="30" t="s">
        <v>398</v>
      </c>
      <c r="AB580" s="35">
        <v>69</v>
      </c>
      <c r="AC580" s="35">
        <v>11</v>
      </c>
      <c r="AD580" s="35">
        <v>9</v>
      </c>
      <c r="AE580" s="35">
        <v>89</v>
      </c>
    </row>
    <row r="581" spans="26:31">
      <c r="Z581" s="34">
        <v>2732</v>
      </c>
      <c r="AA581" s="30" t="s">
        <v>599</v>
      </c>
      <c r="AB581" s="35"/>
      <c r="AC581" s="35">
        <v>16</v>
      </c>
      <c r="AD581" s="35">
        <v>26</v>
      </c>
      <c r="AE581" s="35">
        <v>42</v>
      </c>
    </row>
    <row r="582" spans="26:31">
      <c r="Z582" s="34">
        <v>2733</v>
      </c>
      <c r="AA582" s="30" t="s">
        <v>468</v>
      </c>
      <c r="AB582" s="35">
        <v>24</v>
      </c>
      <c r="AC582" s="35">
        <v>1</v>
      </c>
      <c r="AD582" s="35">
        <v>15</v>
      </c>
      <c r="AE582" s="35">
        <v>40</v>
      </c>
    </row>
    <row r="583" spans="26:31">
      <c r="Z583" s="34">
        <v>2734</v>
      </c>
      <c r="AA583" s="30" t="s">
        <v>2159</v>
      </c>
      <c r="AB583" s="35">
        <v>1</v>
      </c>
      <c r="AC583" s="35"/>
      <c r="AD583" s="35"/>
      <c r="AE583" s="35">
        <v>1</v>
      </c>
    </row>
    <row r="584" spans="26:31">
      <c r="Z584" s="34">
        <v>2736</v>
      </c>
      <c r="AA584" s="30" t="s">
        <v>2160</v>
      </c>
      <c r="AB584" s="35">
        <v>2</v>
      </c>
      <c r="AC584" s="35"/>
      <c r="AD584" s="35"/>
      <c r="AE584" s="35">
        <v>2</v>
      </c>
    </row>
    <row r="585" spans="26:31">
      <c r="Z585" s="34">
        <v>2741</v>
      </c>
      <c r="AA585" s="30" t="s">
        <v>2161</v>
      </c>
      <c r="AB585" s="35">
        <v>2</v>
      </c>
      <c r="AC585" s="35"/>
      <c r="AD585" s="35"/>
      <c r="AE585" s="35">
        <v>2</v>
      </c>
    </row>
    <row r="586" spans="26:31">
      <c r="Z586" s="34">
        <v>2742</v>
      </c>
      <c r="AA586" s="30" t="s">
        <v>2162</v>
      </c>
      <c r="AB586" s="35">
        <v>1</v>
      </c>
      <c r="AC586" s="35"/>
      <c r="AD586" s="35"/>
      <c r="AE586" s="35">
        <v>1</v>
      </c>
    </row>
    <row r="587" spans="26:31">
      <c r="Z587" s="34">
        <v>2744</v>
      </c>
      <c r="AA587" s="30" t="s">
        <v>2163</v>
      </c>
      <c r="AB587" s="35">
        <v>1</v>
      </c>
      <c r="AC587" s="35"/>
      <c r="AD587" s="35"/>
      <c r="AE587" s="35">
        <v>1</v>
      </c>
    </row>
    <row r="588" spans="26:31">
      <c r="Z588" s="34">
        <v>2746</v>
      </c>
      <c r="AA588" s="30" t="s">
        <v>2164</v>
      </c>
      <c r="AB588" s="35">
        <v>2</v>
      </c>
      <c r="AC588" s="35"/>
      <c r="AD588" s="35"/>
      <c r="AE588" s="35">
        <v>2</v>
      </c>
    </row>
    <row r="589" spans="26:31">
      <c r="Z589" s="34">
        <v>2760</v>
      </c>
      <c r="AA589" s="30" t="s">
        <v>2165</v>
      </c>
      <c r="AB589" s="35">
        <v>4</v>
      </c>
      <c r="AC589" s="35"/>
      <c r="AD589" s="35"/>
      <c r="AE589" s="35">
        <v>4</v>
      </c>
    </row>
    <row r="590" spans="26:31">
      <c r="Z590" s="34">
        <v>2762</v>
      </c>
      <c r="AA590" s="30" t="s">
        <v>739</v>
      </c>
      <c r="AB590" s="35"/>
      <c r="AC590" s="35">
        <v>1</v>
      </c>
      <c r="AD590" s="35"/>
      <c r="AE590" s="35">
        <v>1</v>
      </c>
    </row>
    <row r="591" spans="26:31">
      <c r="Z591" s="34">
        <v>2763</v>
      </c>
      <c r="AA591" s="30" t="s">
        <v>283</v>
      </c>
      <c r="AB591" s="35">
        <v>10.4</v>
      </c>
      <c r="AC591" s="35">
        <v>1.325</v>
      </c>
      <c r="AD591" s="35">
        <v>0.83499999999999996</v>
      </c>
      <c r="AE591" s="35">
        <v>12.559999999999999</v>
      </c>
    </row>
    <row r="592" spans="26:31">
      <c r="Z592" s="34">
        <v>2769</v>
      </c>
      <c r="AA592" s="30" t="s">
        <v>906</v>
      </c>
      <c r="AB592" s="35">
        <v>1</v>
      </c>
      <c r="AC592" s="35">
        <v>1</v>
      </c>
      <c r="AD592" s="35"/>
      <c r="AE592" s="35">
        <v>2</v>
      </c>
    </row>
    <row r="593" spans="26:31">
      <c r="Z593" s="34">
        <v>2772</v>
      </c>
      <c r="AA593" s="30" t="s">
        <v>1571</v>
      </c>
      <c r="AB593" s="35">
        <v>5.8350000000000009</v>
      </c>
      <c r="AC593" s="35"/>
      <c r="AD593" s="35">
        <v>4.8649999999999993</v>
      </c>
      <c r="AE593" s="35">
        <v>10.7</v>
      </c>
    </row>
    <row r="594" spans="26:31">
      <c r="Z594" s="34">
        <v>2774</v>
      </c>
      <c r="AA594" s="30" t="s">
        <v>145</v>
      </c>
      <c r="AB594" s="35">
        <v>10</v>
      </c>
      <c r="AC594" s="35">
        <v>6</v>
      </c>
      <c r="AD594" s="35"/>
      <c r="AE594" s="35">
        <v>16</v>
      </c>
    </row>
    <row r="595" spans="26:31">
      <c r="Z595" s="34">
        <v>2780</v>
      </c>
      <c r="AA595" s="30" t="s">
        <v>2166</v>
      </c>
      <c r="AB595" s="35">
        <v>2</v>
      </c>
      <c r="AC595" s="35"/>
      <c r="AD595" s="35"/>
      <c r="AE595" s="35">
        <v>2</v>
      </c>
    </row>
    <row r="596" spans="26:31">
      <c r="Z596" s="34">
        <v>2783</v>
      </c>
      <c r="AA596" s="30" t="s">
        <v>2167</v>
      </c>
      <c r="AB596" s="35">
        <v>1</v>
      </c>
      <c r="AC596" s="35"/>
      <c r="AD596" s="35"/>
      <c r="AE596" s="35">
        <v>1</v>
      </c>
    </row>
    <row r="597" spans="26:31">
      <c r="Z597" s="34">
        <v>2787</v>
      </c>
      <c r="AA597" s="30" t="s">
        <v>728</v>
      </c>
      <c r="AB597" s="35"/>
      <c r="AC597" s="35">
        <v>1</v>
      </c>
      <c r="AD597" s="35"/>
      <c r="AE597" s="35">
        <v>1</v>
      </c>
    </row>
    <row r="598" spans="26:31">
      <c r="Z598" s="34">
        <v>2790</v>
      </c>
      <c r="AA598" s="30" t="s">
        <v>1572</v>
      </c>
      <c r="AB598" s="35">
        <v>1</v>
      </c>
      <c r="AC598" s="35"/>
      <c r="AD598" s="35">
        <v>1</v>
      </c>
      <c r="AE598" s="35">
        <v>2</v>
      </c>
    </row>
    <row r="599" spans="26:31">
      <c r="Z599" s="34">
        <v>2793</v>
      </c>
      <c r="AA599" s="30" t="s">
        <v>1573</v>
      </c>
      <c r="AB599" s="35">
        <v>4</v>
      </c>
      <c r="AC599" s="35"/>
      <c r="AD599" s="35">
        <v>13</v>
      </c>
      <c r="AE599" s="35">
        <v>17</v>
      </c>
    </row>
    <row r="600" spans="26:31">
      <c r="Z600" s="34">
        <v>2795</v>
      </c>
      <c r="AA600" s="30" t="s">
        <v>1049</v>
      </c>
      <c r="AB600" s="35">
        <v>24</v>
      </c>
      <c r="AC600" s="35">
        <v>2</v>
      </c>
      <c r="AD600" s="35">
        <v>11</v>
      </c>
      <c r="AE600" s="35">
        <v>37</v>
      </c>
    </row>
    <row r="601" spans="26:31">
      <c r="Z601" s="34">
        <v>2796</v>
      </c>
      <c r="AA601" s="30" t="s">
        <v>976</v>
      </c>
      <c r="AB601" s="35">
        <v>3</v>
      </c>
      <c r="AC601" s="35">
        <v>4</v>
      </c>
      <c r="AD601" s="35">
        <v>22</v>
      </c>
      <c r="AE601" s="35">
        <v>29</v>
      </c>
    </row>
    <row r="602" spans="26:31">
      <c r="Z602" s="34">
        <v>2799</v>
      </c>
      <c r="AA602" s="30" t="s">
        <v>247</v>
      </c>
      <c r="AB602" s="35">
        <v>2</v>
      </c>
      <c r="AC602" s="35">
        <v>1</v>
      </c>
      <c r="AD602" s="35">
        <v>1</v>
      </c>
      <c r="AE602" s="35">
        <v>4</v>
      </c>
    </row>
    <row r="603" spans="26:31">
      <c r="Z603" s="34">
        <v>2802</v>
      </c>
      <c r="AA603" s="30" t="s">
        <v>1574</v>
      </c>
      <c r="AB603" s="35">
        <v>5</v>
      </c>
      <c r="AC603" s="35"/>
      <c r="AD603" s="35">
        <v>1</v>
      </c>
      <c r="AE603" s="35">
        <v>6</v>
      </c>
    </row>
    <row r="604" spans="26:31">
      <c r="Z604" s="34">
        <v>2809</v>
      </c>
      <c r="AA604" s="30" t="s">
        <v>388</v>
      </c>
      <c r="AB604" s="35">
        <v>3</v>
      </c>
      <c r="AC604" s="35">
        <v>3</v>
      </c>
      <c r="AD604" s="35"/>
      <c r="AE604" s="35">
        <v>6</v>
      </c>
    </row>
    <row r="605" spans="26:31">
      <c r="Z605" s="34">
        <v>2810</v>
      </c>
      <c r="AA605" s="30" t="s">
        <v>2168</v>
      </c>
      <c r="AB605" s="35">
        <v>6</v>
      </c>
      <c r="AC605" s="35"/>
      <c r="AD605" s="35"/>
      <c r="AE605" s="35">
        <v>6</v>
      </c>
    </row>
    <row r="606" spans="26:31">
      <c r="Z606" s="34">
        <v>2813</v>
      </c>
      <c r="AA606" s="30" t="s">
        <v>14</v>
      </c>
      <c r="AB606" s="35">
        <v>14</v>
      </c>
      <c r="AC606" s="35">
        <v>5</v>
      </c>
      <c r="AD606" s="35">
        <v>4</v>
      </c>
      <c r="AE606" s="35">
        <v>23</v>
      </c>
    </row>
    <row r="607" spans="26:31">
      <c r="Z607" s="34">
        <v>2818</v>
      </c>
      <c r="AA607" s="30" t="s">
        <v>343</v>
      </c>
      <c r="AB607" s="35">
        <v>252</v>
      </c>
      <c r="AC607" s="35">
        <v>72</v>
      </c>
      <c r="AD607" s="35">
        <v>76</v>
      </c>
      <c r="AE607" s="35">
        <v>400</v>
      </c>
    </row>
    <row r="608" spans="26:31">
      <c r="Z608" s="34">
        <v>2821</v>
      </c>
      <c r="AA608" s="30" t="s">
        <v>2169</v>
      </c>
      <c r="AB608" s="35">
        <v>1</v>
      </c>
      <c r="AC608" s="35"/>
      <c r="AD608" s="35"/>
      <c r="AE608" s="35">
        <v>1</v>
      </c>
    </row>
    <row r="609" spans="26:31">
      <c r="Z609" s="34">
        <v>2823</v>
      </c>
      <c r="AA609" s="30" t="s">
        <v>2170</v>
      </c>
      <c r="AB609" s="35">
        <v>5</v>
      </c>
      <c r="AC609" s="35"/>
      <c r="AD609" s="35"/>
      <c r="AE609" s="35">
        <v>5</v>
      </c>
    </row>
    <row r="610" spans="26:31">
      <c r="Z610" s="34">
        <v>2858</v>
      </c>
      <c r="AA610" s="30" t="s">
        <v>1575</v>
      </c>
      <c r="AB610" s="35"/>
      <c r="AC610" s="35"/>
      <c r="AD610" s="35">
        <v>1</v>
      </c>
      <c r="AE610" s="35">
        <v>1</v>
      </c>
    </row>
    <row r="611" spans="26:31">
      <c r="Z611" s="34">
        <v>2863</v>
      </c>
      <c r="AA611" s="30" t="s">
        <v>114</v>
      </c>
      <c r="AB611" s="35">
        <v>200</v>
      </c>
      <c r="AC611" s="35">
        <v>33</v>
      </c>
      <c r="AD611" s="35">
        <v>147</v>
      </c>
      <c r="AE611" s="35">
        <v>380</v>
      </c>
    </row>
    <row r="612" spans="26:31">
      <c r="Z612" s="34">
        <v>2867</v>
      </c>
      <c r="AA612" s="30" t="s">
        <v>435</v>
      </c>
      <c r="AB612" s="35">
        <v>75</v>
      </c>
      <c r="AC612" s="35">
        <v>13</v>
      </c>
      <c r="AD612" s="35">
        <v>22</v>
      </c>
      <c r="AE612" s="35">
        <v>110</v>
      </c>
    </row>
    <row r="613" spans="26:31">
      <c r="Z613" s="34">
        <v>2868</v>
      </c>
      <c r="AA613" s="30" t="s">
        <v>407</v>
      </c>
      <c r="AB613" s="35">
        <v>170</v>
      </c>
      <c r="AC613" s="35">
        <v>31</v>
      </c>
      <c r="AD613" s="35">
        <v>98</v>
      </c>
      <c r="AE613" s="35">
        <v>299</v>
      </c>
    </row>
    <row r="614" spans="26:31">
      <c r="Z614" s="34">
        <v>2871</v>
      </c>
      <c r="AA614" s="30" t="s">
        <v>762</v>
      </c>
      <c r="AB614" s="35">
        <v>14</v>
      </c>
      <c r="AC614" s="35">
        <v>3</v>
      </c>
      <c r="AD614" s="35">
        <v>3</v>
      </c>
      <c r="AE614" s="35">
        <v>20</v>
      </c>
    </row>
    <row r="615" spans="26:31">
      <c r="Z615" s="34">
        <v>2879</v>
      </c>
      <c r="AA615" s="30" t="s">
        <v>2171</v>
      </c>
      <c r="AB615" s="35">
        <v>2</v>
      </c>
      <c r="AC615" s="35"/>
      <c r="AD615" s="35"/>
      <c r="AE615" s="35">
        <v>2</v>
      </c>
    </row>
    <row r="616" spans="26:31">
      <c r="Z616" s="34">
        <v>2883</v>
      </c>
      <c r="AA616" s="30" t="s">
        <v>2172</v>
      </c>
      <c r="AB616" s="35">
        <v>2</v>
      </c>
      <c r="AC616" s="35"/>
      <c r="AD616" s="35"/>
      <c r="AE616" s="35">
        <v>2</v>
      </c>
    </row>
    <row r="617" spans="26:31">
      <c r="Z617" s="34">
        <v>2896</v>
      </c>
      <c r="AA617" s="30" t="s">
        <v>184</v>
      </c>
      <c r="AB617" s="35">
        <v>24</v>
      </c>
      <c r="AC617" s="35">
        <v>5</v>
      </c>
      <c r="AD617" s="35">
        <v>1</v>
      </c>
      <c r="AE617" s="35">
        <v>30</v>
      </c>
    </row>
    <row r="618" spans="26:31">
      <c r="Z618" s="34">
        <v>2897</v>
      </c>
      <c r="AA618" s="30" t="s">
        <v>656</v>
      </c>
      <c r="AB618" s="35">
        <v>3</v>
      </c>
      <c r="AC618" s="35">
        <v>2</v>
      </c>
      <c r="AD618" s="35">
        <v>2</v>
      </c>
      <c r="AE618" s="35">
        <v>7</v>
      </c>
    </row>
    <row r="619" spans="26:31">
      <c r="Z619" s="34">
        <v>2908</v>
      </c>
      <c r="AA619" s="30" t="s">
        <v>1088</v>
      </c>
      <c r="AB619" s="35">
        <v>34</v>
      </c>
      <c r="AC619" s="35">
        <v>1</v>
      </c>
      <c r="AD619" s="35">
        <v>7</v>
      </c>
      <c r="AE619" s="35">
        <v>42</v>
      </c>
    </row>
    <row r="620" spans="26:31">
      <c r="Z620" s="34">
        <v>2909</v>
      </c>
      <c r="AA620" s="30" t="s">
        <v>1576</v>
      </c>
      <c r="AB620" s="35"/>
      <c r="AC620" s="35"/>
      <c r="AD620" s="35">
        <v>2</v>
      </c>
      <c r="AE620" s="35">
        <v>2</v>
      </c>
    </row>
    <row r="621" spans="26:31">
      <c r="Z621" s="34">
        <v>2910</v>
      </c>
      <c r="AA621" s="30" t="s">
        <v>588</v>
      </c>
      <c r="AB621" s="35"/>
      <c r="AC621" s="35">
        <v>1</v>
      </c>
      <c r="AD621" s="35">
        <v>1</v>
      </c>
      <c r="AE621" s="35">
        <v>2</v>
      </c>
    </row>
    <row r="622" spans="26:31">
      <c r="Z622" s="34">
        <v>2916</v>
      </c>
      <c r="AA622" s="30" t="s">
        <v>2173</v>
      </c>
      <c r="AB622" s="35">
        <v>1</v>
      </c>
      <c r="AC622" s="35"/>
      <c r="AD622" s="35"/>
      <c r="AE622" s="35">
        <v>1</v>
      </c>
    </row>
    <row r="623" spans="26:31">
      <c r="Z623" s="34">
        <v>2917</v>
      </c>
      <c r="AA623" s="30" t="s">
        <v>2174</v>
      </c>
      <c r="AB623" s="35">
        <v>1</v>
      </c>
      <c r="AC623" s="35"/>
      <c r="AD623" s="35"/>
      <c r="AE623" s="35">
        <v>1</v>
      </c>
    </row>
    <row r="624" spans="26:31">
      <c r="Z624" s="34">
        <v>2918</v>
      </c>
      <c r="AA624" s="30" t="s">
        <v>528</v>
      </c>
      <c r="AB624" s="35"/>
      <c r="AC624" s="35">
        <v>4</v>
      </c>
      <c r="AD624" s="35"/>
      <c r="AE624" s="35">
        <v>4</v>
      </c>
    </row>
    <row r="625" spans="26:31">
      <c r="Z625" s="34">
        <v>2932</v>
      </c>
      <c r="AA625" s="30" t="s">
        <v>2175</v>
      </c>
      <c r="AB625" s="35">
        <v>1</v>
      </c>
      <c r="AC625" s="35"/>
      <c r="AD625" s="35"/>
      <c r="AE625" s="35">
        <v>1</v>
      </c>
    </row>
    <row r="626" spans="26:31">
      <c r="Z626" s="34">
        <v>2934</v>
      </c>
      <c r="AA626" s="30" t="s">
        <v>2176</v>
      </c>
      <c r="AB626" s="35">
        <v>2</v>
      </c>
      <c r="AC626" s="35"/>
      <c r="AD626" s="35"/>
      <c r="AE626" s="35">
        <v>2</v>
      </c>
    </row>
    <row r="627" spans="26:31">
      <c r="Z627" s="34">
        <v>3016</v>
      </c>
      <c r="AA627" s="30" t="s">
        <v>533</v>
      </c>
      <c r="AB627" s="35">
        <v>25</v>
      </c>
      <c r="AC627" s="35">
        <v>7</v>
      </c>
      <c r="AD627" s="35">
        <v>10</v>
      </c>
      <c r="AE627" s="35">
        <v>42</v>
      </c>
    </row>
    <row r="628" spans="26:31">
      <c r="Z628" s="34">
        <v>3051</v>
      </c>
      <c r="AA628" s="30" t="s">
        <v>2177</v>
      </c>
      <c r="AB628" s="35">
        <v>3</v>
      </c>
      <c r="AC628" s="35"/>
      <c r="AD628" s="35"/>
      <c r="AE628" s="35">
        <v>3</v>
      </c>
    </row>
    <row r="629" spans="26:31">
      <c r="Z629" s="34">
        <v>3059</v>
      </c>
      <c r="AA629" s="30" t="s">
        <v>1041</v>
      </c>
      <c r="AB629" s="35">
        <v>11</v>
      </c>
      <c r="AC629" s="35">
        <v>4</v>
      </c>
      <c r="AD629" s="35">
        <v>2</v>
      </c>
      <c r="AE629" s="35">
        <v>17</v>
      </c>
    </row>
    <row r="630" spans="26:31">
      <c r="Z630" s="34">
        <v>3061</v>
      </c>
      <c r="AA630" s="30" t="s">
        <v>2178</v>
      </c>
      <c r="AB630" s="35">
        <v>1</v>
      </c>
      <c r="AC630" s="35"/>
      <c r="AD630" s="35"/>
      <c r="AE630" s="35">
        <v>1</v>
      </c>
    </row>
    <row r="631" spans="26:31">
      <c r="Z631" s="34">
        <v>3062</v>
      </c>
      <c r="AA631" s="30" t="s">
        <v>2179</v>
      </c>
      <c r="AB631" s="35">
        <v>4</v>
      </c>
      <c r="AC631" s="35"/>
      <c r="AD631" s="35"/>
      <c r="AE631" s="35">
        <v>4</v>
      </c>
    </row>
    <row r="632" spans="26:31">
      <c r="Z632" s="34">
        <v>3064</v>
      </c>
      <c r="AA632" s="30" t="s">
        <v>989</v>
      </c>
      <c r="AB632" s="35">
        <v>67</v>
      </c>
      <c r="AC632" s="35">
        <v>5</v>
      </c>
      <c r="AD632" s="35">
        <v>22</v>
      </c>
      <c r="AE632" s="35">
        <v>94</v>
      </c>
    </row>
    <row r="633" spans="26:31">
      <c r="Z633" s="34">
        <v>3065</v>
      </c>
      <c r="AA633" s="30" t="s">
        <v>2180</v>
      </c>
      <c r="AB633" s="35">
        <v>2</v>
      </c>
      <c r="AC633" s="35"/>
      <c r="AD633" s="35"/>
      <c r="AE633" s="35">
        <v>2</v>
      </c>
    </row>
    <row r="634" spans="26:31">
      <c r="Z634" s="34">
        <v>3071</v>
      </c>
      <c r="AA634" s="30" t="s">
        <v>222</v>
      </c>
      <c r="AB634" s="35"/>
      <c r="AC634" s="35">
        <v>1</v>
      </c>
      <c r="AD634" s="35"/>
      <c r="AE634" s="35">
        <v>1</v>
      </c>
    </row>
    <row r="635" spans="26:31">
      <c r="Z635" s="34">
        <v>3079</v>
      </c>
      <c r="AA635" s="30" t="s">
        <v>2181</v>
      </c>
      <c r="AB635" s="35">
        <v>5</v>
      </c>
      <c r="AC635" s="35"/>
      <c r="AD635" s="35"/>
      <c r="AE635" s="35">
        <v>5</v>
      </c>
    </row>
    <row r="636" spans="26:31">
      <c r="Z636" s="34">
        <v>3080</v>
      </c>
      <c r="AA636" s="30" t="s">
        <v>2182</v>
      </c>
      <c r="AB636" s="35">
        <v>5</v>
      </c>
      <c r="AC636" s="35"/>
      <c r="AD636" s="35"/>
      <c r="AE636" s="35">
        <v>5</v>
      </c>
    </row>
    <row r="637" spans="26:31">
      <c r="Z637" s="34">
        <v>3107</v>
      </c>
      <c r="AA637" s="30" t="s">
        <v>1577</v>
      </c>
      <c r="AB637" s="35">
        <v>1</v>
      </c>
      <c r="AC637" s="35"/>
      <c r="AD637" s="35">
        <v>6</v>
      </c>
      <c r="AE637" s="35">
        <v>7</v>
      </c>
    </row>
    <row r="638" spans="26:31">
      <c r="Z638" s="34">
        <v>3108</v>
      </c>
      <c r="AA638" s="30" t="s">
        <v>901</v>
      </c>
      <c r="AB638" s="35">
        <v>8</v>
      </c>
      <c r="AC638" s="35">
        <v>1</v>
      </c>
      <c r="AD638" s="35">
        <v>1</v>
      </c>
      <c r="AE638" s="35">
        <v>10</v>
      </c>
    </row>
    <row r="639" spans="26:31">
      <c r="Z639" s="34">
        <v>3109</v>
      </c>
      <c r="AA639" s="30" t="s">
        <v>324</v>
      </c>
      <c r="AB639" s="35">
        <v>1</v>
      </c>
      <c r="AC639" s="35">
        <v>3</v>
      </c>
      <c r="AD639" s="35">
        <v>1</v>
      </c>
      <c r="AE639" s="35">
        <v>5</v>
      </c>
    </row>
    <row r="640" spans="26:31">
      <c r="Z640" s="34">
        <v>3110</v>
      </c>
      <c r="AA640" s="30" t="s">
        <v>123</v>
      </c>
      <c r="AB640" s="35"/>
      <c r="AC640" s="35">
        <v>4</v>
      </c>
      <c r="AD640" s="35"/>
      <c r="AE640" s="35">
        <v>4</v>
      </c>
    </row>
    <row r="641" spans="26:31">
      <c r="Z641" s="34">
        <v>3136</v>
      </c>
      <c r="AA641" s="30" t="s">
        <v>2183</v>
      </c>
      <c r="AB641" s="35">
        <v>2</v>
      </c>
      <c r="AC641" s="35"/>
      <c r="AD641" s="35"/>
      <c r="AE641" s="35">
        <v>2</v>
      </c>
    </row>
    <row r="642" spans="26:31">
      <c r="Z642" s="34">
        <v>3143</v>
      </c>
      <c r="AA642" s="30" t="s">
        <v>587</v>
      </c>
      <c r="AB642" s="35"/>
      <c r="AC642" s="35">
        <v>3</v>
      </c>
      <c r="AD642" s="35"/>
      <c r="AE642" s="35">
        <v>3</v>
      </c>
    </row>
    <row r="643" spans="26:31">
      <c r="Z643" s="34">
        <v>3144</v>
      </c>
      <c r="AA643" s="30" t="s">
        <v>763</v>
      </c>
      <c r="AB643" s="35">
        <v>12</v>
      </c>
      <c r="AC643" s="35">
        <v>6</v>
      </c>
      <c r="AD643" s="35">
        <v>11</v>
      </c>
      <c r="AE643" s="35">
        <v>29</v>
      </c>
    </row>
    <row r="644" spans="26:31">
      <c r="Z644" s="34">
        <v>3148</v>
      </c>
      <c r="AA644" s="30" t="s">
        <v>1578</v>
      </c>
      <c r="AB644" s="35"/>
      <c r="AC644" s="35"/>
      <c r="AD644" s="35">
        <v>5</v>
      </c>
      <c r="AE644" s="35">
        <v>5</v>
      </c>
    </row>
    <row r="645" spans="26:31">
      <c r="Z645" s="34">
        <v>3151</v>
      </c>
      <c r="AA645" s="30" t="s">
        <v>187</v>
      </c>
      <c r="AB645" s="35">
        <v>238</v>
      </c>
      <c r="AC645" s="35">
        <v>62</v>
      </c>
      <c r="AD645" s="35">
        <v>64</v>
      </c>
      <c r="AE645" s="35">
        <v>364</v>
      </c>
    </row>
    <row r="646" spans="26:31">
      <c r="Z646" s="34">
        <v>3153</v>
      </c>
      <c r="AA646" s="30" t="s">
        <v>577</v>
      </c>
      <c r="AB646" s="35"/>
      <c r="AC646" s="35">
        <v>2</v>
      </c>
      <c r="AD646" s="35"/>
      <c r="AE646" s="35">
        <v>2</v>
      </c>
    </row>
    <row r="647" spans="26:31">
      <c r="Z647" s="34">
        <v>3157</v>
      </c>
      <c r="AA647" s="30" t="s">
        <v>675</v>
      </c>
      <c r="AB647" s="35">
        <v>42</v>
      </c>
      <c r="AC647" s="35">
        <v>5</v>
      </c>
      <c r="AD647" s="35">
        <v>7</v>
      </c>
      <c r="AE647" s="35">
        <v>54</v>
      </c>
    </row>
    <row r="648" spans="26:31">
      <c r="Z648" s="34">
        <v>3185</v>
      </c>
      <c r="AA648" s="30" t="s">
        <v>1579</v>
      </c>
      <c r="AB648" s="35">
        <v>5</v>
      </c>
      <c r="AC648" s="35"/>
      <c r="AD648" s="35">
        <v>8</v>
      </c>
      <c r="AE648" s="35">
        <v>13</v>
      </c>
    </row>
    <row r="649" spans="26:31">
      <c r="Z649" s="34">
        <v>3186</v>
      </c>
      <c r="AA649" s="30" t="s">
        <v>1580</v>
      </c>
      <c r="AB649" s="35">
        <v>12</v>
      </c>
      <c r="AC649" s="35"/>
      <c r="AD649" s="35">
        <v>5</v>
      </c>
      <c r="AE649" s="35">
        <v>17</v>
      </c>
    </row>
    <row r="650" spans="26:31">
      <c r="Z650" s="34">
        <v>3187</v>
      </c>
      <c r="AA650" s="30" t="s">
        <v>760</v>
      </c>
      <c r="AB650" s="35">
        <v>60</v>
      </c>
      <c r="AC650" s="35">
        <v>6</v>
      </c>
      <c r="AD650" s="35">
        <v>17</v>
      </c>
      <c r="AE650" s="35">
        <v>83</v>
      </c>
    </row>
    <row r="651" spans="26:31">
      <c r="Z651" s="34">
        <v>3188</v>
      </c>
      <c r="AA651" s="30" t="s">
        <v>780</v>
      </c>
      <c r="AB651" s="35">
        <v>67</v>
      </c>
      <c r="AC651" s="35">
        <v>10</v>
      </c>
      <c r="AD651" s="35">
        <v>76</v>
      </c>
      <c r="AE651" s="35">
        <v>153</v>
      </c>
    </row>
    <row r="652" spans="26:31">
      <c r="Z652" s="34">
        <v>3191</v>
      </c>
      <c r="AA652" s="30" t="s">
        <v>754</v>
      </c>
      <c r="AB652" s="35">
        <v>3</v>
      </c>
      <c r="AC652" s="35">
        <v>4</v>
      </c>
      <c r="AD652" s="35"/>
      <c r="AE652" s="35">
        <v>7</v>
      </c>
    </row>
    <row r="653" spans="26:31">
      <c r="Z653" s="34">
        <v>3198</v>
      </c>
      <c r="AA653" s="30" t="s">
        <v>944</v>
      </c>
      <c r="AB653" s="35"/>
      <c r="AC653" s="35">
        <v>1</v>
      </c>
      <c r="AD653" s="35"/>
      <c r="AE653" s="35">
        <v>1</v>
      </c>
    </row>
    <row r="654" spans="26:31">
      <c r="Z654" s="34">
        <v>3201</v>
      </c>
      <c r="AA654" s="30" t="s">
        <v>1010</v>
      </c>
      <c r="AB654" s="35">
        <v>16.405000000000005</v>
      </c>
      <c r="AC654" s="35">
        <v>0.39</v>
      </c>
      <c r="AD654" s="35">
        <v>0.55999999999999994</v>
      </c>
      <c r="AE654" s="35">
        <v>17.355000000000004</v>
      </c>
    </row>
    <row r="655" spans="26:31">
      <c r="Z655" s="34">
        <v>3213</v>
      </c>
      <c r="AA655" s="30" t="s">
        <v>860</v>
      </c>
      <c r="AB655" s="35">
        <v>4</v>
      </c>
      <c r="AC655" s="35">
        <v>4</v>
      </c>
      <c r="AD655" s="35">
        <v>3</v>
      </c>
      <c r="AE655" s="35">
        <v>11</v>
      </c>
    </row>
    <row r="656" spans="26:31">
      <c r="Z656" s="34">
        <v>3226</v>
      </c>
      <c r="AA656" s="30" t="s">
        <v>1581</v>
      </c>
      <c r="AB656" s="35">
        <v>3.27</v>
      </c>
      <c r="AC656" s="35"/>
      <c r="AD656" s="35">
        <v>0.51500000000000001</v>
      </c>
      <c r="AE656" s="35">
        <v>3.7850000000000001</v>
      </c>
    </row>
    <row r="657" spans="26:31">
      <c r="Z657" s="34">
        <v>3230</v>
      </c>
      <c r="AA657" s="30" t="s">
        <v>361</v>
      </c>
      <c r="AB657" s="35">
        <v>40</v>
      </c>
      <c r="AC657" s="35">
        <v>16</v>
      </c>
      <c r="AD657" s="35">
        <v>35</v>
      </c>
      <c r="AE657" s="35">
        <v>91</v>
      </c>
    </row>
    <row r="658" spans="26:31">
      <c r="Z658" s="34">
        <v>3231</v>
      </c>
      <c r="AA658" s="30" t="s">
        <v>1582</v>
      </c>
      <c r="AB658" s="35">
        <v>43</v>
      </c>
      <c r="AC658" s="35"/>
      <c r="AD658" s="35">
        <v>18</v>
      </c>
      <c r="AE658" s="35">
        <v>61</v>
      </c>
    </row>
    <row r="659" spans="26:31">
      <c r="Z659" s="34">
        <v>3233</v>
      </c>
      <c r="AA659" s="30" t="s">
        <v>2184</v>
      </c>
      <c r="AB659" s="35">
        <v>31</v>
      </c>
      <c r="AC659" s="35"/>
      <c r="AD659" s="35"/>
      <c r="AE659" s="35">
        <v>31</v>
      </c>
    </row>
    <row r="660" spans="26:31">
      <c r="Z660" s="34">
        <v>3245</v>
      </c>
      <c r="AA660" s="30" t="s">
        <v>91</v>
      </c>
      <c r="AB660" s="35">
        <v>464</v>
      </c>
      <c r="AC660" s="35">
        <v>81</v>
      </c>
      <c r="AD660" s="35">
        <v>226</v>
      </c>
      <c r="AE660" s="35">
        <v>771</v>
      </c>
    </row>
    <row r="661" spans="26:31">
      <c r="Z661" s="34">
        <v>3247</v>
      </c>
      <c r="AA661" s="30" t="s">
        <v>1078</v>
      </c>
      <c r="AB661" s="35">
        <v>20</v>
      </c>
      <c r="AC661" s="35">
        <v>1</v>
      </c>
      <c r="AD661" s="35">
        <v>1</v>
      </c>
      <c r="AE661" s="35">
        <v>22</v>
      </c>
    </row>
    <row r="662" spans="26:31">
      <c r="Z662" s="34">
        <v>3249</v>
      </c>
      <c r="AA662" s="30" t="s">
        <v>2185</v>
      </c>
      <c r="AB662" s="35">
        <v>2</v>
      </c>
      <c r="AC662" s="35"/>
      <c r="AD662" s="35"/>
      <c r="AE662" s="35">
        <v>2</v>
      </c>
    </row>
    <row r="663" spans="26:31">
      <c r="Z663" s="34">
        <v>3256</v>
      </c>
      <c r="AA663" s="30" t="s">
        <v>1583</v>
      </c>
      <c r="AB663" s="35">
        <v>4</v>
      </c>
      <c r="AC663" s="35"/>
      <c r="AD663" s="35">
        <v>1</v>
      </c>
      <c r="AE663" s="35">
        <v>5</v>
      </c>
    </row>
    <row r="664" spans="26:31">
      <c r="Z664" s="34">
        <v>3260</v>
      </c>
      <c r="AA664" s="30" t="s">
        <v>1135</v>
      </c>
      <c r="AB664" s="35">
        <v>18</v>
      </c>
      <c r="AC664" s="35">
        <v>3</v>
      </c>
      <c r="AD664" s="35"/>
      <c r="AE664" s="35">
        <v>21</v>
      </c>
    </row>
    <row r="665" spans="26:31">
      <c r="Z665" s="34">
        <v>3267</v>
      </c>
      <c r="AA665" s="30" t="s">
        <v>1080</v>
      </c>
      <c r="AB665" s="35">
        <v>4</v>
      </c>
      <c r="AC665" s="35">
        <v>2</v>
      </c>
      <c r="AD665" s="35">
        <v>2</v>
      </c>
      <c r="AE665" s="35">
        <v>8</v>
      </c>
    </row>
    <row r="666" spans="26:31">
      <c r="Z666" s="34">
        <v>3268</v>
      </c>
      <c r="AA666" s="30" t="s">
        <v>313</v>
      </c>
      <c r="AB666" s="35">
        <v>26</v>
      </c>
      <c r="AC666" s="35">
        <v>8</v>
      </c>
      <c r="AD666" s="35"/>
      <c r="AE666" s="35">
        <v>34</v>
      </c>
    </row>
    <row r="667" spans="26:31">
      <c r="Z667" s="34">
        <v>3272</v>
      </c>
      <c r="AA667" s="30" t="s">
        <v>1125</v>
      </c>
      <c r="AB667" s="35">
        <v>1</v>
      </c>
      <c r="AC667" s="35">
        <v>1</v>
      </c>
      <c r="AD667" s="35"/>
      <c r="AE667" s="35">
        <v>2</v>
      </c>
    </row>
    <row r="668" spans="26:31">
      <c r="Z668" s="34">
        <v>3279</v>
      </c>
      <c r="AA668" s="30" t="s">
        <v>829</v>
      </c>
      <c r="AB668" s="35">
        <v>8</v>
      </c>
      <c r="AC668" s="35">
        <v>3</v>
      </c>
      <c r="AD668" s="35">
        <v>12</v>
      </c>
      <c r="AE668" s="35">
        <v>23</v>
      </c>
    </row>
    <row r="669" spans="26:31">
      <c r="Z669" s="34">
        <v>3282</v>
      </c>
      <c r="AA669" s="30" t="s">
        <v>1584</v>
      </c>
      <c r="AB669" s="35"/>
      <c r="AC669" s="35"/>
      <c r="AD669" s="35">
        <v>4</v>
      </c>
      <c r="AE669" s="35">
        <v>4</v>
      </c>
    </row>
    <row r="670" spans="26:31">
      <c r="Z670" s="34">
        <v>3284</v>
      </c>
      <c r="AA670" s="30" t="s">
        <v>1115</v>
      </c>
      <c r="AB670" s="35">
        <v>20</v>
      </c>
      <c r="AC670" s="35">
        <v>4</v>
      </c>
      <c r="AD670" s="35"/>
      <c r="AE670" s="35">
        <v>24</v>
      </c>
    </row>
    <row r="671" spans="26:31">
      <c r="Z671" s="34">
        <v>3294</v>
      </c>
      <c r="AA671" s="30" t="s">
        <v>685</v>
      </c>
      <c r="AB671" s="35">
        <v>11</v>
      </c>
      <c r="AC671" s="35">
        <v>4</v>
      </c>
      <c r="AD671" s="35"/>
      <c r="AE671" s="35">
        <v>15</v>
      </c>
    </row>
    <row r="672" spans="26:31">
      <c r="Z672" s="34">
        <v>3295</v>
      </c>
      <c r="AA672" s="30" t="s">
        <v>2186</v>
      </c>
      <c r="AB672" s="35">
        <v>1</v>
      </c>
      <c r="AC672" s="35"/>
      <c r="AD672" s="35"/>
      <c r="AE672" s="35">
        <v>1</v>
      </c>
    </row>
    <row r="673" spans="26:31">
      <c r="Z673" s="34">
        <v>3297</v>
      </c>
      <c r="AA673" s="30" t="s">
        <v>108</v>
      </c>
      <c r="AB673" s="35">
        <v>9</v>
      </c>
      <c r="AC673" s="35">
        <v>3</v>
      </c>
      <c r="AD673" s="35"/>
      <c r="AE673" s="35">
        <v>12</v>
      </c>
    </row>
    <row r="674" spans="26:31">
      <c r="Z674" s="34">
        <v>3299</v>
      </c>
      <c r="AA674" s="30" t="s">
        <v>814</v>
      </c>
      <c r="AB674" s="35">
        <v>2</v>
      </c>
      <c r="AC674" s="35">
        <v>1</v>
      </c>
      <c r="AD674" s="35"/>
      <c r="AE674" s="35">
        <v>3</v>
      </c>
    </row>
    <row r="675" spans="26:31">
      <c r="Z675" s="34">
        <v>3301</v>
      </c>
      <c r="AA675" s="30" t="s">
        <v>1040</v>
      </c>
      <c r="AB675" s="35">
        <v>22</v>
      </c>
      <c r="AC675" s="35">
        <v>6</v>
      </c>
      <c r="AD675" s="35">
        <v>22</v>
      </c>
      <c r="AE675" s="35">
        <v>50</v>
      </c>
    </row>
    <row r="676" spans="26:31">
      <c r="Z676" s="34">
        <v>3305</v>
      </c>
      <c r="AA676" s="30" t="s">
        <v>81</v>
      </c>
      <c r="AB676" s="35">
        <v>26</v>
      </c>
      <c r="AC676" s="35">
        <v>8</v>
      </c>
      <c r="AD676" s="35"/>
      <c r="AE676" s="35">
        <v>34</v>
      </c>
    </row>
    <row r="677" spans="26:31">
      <c r="Z677" s="34">
        <v>3310</v>
      </c>
      <c r="AA677" s="30" t="s">
        <v>1585</v>
      </c>
      <c r="AB677" s="35"/>
      <c r="AC677" s="35"/>
      <c r="AD677" s="35">
        <v>5</v>
      </c>
      <c r="AE677" s="35">
        <v>5</v>
      </c>
    </row>
    <row r="678" spans="26:31">
      <c r="Z678" s="34">
        <v>3311</v>
      </c>
      <c r="AA678" s="30" t="s">
        <v>450</v>
      </c>
      <c r="AB678" s="35">
        <v>22</v>
      </c>
      <c r="AC678" s="35">
        <v>2</v>
      </c>
      <c r="AD678" s="35">
        <v>11</v>
      </c>
      <c r="AE678" s="35">
        <v>35</v>
      </c>
    </row>
    <row r="679" spans="26:31">
      <c r="Z679" s="34">
        <v>3315</v>
      </c>
      <c r="AA679" s="30" t="s">
        <v>963</v>
      </c>
      <c r="AB679" s="35">
        <v>21</v>
      </c>
      <c r="AC679" s="35">
        <v>1</v>
      </c>
      <c r="AD679" s="35">
        <v>7</v>
      </c>
      <c r="AE679" s="35">
        <v>29</v>
      </c>
    </row>
    <row r="680" spans="26:31">
      <c r="Z680" s="34">
        <v>3319</v>
      </c>
      <c r="AA680" s="30" t="s">
        <v>165</v>
      </c>
      <c r="AB680" s="35">
        <v>230</v>
      </c>
      <c r="AC680" s="35">
        <v>27</v>
      </c>
      <c r="AD680" s="35">
        <v>26</v>
      </c>
      <c r="AE680" s="35">
        <v>283</v>
      </c>
    </row>
    <row r="681" spans="26:31">
      <c r="Z681" s="34">
        <v>3346</v>
      </c>
      <c r="AA681" s="30" t="s">
        <v>1586</v>
      </c>
      <c r="AB681" s="35"/>
      <c r="AC681" s="35"/>
      <c r="AD681" s="35">
        <v>12</v>
      </c>
      <c r="AE681" s="35">
        <v>12</v>
      </c>
    </row>
    <row r="682" spans="26:31">
      <c r="Z682" s="34">
        <v>3349</v>
      </c>
      <c r="AA682" s="30" t="s">
        <v>752</v>
      </c>
      <c r="AB682" s="35">
        <v>814</v>
      </c>
      <c r="AC682" s="35">
        <v>2</v>
      </c>
      <c r="AD682" s="35"/>
      <c r="AE682" s="35">
        <v>816</v>
      </c>
    </row>
    <row r="683" spans="26:31">
      <c r="Z683" s="34">
        <v>3351</v>
      </c>
      <c r="AA683" s="30" t="s">
        <v>2187</v>
      </c>
      <c r="AB683" s="35">
        <v>4</v>
      </c>
      <c r="AC683" s="35"/>
      <c r="AD683" s="35"/>
      <c r="AE683" s="35">
        <v>4</v>
      </c>
    </row>
    <row r="684" spans="26:31">
      <c r="Z684" s="34">
        <v>3356</v>
      </c>
      <c r="AA684" s="30" t="s">
        <v>1587</v>
      </c>
      <c r="AB684" s="35">
        <v>22</v>
      </c>
      <c r="AC684" s="35"/>
      <c r="AD684" s="35">
        <v>3</v>
      </c>
      <c r="AE684" s="35">
        <v>25</v>
      </c>
    </row>
    <row r="685" spans="26:31">
      <c r="Z685" s="34">
        <v>3364</v>
      </c>
      <c r="AA685" s="30" t="s">
        <v>986</v>
      </c>
      <c r="AB685" s="35">
        <v>249.12500000000014</v>
      </c>
      <c r="AC685" s="35">
        <v>31.824999999999996</v>
      </c>
      <c r="AD685" s="35">
        <v>62.645000000000003</v>
      </c>
      <c r="AE685" s="35">
        <v>343.59500000000014</v>
      </c>
    </row>
    <row r="686" spans="26:31">
      <c r="Z686" s="34">
        <v>3369</v>
      </c>
      <c r="AA686" s="30" t="s">
        <v>1588</v>
      </c>
      <c r="AB686" s="35">
        <v>13</v>
      </c>
      <c r="AC686" s="35"/>
      <c r="AD686" s="35">
        <v>5</v>
      </c>
      <c r="AE686" s="35">
        <v>18</v>
      </c>
    </row>
    <row r="687" spans="26:31">
      <c r="Z687" s="34">
        <v>3373</v>
      </c>
      <c r="AA687" s="30" t="s">
        <v>397</v>
      </c>
      <c r="AB687" s="35">
        <v>36</v>
      </c>
      <c r="AC687" s="35">
        <v>4</v>
      </c>
      <c r="AD687" s="35">
        <v>10</v>
      </c>
      <c r="AE687" s="35">
        <v>50</v>
      </c>
    </row>
    <row r="688" spans="26:31">
      <c r="Z688" s="34">
        <v>3401</v>
      </c>
      <c r="AA688" s="30" t="s">
        <v>1006</v>
      </c>
      <c r="AB688" s="35">
        <v>13</v>
      </c>
      <c r="AC688" s="35">
        <v>2</v>
      </c>
      <c r="AD688" s="35">
        <v>7</v>
      </c>
      <c r="AE688" s="35">
        <v>22</v>
      </c>
    </row>
    <row r="689" spans="26:31">
      <c r="Z689" s="34">
        <v>3402</v>
      </c>
      <c r="AA689" s="30" t="s">
        <v>975</v>
      </c>
      <c r="AB689" s="35">
        <v>9</v>
      </c>
      <c r="AC689" s="35">
        <v>5</v>
      </c>
      <c r="AD689" s="35">
        <v>13</v>
      </c>
      <c r="AE689" s="35">
        <v>27</v>
      </c>
    </row>
    <row r="690" spans="26:31">
      <c r="Z690" s="34">
        <v>3404</v>
      </c>
      <c r="AA690" s="30" t="s">
        <v>485</v>
      </c>
      <c r="AB690" s="35">
        <v>48.204999999999998</v>
      </c>
      <c r="AC690" s="35">
        <v>9.33</v>
      </c>
      <c r="AD690" s="35">
        <v>18.454999999999998</v>
      </c>
      <c r="AE690" s="35">
        <v>75.989999999999995</v>
      </c>
    </row>
    <row r="691" spans="26:31">
      <c r="Z691" s="34">
        <v>3413</v>
      </c>
      <c r="AA691" s="30" t="s">
        <v>2188</v>
      </c>
      <c r="AB691" s="35">
        <v>2</v>
      </c>
      <c r="AC691" s="35"/>
      <c r="AD691" s="35"/>
      <c r="AE691" s="35">
        <v>2</v>
      </c>
    </row>
    <row r="692" spans="26:31">
      <c r="Z692" s="34">
        <v>3418</v>
      </c>
      <c r="AA692" s="30" t="s">
        <v>1589</v>
      </c>
      <c r="AB692" s="35"/>
      <c r="AC692" s="35"/>
      <c r="AD692" s="35">
        <v>2</v>
      </c>
      <c r="AE692" s="35">
        <v>2</v>
      </c>
    </row>
    <row r="693" spans="26:31">
      <c r="Z693" s="34">
        <v>3423</v>
      </c>
      <c r="AA693" s="30" t="s">
        <v>837</v>
      </c>
      <c r="AB693" s="35"/>
      <c r="AC693" s="35">
        <v>1</v>
      </c>
      <c r="AD693" s="35">
        <v>8</v>
      </c>
      <c r="AE693" s="35">
        <v>9</v>
      </c>
    </row>
    <row r="694" spans="26:31">
      <c r="Z694" s="34">
        <v>3427</v>
      </c>
      <c r="AA694" s="30" t="s">
        <v>198</v>
      </c>
      <c r="AB694" s="35">
        <v>24</v>
      </c>
      <c r="AC694" s="35">
        <v>5</v>
      </c>
      <c r="AD694" s="35">
        <v>5</v>
      </c>
      <c r="AE694" s="35">
        <v>34</v>
      </c>
    </row>
    <row r="695" spans="26:31">
      <c r="Z695" s="34">
        <v>3428</v>
      </c>
      <c r="AA695" s="30" t="s">
        <v>1590</v>
      </c>
      <c r="AB695" s="35">
        <v>15</v>
      </c>
      <c r="AC695" s="35"/>
      <c r="AD695" s="35">
        <v>1</v>
      </c>
      <c r="AE695" s="35">
        <v>16</v>
      </c>
    </row>
    <row r="696" spans="26:31">
      <c r="Z696" s="34">
        <v>3430</v>
      </c>
      <c r="AA696" s="30" t="s">
        <v>1591</v>
      </c>
      <c r="AB696" s="35">
        <v>27</v>
      </c>
      <c r="AC696" s="35"/>
      <c r="AD696" s="35">
        <v>5</v>
      </c>
      <c r="AE696" s="35">
        <v>32</v>
      </c>
    </row>
    <row r="697" spans="26:31">
      <c r="Z697" s="34">
        <v>3431</v>
      </c>
      <c r="AA697" s="30" t="s">
        <v>1592</v>
      </c>
      <c r="AB697" s="35">
        <v>17</v>
      </c>
      <c r="AC697" s="35"/>
      <c r="AD697" s="35">
        <v>3</v>
      </c>
      <c r="AE697" s="35">
        <v>20</v>
      </c>
    </row>
    <row r="698" spans="26:31">
      <c r="Z698" s="34">
        <v>3437</v>
      </c>
      <c r="AA698" s="30" t="s">
        <v>2189</v>
      </c>
      <c r="AB698" s="35">
        <v>1</v>
      </c>
      <c r="AC698" s="35"/>
      <c r="AD698" s="35"/>
      <c r="AE698" s="35">
        <v>1</v>
      </c>
    </row>
    <row r="699" spans="26:31">
      <c r="Z699" s="34">
        <v>3454</v>
      </c>
      <c r="AA699" s="30" t="s">
        <v>2190</v>
      </c>
      <c r="AB699" s="35">
        <v>3</v>
      </c>
      <c r="AC699" s="35"/>
      <c r="AD699" s="35"/>
      <c r="AE699" s="35">
        <v>3</v>
      </c>
    </row>
    <row r="700" spans="26:31">
      <c r="Z700" s="34">
        <v>3455</v>
      </c>
      <c r="AA700" s="30" t="s">
        <v>2191</v>
      </c>
      <c r="AB700" s="35">
        <v>4</v>
      </c>
      <c r="AC700" s="35"/>
      <c r="AD700" s="35"/>
      <c r="AE700" s="35">
        <v>4</v>
      </c>
    </row>
    <row r="701" spans="26:31">
      <c r="Z701" s="34">
        <v>3456</v>
      </c>
      <c r="AA701" s="30" t="s">
        <v>2192</v>
      </c>
      <c r="AB701" s="35">
        <v>3</v>
      </c>
      <c r="AC701" s="35"/>
      <c r="AD701" s="35"/>
      <c r="AE701" s="35">
        <v>3</v>
      </c>
    </row>
    <row r="702" spans="26:31">
      <c r="Z702" s="34">
        <v>3457</v>
      </c>
      <c r="AA702" s="30" t="s">
        <v>2193</v>
      </c>
      <c r="AB702" s="35">
        <v>3</v>
      </c>
      <c r="AC702" s="35"/>
      <c r="AD702" s="35"/>
      <c r="AE702" s="35">
        <v>3</v>
      </c>
    </row>
    <row r="703" spans="26:31">
      <c r="Z703" s="34">
        <v>3461</v>
      </c>
      <c r="AA703" s="30" t="s">
        <v>194</v>
      </c>
      <c r="AB703" s="35">
        <v>793</v>
      </c>
      <c r="AC703" s="35">
        <v>178</v>
      </c>
      <c r="AD703" s="35">
        <v>187</v>
      </c>
      <c r="AE703" s="35">
        <v>1158</v>
      </c>
    </row>
    <row r="704" spans="26:31">
      <c r="Z704" s="34">
        <v>3464</v>
      </c>
      <c r="AA704" s="30" t="s">
        <v>2194</v>
      </c>
      <c r="AB704" s="35">
        <v>4</v>
      </c>
      <c r="AC704" s="35"/>
      <c r="AD704" s="35"/>
      <c r="AE704" s="35">
        <v>4</v>
      </c>
    </row>
    <row r="705" spans="26:31">
      <c r="Z705" s="34">
        <v>3491</v>
      </c>
      <c r="AA705" s="30" t="s">
        <v>1593</v>
      </c>
      <c r="AB705" s="35">
        <v>4</v>
      </c>
      <c r="AC705" s="35"/>
      <c r="AD705" s="35">
        <v>2</v>
      </c>
      <c r="AE705" s="35">
        <v>6</v>
      </c>
    </row>
    <row r="706" spans="26:31">
      <c r="Z706" s="34">
        <v>3503</v>
      </c>
      <c r="AA706" s="30" t="s">
        <v>917</v>
      </c>
      <c r="AB706" s="35">
        <v>43</v>
      </c>
      <c r="AC706" s="35">
        <v>1</v>
      </c>
      <c r="AD706" s="35">
        <v>16</v>
      </c>
      <c r="AE706" s="35">
        <v>60</v>
      </c>
    </row>
    <row r="707" spans="26:31">
      <c r="Z707" s="34">
        <v>3505</v>
      </c>
      <c r="AA707" s="30" t="s">
        <v>191</v>
      </c>
      <c r="AB707" s="35">
        <v>57</v>
      </c>
      <c r="AC707" s="35">
        <v>64</v>
      </c>
      <c r="AD707" s="35">
        <v>46</v>
      </c>
      <c r="AE707" s="35">
        <v>167</v>
      </c>
    </row>
    <row r="708" spans="26:31">
      <c r="Z708" s="34">
        <v>3509</v>
      </c>
      <c r="AA708" s="30" t="s">
        <v>96</v>
      </c>
      <c r="AB708" s="35">
        <v>121.12999999999997</v>
      </c>
      <c r="AC708" s="35">
        <v>21.535</v>
      </c>
      <c r="AD708" s="35">
        <v>21.314999999999994</v>
      </c>
      <c r="AE708" s="35">
        <v>163.97999999999996</v>
      </c>
    </row>
    <row r="709" spans="26:31">
      <c r="Z709" s="34">
        <v>3513</v>
      </c>
      <c r="AA709" s="30" t="s">
        <v>1059</v>
      </c>
      <c r="AB709" s="35"/>
      <c r="AC709" s="35">
        <v>4</v>
      </c>
      <c r="AD709" s="35">
        <v>24</v>
      </c>
      <c r="AE709" s="35">
        <v>28</v>
      </c>
    </row>
    <row r="710" spans="26:31">
      <c r="Z710" s="34">
        <v>3516</v>
      </c>
      <c r="AA710" s="30" t="s">
        <v>120</v>
      </c>
      <c r="AB710" s="35">
        <v>3</v>
      </c>
      <c r="AC710" s="35">
        <v>4</v>
      </c>
      <c r="AD710" s="35">
        <v>12</v>
      </c>
      <c r="AE710" s="35">
        <v>19</v>
      </c>
    </row>
    <row r="711" spans="26:31">
      <c r="Z711" s="34">
        <v>3517</v>
      </c>
      <c r="AA711" s="30" t="s">
        <v>1594</v>
      </c>
      <c r="AB711" s="35">
        <v>2</v>
      </c>
      <c r="AC711" s="35"/>
      <c r="AD711" s="35">
        <v>1</v>
      </c>
      <c r="AE711" s="35">
        <v>3</v>
      </c>
    </row>
    <row r="712" spans="26:31">
      <c r="Z712" s="34">
        <v>3523</v>
      </c>
      <c r="AA712" s="30" t="s">
        <v>688</v>
      </c>
      <c r="AB712" s="35">
        <v>43</v>
      </c>
      <c r="AC712" s="35">
        <v>4</v>
      </c>
      <c r="AD712" s="35">
        <v>16</v>
      </c>
      <c r="AE712" s="35">
        <v>63</v>
      </c>
    </row>
    <row r="713" spans="26:31">
      <c r="Z713" s="34">
        <v>3528</v>
      </c>
      <c r="AA713" s="30" t="s">
        <v>2195</v>
      </c>
      <c r="AB713" s="35">
        <v>19</v>
      </c>
      <c r="AC713" s="35"/>
      <c r="AD713" s="35"/>
      <c r="AE713" s="35">
        <v>19</v>
      </c>
    </row>
    <row r="714" spans="26:31">
      <c r="Z714" s="34">
        <v>3532</v>
      </c>
      <c r="AA714" s="30" t="s">
        <v>2196</v>
      </c>
      <c r="AB714" s="35">
        <v>2</v>
      </c>
      <c r="AC714" s="35"/>
      <c r="AD714" s="35"/>
      <c r="AE714" s="35">
        <v>2</v>
      </c>
    </row>
    <row r="715" spans="26:31">
      <c r="Z715" s="34">
        <v>3543</v>
      </c>
      <c r="AA715" s="30" t="s">
        <v>2197</v>
      </c>
      <c r="AB715" s="35">
        <v>1</v>
      </c>
      <c r="AC715" s="35"/>
      <c r="AD715" s="35"/>
      <c r="AE715" s="35">
        <v>1</v>
      </c>
    </row>
    <row r="716" spans="26:31">
      <c r="Z716" s="34">
        <v>3546</v>
      </c>
      <c r="AA716" s="30" t="s">
        <v>1595</v>
      </c>
      <c r="AB716" s="35">
        <v>5</v>
      </c>
      <c r="AC716" s="35"/>
      <c r="AD716" s="35">
        <v>3</v>
      </c>
      <c r="AE716" s="35">
        <v>8</v>
      </c>
    </row>
    <row r="717" spans="26:31">
      <c r="Z717" s="34">
        <v>3548</v>
      </c>
      <c r="AA717" s="30" t="s">
        <v>1596</v>
      </c>
      <c r="AB717" s="35">
        <v>1</v>
      </c>
      <c r="AC717" s="35"/>
      <c r="AD717" s="35">
        <v>11</v>
      </c>
      <c r="AE717" s="35">
        <v>12</v>
      </c>
    </row>
    <row r="718" spans="26:31">
      <c r="Z718" s="34">
        <v>3551</v>
      </c>
      <c r="AA718" s="30" t="s">
        <v>2198</v>
      </c>
      <c r="AB718" s="35">
        <v>12.960000000000003</v>
      </c>
      <c r="AC718" s="35"/>
      <c r="AD718" s="35"/>
      <c r="AE718" s="35">
        <v>12.960000000000003</v>
      </c>
    </row>
    <row r="719" spans="26:31">
      <c r="Z719" s="34">
        <v>3553</v>
      </c>
      <c r="AA719" s="30" t="s">
        <v>252</v>
      </c>
      <c r="AB719" s="35">
        <v>34</v>
      </c>
      <c r="AC719" s="35">
        <v>12</v>
      </c>
      <c r="AD719" s="35"/>
      <c r="AE719" s="35">
        <v>46</v>
      </c>
    </row>
    <row r="720" spans="26:31">
      <c r="Z720" s="34">
        <v>3554</v>
      </c>
      <c r="AA720" s="30" t="s">
        <v>1597</v>
      </c>
      <c r="AB720" s="35">
        <v>15</v>
      </c>
      <c r="AC720" s="35"/>
      <c r="AD720" s="35">
        <v>15</v>
      </c>
      <c r="AE720" s="35">
        <v>30</v>
      </c>
    </row>
    <row r="721" spans="26:31">
      <c r="Z721" s="34">
        <v>3556</v>
      </c>
      <c r="AA721" s="30" t="s">
        <v>271</v>
      </c>
      <c r="AB721" s="35">
        <v>28</v>
      </c>
      <c r="AC721" s="35">
        <v>19</v>
      </c>
      <c r="AD721" s="35"/>
      <c r="AE721" s="35">
        <v>47</v>
      </c>
    </row>
    <row r="722" spans="26:31">
      <c r="Z722" s="34">
        <v>3558</v>
      </c>
      <c r="AA722" s="30" t="s">
        <v>117</v>
      </c>
      <c r="AB722" s="35">
        <v>35</v>
      </c>
      <c r="AC722" s="35">
        <v>15</v>
      </c>
      <c r="AD722" s="35">
        <v>43</v>
      </c>
      <c r="AE722" s="35">
        <v>93</v>
      </c>
    </row>
    <row r="723" spans="26:31">
      <c r="Z723" s="34">
        <v>3559</v>
      </c>
      <c r="AA723" s="30" t="s">
        <v>527</v>
      </c>
      <c r="AB723" s="35">
        <v>55</v>
      </c>
      <c r="AC723" s="35">
        <v>29</v>
      </c>
      <c r="AD723" s="35">
        <v>32</v>
      </c>
      <c r="AE723" s="35">
        <v>116</v>
      </c>
    </row>
    <row r="724" spans="26:31">
      <c r="Z724" s="34">
        <v>3568</v>
      </c>
      <c r="AA724" s="30" t="s">
        <v>876</v>
      </c>
      <c r="AB724" s="35">
        <v>2</v>
      </c>
      <c r="AC724" s="35">
        <v>1</v>
      </c>
      <c r="AD724" s="35"/>
      <c r="AE724" s="35">
        <v>3</v>
      </c>
    </row>
    <row r="725" spans="26:31">
      <c r="Z725" s="34">
        <v>3569</v>
      </c>
      <c r="AA725" s="30" t="s">
        <v>1261</v>
      </c>
      <c r="AB725" s="35">
        <v>2</v>
      </c>
      <c r="AC725" s="35">
        <v>2</v>
      </c>
      <c r="AD725" s="35"/>
      <c r="AE725" s="35">
        <v>4</v>
      </c>
    </row>
    <row r="726" spans="26:31">
      <c r="Z726" s="34">
        <v>3572</v>
      </c>
      <c r="AA726" s="30" t="s">
        <v>1160</v>
      </c>
      <c r="AB726" s="35">
        <v>14</v>
      </c>
      <c r="AC726" s="35">
        <v>1</v>
      </c>
      <c r="AD726" s="35">
        <v>18</v>
      </c>
      <c r="AE726" s="35">
        <v>33</v>
      </c>
    </row>
    <row r="727" spans="26:31">
      <c r="Z727" s="34">
        <v>3581</v>
      </c>
      <c r="AA727" s="30" t="s">
        <v>541</v>
      </c>
      <c r="AB727" s="35">
        <v>116</v>
      </c>
      <c r="AC727" s="35">
        <v>30</v>
      </c>
      <c r="AD727" s="35">
        <v>108</v>
      </c>
      <c r="AE727" s="35">
        <v>254</v>
      </c>
    </row>
    <row r="728" spans="26:31">
      <c r="Z728" s="34">
        <v>3582</v>
      </c>
      <c r="AA728" s="30" t="s">
        <v>1186</v>
      </c>
      <c r="AB728" s="35">
        <v>30</v>
      </c>
      <c r="AC728" s="35">
        <v>6</v>
      </c>
      <c r="AD728" s="35">
        <v>14</v>
      </c>
      <c r="AE728" s="35">
        <v>50</v>
      </c>
    </row>
    <row r="729" spans="26:31">
      <c r="Z729" s="34">
        <v>3584</v>
      </c>
      <c r="AA729" s="30" t="s">
        <v>1598</v>
      </c>
      <c r="AB729" s="35"/>
      <c r="AC729" s="35"/>
      <c r="AD729" s="35">
        <v>20</v>
      </c>
      <c r="AE729" s="35">
        <v>20</v>
      </c>
    </row>
    <row r="730" spans="26:31">
      <c r="Z730" s="34">
        <v>3587</v>
      </c>
      <c r="AA730" s="30" t="s">
        <v>2199</v>
      </c>
      <c r="AB730" s="35">
        <v>46</v>
      </c>
      <c r="AC730" s="35"/>
      <c r="AD730" s="35"/>
      <c r="AE730" s="35">
        <v>46</v>
      </c>
    </row>
    <row r="731" spans="26:31">
      <c r="Z731" s="34">
        <v>3593</v>
      </c>
      <c r="AA731" s="30" t="s">
        <v>2200</v>
      </c>
      <c r="AB731" s="35">
        <v>5</v>
      </c>
      <c r="AC731" s="35"/>
      <c r="AD731" s="35"/>
      <c r="AE731" s="35">
        <v>5</v>
      </c>
    </row>
    <row r="732" spans="26:31">
      <c r="Z732" s="34">
        <v>3596</v>
      </c>
      <c r="AA732" s="30" t="s">
        <v>2201</v>
      </c>
      <c r="AB732" s="35">
        <v>3</v>
      </c>
      <c r="AC732" s="35"/>
      <c r="AD732" s="35"/>
      <c r="AE732" s="35">
        <v>3</v>
      </c>
    </row>
    <row r="733" spans="26:31">
      <c r="Z733" s="34">
        <v>3597</v>
      </c>
      <c r="AA733" s="30" t="s">
        <v>2202</v>
      </c>
      <c r="AB733" s="35">
        <v>0.2</v>
      </c>
      <c r="AC733" s="35"/>
      <c r="AD733" s="35"/>
      <c r="AE733" s="35">
        <v>0.2</v>
      </c>
    </row>
    <row r="734" spans="26:31">
      <c r="Z734" s="34">
        <v>3609</v>
      </c>
      <c r="AA734" s="30" t="s">
        <v>2203</v>
      </c>
      <c r="AB734" s="35">
        <v>4</v>
      </c>
      <c r="AC734" s="35"/>
      <c r="AD734" s="35"/>
      <c r="AE734" s="35">
        <v>4</v>
      </c>
    </row>
    <row r="735" spans="26:31">
      <c r="Z735" s="34">
        <v>3610</v>
      </c>
      <c r="AA735" s="30" t="s">
        <v>27</v>
      </c>
      <c r="AB735" s="35">
        <v>647</v>
      </c>
      <c r="AC735" s="35">
        <v>120</v>
      </c>
      <c r="AD735" s="35">
        <v>231</v>
      </c>
      <c r="AE735" s="35">
        <v>998</v>
      </c>
    </row>
    <row r="736" spans="26:31">
      <c r="Z736" s="34">
        <v>3611</v>
      </c>
      <c r="AA736" s="30" t="s">
        <v>998</v>
      </c>
      <c r="AB736" s="35"/>
      <c r="AC736" s="35">
        <v>1</v>
      </c>
      <c r="AD736" s="35"/>
      <c r="AE736" s="35">
        <v>1</v>
      </c>
    </row>
    <row r="737" spans="26:31">
      <c r="Z737" s="34">
        <v>3625</v>
      </c>
      <c r="AA737" s="30" t="s">
        <v>474</v>
      </c>
      <c r="AB737" s="35"/>
      <c r="AC737" s="35">
        <v>7</v>
      </c>
      <c r="AD737" s="35"/>
      <c r="AE737" s="35">
        <v>7</v>
      </c>
    </row>
    <row r="738" spans="26:31">
      <c r="Z738" s="34">
        <v>3626</v>
      </c>
      <c r="AA738" s="30" t="s">
        <v>911</v>
      </c>
      <c r="AB738" s="35">
        <v>44</v>
      </c>
      <c r="AC738" s="35">
        <v>1</v>
      </c>
      <c r="AD738" s="35">
        <v>11</v>
      </c>
      <c r="AE738" s="35">
        <v>56</v>
      </c>
    </row>
    <row r="739" spans="26:31">
      <c r="Z739" s="34">
        <v>3627</v>
      </c>
      <c r="AA739" s="30" t="s">
        <v>1081</v>
      </c>
      <c r="AB739" s="35">
        <v>12</v>
      </c>
      <c r="AC739" s="35">
        <v>1</v>
      </c>
      <c r="AD739" s="35">
        <v>2</v>
      </c>
      <c r="AE739" s="35">
        <v>15</v>
      </c>
    </row>
    <row r="740" spans="26:31">
      <c r="Z740" s="34">
        <v>3628</v>
      </c>
      <c r="AA740" s="30" t="s">
        <v>357</v>
      </c>
      <c r="AB740" s="35">
        <v>78</v>
      </c>
      <c r="AC740" s="35">
        <v>43</v>
      </c>
      <c r="AD740" s="35">
        <v>39</v>
      </c>
      <c r="AE740" s="35">
        <v>160</v>
      </c>
    </row>
    <row r="741" spans="26:31">
      <c r="Z741" s="34">
        <v>3630</v>
      </c>
      <c r="AA741" s="30" t="s">
        <v>302</v>
      </c>
      <c r="AB741" s="35">
        <v>2</v>
      </c>
      <c r="AC741" s="35">
        <v>10</v>
      </c>
      <c r="AD741" s="35">
        <v>5</v>
      </c>
      <c r="AE741" s="35">
        <v>17</v>
      </c>
    </row>
    <row r="742" spans="26:31">
      <c r="Z742" s="34">
        <v>3631</v>
      </c>
      <c r="AA742" s="30" t="s">
        <v>678</v>
      </c>
      <c r="AB742" s="35">
        <v>6</v>
      </c>
      <c r="AC742" s="35">
        <v>2</v>
      </c>
      <c r="AD742" s="35">
        <v>2</v>
      </c>
      <c r="AE742" s="35">
        <v>10</v>
      </c>
    </row>
    <row r="743" spans="26:31">
      <c r="Z743" s="34">
        <v>3638</v>
      </c>
      <c r="AA743" s="30" t="s">
        <v>2204</v>
      </c>
      <c r="AB743" s="35">
        <v>21</v>
      </c>
      <c r="AC743" s="35"/>
      <c r="AD743" s="35"/>
      <c r="AE743" s="35">
        <v>21</v>
      </c>
    </row>
    <row r="744" spans="26:31">
      <c r="Z744" s="34">
        <v>3645</v>
      </c>
      <c r="AA744" s="30" t="s">
        <v>1264</v>
      </c>
      <c r="AB744" s="35">
        <v>4</v>
      </c>
      <c r="AC744" s="35">
        <v>2</v>
      </c>
      <c r="AD744" s="35">
        <v>6</v>
      </c>
      <c r="AE744" s="35">
        <v>12</v>
      </c>
    </row>
    <row r="745" spans="26:31">
      <c r="Z745" s="34">
        <v>3646</v>
      </c>
      <c r="AA745" s="30" t="s">
        <v>403</v>
      </c>
      <c r="AB745" s="35">
        <v>27</v>
      </c>
      <c r="AC745" s="35">
        <v>4</v>
      </c>
      <c r="AD745" s="35">
        <v>12</v>
      </c>
      <c r="AE745" s="35">
        <v>43</v>
      </c>
    </row>
    <row r="746" spans="26:31">
      <c r="Z746" s="34">
        <v>3650</v>
      </c>
      <c r="AA746" s="30" t="s">
        <v>1599</v>
      </c>
      <c r="AB746" s="35">
        <v>49</v>
      </c>
      <c r="AC746" s="35"/>
      <c r="AD746" s="35">
        <v>56</v>
      </c>
      <c r="AE746" s="35">
        <v>105</v>
      </c>
    </row>
    <row r="747" spans="26:31">
      <c r="Z747" s="34">
        <v>3665</v>
      </c>
      <c r="AA747" s="30" t="s">
        <v>2205</v>
      </c>
      <c r="AB747" s="35">
        <v>1</v>
      </c>
      <c r="AC747" s="35"/>
      <c r="AD747" s="35"/>
      <c r="AE747" s="35">
        <v>1</v>
      </c>
    </row>
    <row r="748" spans="26:31">
      <c r="Z748" s="34">
        <v>3667</v>
      </c>
      <c r="AA748" s="30" t="s">
        <v>1222</v>
      </c>
      <c r="AB748" s="35">
        <v>10</v>
      </c>
      <c r="AC748" s="35">
        <v>2</v>
      </c>
      <c r="AD748" s="35"/>
      <c r="AE748" s="35">
        <v>12</v>
      </c>
    </row>
    <row r="749" spans="26:31">
      <c r="Z749" s="34">
        <v>3668</v>
      </c>
      <c r="AA749" s="30" t="s">
        <v>2206</v>
      </c>
      <c r="AB749" s="35">
        <v>7</v>
      </c>
      <c r="AC749" s="35"/>
      <c r="AD749" s="35"/>
      <c r="AE749" s="35">
        <v>7</v>
      </c>
    </row>
    <row r="750" spans="26:31">
      <c r="Z750" s="34">
        <v>3669</v>
      </c>
      <c r="AA750" s="30" t="s">
        <v>1181</v>
      </c>
      <c r="AB750" s="35"/>
      <c r="AC750" s="35">
        <v>1</v>
      </c>
      <c r="AD750" s="35"/>
      <c r="AE750" s="35">
        <v>1</v>
      </c>
    </row>
    <row r="751" spans="26:31">
      <c r="Z751" s="34">
        <v>3672</v>
      </c>
      <c r="AA751" s="30" t="s">
        <v>1232</v>
      </c>
      <c r="AB751" s="35">
        <v>4</v>
      </c>
      <c r="AC751" s="35">
        <v>4</v>
      </c>
      <c r="AD751" s="35">
        <v>2</v>
      </c>
      <c r="AE751" s="35">
        <v>10</v>
      </c>
    </row>
    <row r="752" spans="26:31">
      <c r="Z752" s="34">
        <v>3675</v>
      </c>
      <c r="AA752" s="30" t="s">
        <v>2207</v>
      </c>
      <c r="AB752" s="35">
        <v>1</v>
      </c>
      <c r="AC752" s="35"/>
      <c r="AD752" s="35"/>
      <c r="AE752" s="35">
        <v>1</v>
      </c>
    </row>
    <row r="753" spans="26:31">
      <c r="Z753" s="34">
        <v>3676</v>
      </c>
      <c r="AA753" s="30" t="s">
        <v>2208</v>
      </c>
      <c r="AB753" s="35">
        <v>2</v>
      </c>
      <c r="AC753" s="35"/>
      <c r="AD753" s="35"/>
      <c r="AE753" s="35">
        <v>2</v>
      </c>
    </row>
    <row r="754" spans="26:31">
      <c r="Z754" s="34">
        <v>3678</v>
      </c>
      <c r="AA754" s="30" t="s">
        <v>2209</v>
      </c>
      <c r="AB754" s="35">
        <v>1</v>
      </c>
      <c r="AC754" s="35"/>
      <c r="AD754" s="35"/>
      <c r="AE754" s="35">
        <v>1</v>
      </c>
    </row>
    <row r="755" spans="26:31">
      <c r="Z755" s="34">
        <v>3694</v>
      </c>
      <c r="AA755" s="30" t="s">
        <v>2210</v>
      </c>
      <c r="AB755" s="35">
        <v>1</v>
      </c>
      <c r="AC755" s="35"/>
      <c r="AD755" s="35"/>
      <c r="AE755" s="35">
        <v>1</v>
      </c>
    </row>
    <row r="756" spans="26:31">
      <c r="Z756" s="34">
        <v>3698</v>
      </c>
      <c r="AA756" s="30" t="s">
        <v>1600</v>
      </c>
      <c r="AB756" s="35"/>
      <c r="AC756" s="35"/>
      <c r="AD756" s="35">
        <v>1</v>
      </c>
      <c r="AE756" s="35">
        <v>1</v>
      </c>
    </row>
    <row r="757" spans="26:31">
      <c r="Z757" s="34">
        <v>3728</v>
      </c>
      <c r="AA757" s="30" t="s">
        <v>1043</v>
      </c>
      <c r="AB757" s="35">
        <v>26</v>
      </c>
      <c r="AC757" s="35">
        <v>1</v>
      </c>
      <c r="AD757" s="35"/>
      <c r="AE757" s="35">
        <v>27</v>
      </c>
    </row>
    <row r="758" spans="26:31">
      <c r="Z758" s="34">
        <v>3739</v>
      </c>
      <c r="AA758" s="30" t="s">
        <v>22</v>
      </c>
      <c r="AB758" s="35">
        <v>76</v>
      </c>
      <c r="AC758" s="35">
        <v>20</v>
      </c>
      <c r="AD758" s="35">
        <v>32</v>
      </c>
      <c r="AE758" s="35">
        <v>128</v>
      </c>
    </row>
    <row r="759" spans="26:31">
      <c r="Z759" s="34">
        <v>3740</v>
      </c>
      <c r="AA759" s="30" t="s">
        <v>1601</v>
      </c>
      <c r="AB759" s="35">
        <v>12</v>
      </c>
      <c r="AC759" s="35"/>
      <c r="AD759" s="35">
        <v>2</v>
      </c>
      <c r="AE759" s="35">
        <v>14</v>
      </c>
    </row>
    <row r="760" spans="26:31">
      <c r="Z760" s="34">
        <v>3746</v>
      </c>
      <c r="AA760" s="30" t="s">
        <v>1167</v>
      </c>
      <c r="AB760" s="35">
        <v>6</v>
      </c>
      <c r="AC760" s="35">
        <v>1</v>
      </c>
      <c r="AD760" s="35">
        <v>21</v>
      </c>
      <c r="AE760" s="35">
        <v>28</v>
      </c>
    </row>
    <row r="761" spans="26:31">
      <c r="Z761" s="34">
        <v>3754</v>
      </c>
      <c r="AA761" s="30" t="s">
        <v>20</v>
      </c>
      <c r="AB761" s="35">
        <v>195</v>
      </c>
      <c r="AC761" s="35">
        <v>35</v>
      </c>
      <c r="AD761" s="35">
        <v>45</v>
      </c>
      <c r="AE761" s="35">
        <v>275</v>
      </c>
    </row>
    <row r="762" spans="26:31">
      <c r="Z762" s="34">
        <v>3771</v>
      </c>
      <c r="AA762" s="30" t="s">
        <v>560</v>
      </c>
      <c r="AB762" s="35"/>
      <c r="AC762" s="35">
        <v>2</v>
      </c>
      <c r="AD762" s="35">
        <v>6</v>
      </c>
      <c r="AE762" s="35">
        <v>8</v>
      </c>
    </row>
    <row r="763" spans="26:31">
      <c r="Z763" s="34">
        <v>3773</v>
      </c>
      <c r="AA763" s="30" t="s">
        <v>1602</v>
      </c>
      <c r="AB763" s="35">
        <v>2</v>
      </c>
      <c r="AC763" s="35"/>
      <c r="AD763" s="35">
        <v>1</v>
      </c>
      <c r="AE763" s="35">
        <v>3</v>
      </c>
    </row>
    <row r="764" spans="26:31">
      <c r="Z764" s="34">
        <v>3785</v>
      </c>
      <c r="AA764" s="30" t="s">
        <v>1603</v>
      </c>
      <c r="AB764" s="35">
        <v>1</v>
      </c>
      <c r="AC764" s="35"/>
      <c r="AD764" s="35">
        <v>9</v>
      </c>
      <c r="AE764" s="35">
        <v>10</v>
      </c>
    </row>
    <row r="765" spans="26:31">
      <c r="Z765" s="34">
        <v>3788</v>
      </c>
      <c r="AA765" s="30" t="s">
        <v>2211</v>
      </c>
      <c r="AB765" s="35">
        <v>1</v>
      </c>
      <c r="AC765" s="35"/>
      <c r="AD765" s="35"/>
      <c r="AE765" s="35">
        <v>1</v>
      </c>
    </row>
    <row r="766" spans="26:31">
      <c r="Z766" s="34">
        <v>3798</v>
      </c>
      <c r="AA766" s="30" t="s">
        <v>918</v>
      </c>
      <c r="AB766" s="35">
        <v>7</v>
      </c>
      <c r="AC766" s="35">
        <v>2</v>
      </c>
      <c r="AD766" s="35">
        <v>5</v>
      </c>
      <c r="AE766" s="35">
        <v>14</v>
      </c>
    </row>
    <row r="767" spans="26:31">
      <c r="Z767" s="34">
        <v>3799</v>
      </c>
      <c r="AA767" s="30" t="s">
        <v>563</v>
      </c>
      <c r="AB767" s="35">
        <v>13</v>
      </c>
      <c r="AC767" s="35">
        <v>4</v>
      </c>
      <c r="AD767" s="35">
        <v>7</v>
      </c>
      <c r="AE767" s="35">
        <v>24</v>
      </c>
    </row>
    <row r="768" spans="26:31">
      <c r="Z768" s="34">
        <v>3800</v>
      </c>
      <c r="AA768" s="30" t="s">
        <v>696</v>
      </c>
      <c r="AB768" s="35"/>
      <c r="AC768" s="35">
        <v>0.85499999999999998</v>
      </c>
      <c r="AD768" s="35">
        <v>6.54</v>
      </c>
      <c r="AE768" s="35">
        <v>7.3949999999999996</v>
      </c>
    </row>
    <row r="769" spans="26:31">
      <c r="Z769" s="34">
        <v>3814</v>
      </c>
      <c r="AA769" s="30" t="s">
        <v>69</v>
      </c>
      <c r="AB769" s="35">
        <v>135</v>
      </c>
      <c r="AC769" s="35">
        <v>15</v>
      </c>
      <c r="AD769" s="35">
        <v>64</v>
      </c>
      <c r="AE769" s="35">
        <v>214</v>
      </c>
    </row>
    <row r="770" spans="26:31">
      <c r="Z770" s="34">
        <v>3815</v>
      </c>
      <c r="AA770" s="30" t="s">
        <v>1604</v>
      </c>
      <c r="AB770" s="35">
        <v>4</v>
      </c>
      <c r="AC770" s="35"/>
      <c r="AD770" s="35">
        <v>4</v>
      </c>
      <c r="AE770" s="35">
        <v>8</v>
      </c>
    </row>
    <row r="771" spans="26:31">
      <c r="Z771" s="34">
        <v>3816</v>
      </c>
      <c r="AA771" s="30" t="s">
        <v>1118</v>
      </c>
      <c r="AB771" s="35">
        <v>9</v>
      </c>
      <c r="AC771" s="35">
        <v>1</v>
      </c>
      <c r="AD771" s="35">
        <v>2</v>
      </c>
      <c r="AE771" s="35">
        <v>12</v>
      </c>
    </row>
    <row r="772" spans="26:31">
      <c r="Z772" s="34">
        <v>3842</v>
      </c>
      <c r="AA772" s="30" t="s">
        <v>93</v>
      </c>
      <c r="AB772" s="35">
        <v>92</v>
      </c>
      <c r="AC772" s="35">
        <v>10</v>
      </c>
      <c r="AD772" s="35">
        <v>22</v>
      </c>
      <c r="AE772" s="35">
        <v>124</v>
      </c>
    </row>
    <row r="773" spans="26:31">
      <c r="Z773" s="34">
        <v>3843</v>
      </c>
      <c r="AA773" s="30" t="s">
        <v>1420</v>
      </c>
      <c r="AB773" s="35">
        <v>21</v>
      </c>
      <c r="AC773" s="35"/>
      <c r="AD773" s="35">
        <v>9</v>
      </c>
      <c r="AE773" s="35">
        <v>30</v>
      </c>
    </row>
    <row r="774" spans="26:31">
      <c r="Z774" s="34">
        <v>3845</v>
      </c>
      <c r="AA774" s="30" t="s">
        <v>1605</v>
      </c>
      <c r="AB774" s="35">
        <v>9</v>
      </c>
      <c r="AC774" s="35"/>
      <c r="AD774" s="35">
        <v>2</v>
      </c>
      <c r="AE774" s="35">
        <v>11</v>
      </c>
    </row>
    <row r="775" spans="26:31">
      <c r="Z775" s="34">
        <v>3850</v>
      </c>
      <c r="AA775" s="30" t="s">
        <v>801</v>
      </c>
      <c r="AB775" s="35"/>
      <c r="AC775" s="35">
        <v>1</v>
      </c>
      <c r="AD775" s="35"/>
      <c r="AE775" s="35">
        <v>1</v>
      </c>
    </row>
    <row r="776" spans="26:31">
      <c r="Z776" s="34">
        <v>3852</v>
      </c>
      <c r="AA776" s="30" t="s">
        <v>1606</v>
      </c>
      <c r="AB776" s="35"/>
      <c r="AC776" s="35"/>
      <c r="AD776" s="35">
        <v>10</v>
      </c>
      <c r="AE776" s="35">
        <v>10</v>
      </c>
    </row>
    <row r="777" spans="26:31">
      <c r="Z777" s="34">
        <v>3853</v>
      </c>
      <c r="AA777" s="30" t="s">
        <v>1607</v>
      </c>
      <c r="AB777" s="35">
        <v>7</v>
      </c>
      <c r="AC777" s="35"/>
      <c r="AD777" s="35">
        <v>8</v>
      </c>
      <c r="AE777" s="35">
        <v>15</v>
      </c>
    </row>
    <row r="778" spans="26:31">
      <c r="Z778" s="34">
        <v>3858</v>
      </c>
      <c r="AA778" s="30" t="s">
        <v>1608</v>
      </c>
      <c r="AB778" s="35">
        <v>21</v>
      </c>
      <c r="AC778" s="35"/>
      <c r="AD778" s="35">
        <v>10</v>
      </c>
      <c r="AE778" s="35">
        <v>31</v>
      </c>
    </row>
    <row r="779" spans="26:31">
      <c r="Z779" s="34">
        <v>3864</v>
      </c>
      <c r="AA779" s="30" t="s">
        <v>1609</v>
      </c>
      <c r="AB779" s="35">
        <v>2.2650000000000001</v>
      </c>
      <c r="AC779" s="35"/>
      <c r="AD779" s="35">
        <v>130.57000000000002</v>
      </c>
      <c r="AE779" s="35">
        <v>132.83500000000001</v>
      </c>
    </row>
    <row r="780" spans="26:31">
      <c r="Z780" s="34">
        <v>3865</v>
      </c>
      <c r="AA780" s="30" t="s">
        <v>1057</v>
      </c>
      <c r="AB780" s="35">
        <v>8</v>
      </c>
      <c r="AC780" s="35">
        <v>1</v>
      </c>
      <c r="AD780" s="35">
        <v>11</v>
      </c>
      <c r="AE780" s="35">
        <v>20</v>
      </c>
    </row>
    <row r="781" spans="26:31">
      <c r="Z781" s="34">
        <v>3867</v>
      </c>
      <c r="AA781" s="30" t="s">
        <v>233</v>
      </c>
      <c r="AB781" s="35">
        <v>87</v>
      </c>
      <c r="AC781" s="35">
        <v>28</v>
      </c>
      <c r="AD781" s="35">
        <v>57</v>
      </c>
      <c r="AE781" s="35">
        <v>172</v>
      </c>
    </row>
    <row r="782" spans="26:31">
      <c r="Z782" s="34">
        <v>3876</v>
      </c>
      <c r="AA782" s="30" t="s">
        <v>833</v>
      </c>
      <c r="AB782" s="35">
        <v>13</v>
      </c>
      <c r="AC782" s="35">
        <v>4</v>
      </c>
      <c r="AD782" s="35">
        <v>6</v>
      </c>
      <c r="AE782" s="35">
        <v>23</v>
      </c>
    </row>
    <row r="783" spans="26:31">
      <c r="Z783" s="34">
        <v>3882</v>
      </c>
      <c r="AA783" s="30" t="s">
        <v>1194</v>
      </c>
      <c r="AB783" s="35">
        <v>4</v>
      </c>
      <c r="AC783" s="35">
        <v>2</v>
      </c>
      <c r="AD783" s="35">
        <v>5</v>
      </c>
      <c r="AE783" s="35">
        <v>11</v>
      </c>
    </row>
    <row r="784" spans="26:31">
      <c r="Z784" s="34">
        <v>3886</v>
      </c>
      <c r="AA784" s="30" t="s">
        <v>1270</v>
      </c>
      <c r="AB784" s="35">
        <v>9.7749999999999986</v>
      </c>
      <c r="AC784" s="35">
        <v>0.73</v>
      </c>
      <c r="AD784" s="35">
        <v>0.52</v>
      </c>
      <c r="AE784" s="35">
        <v>11.024999999999999</v>
      </c>
    </row>
    <row r="785" spans="26:31">
      <c r="Z785" s="34">
        <v>3896</v>
      </c>
      <c r="AA785" s="30" t="s">
        <v>227</v>
      </c>
      <c r="AB785" s="35"/>
      <c r="AC785" s="35">
        <v>1</v>
      </c>
      <c r="AD785" s="35"/>
      <c r="AE785" s="35">
        <v>1</v>
      </c>
    </row>
    <row r="786" spans="26:31">
      <c r="Z786" s="34">
        <v>3901</v>
      </c>
      <c r="AA786" s="30" t="s">
        <v>282</v>
      </c>
      <c r="AB786" s="35">
        <v>14</v>
      </c>
      <c r="AC786" s="35">
        <v>11</v>
      </c>
      <c r="AD786" s="35">
        <v>9</v>
      </c>
      <c r="AE786" s="35">
        <v>34</v>
      </c>
    </row>
    <row r="787" spans="26:31">
      <c r="Z787" s="34">
        <v>3902</v>
      </c>
      <c r="AA787" s="30" t="s">
        <v>835</v>
      </c>
      <c r="AB787" s="35">
        <v>22</v>
      </c>
      <c r="AC787" s="35">
        <v>5</v>
      </c>
      <c r="AD787" s="35">
        <v>9</v>
      </c>
      <c r="AE787" s="35">
        <v>36</v>
      </c>
    </row>
    <row r="788" spans="26:31">
      <c r="Z788" s="34">
        <v>3920</v>
      </c>
      <c r="AA788" s="30" t="s">
        <v>1610</v>
      </c>
      <c r="AB788" s="35">
        <v>8</v>
      </c>
      <c r="AC788" s="35"/>
      <c r="AD788" s="35">
        <v>5</v>
      </c>
      <c r="AE788" s="35">
        <v>13</v>
      </c>
    </row>
    <row r="789" spans="26:31">
      <c r="Z789" s="34">
        <v>3928</v>
      </c>
      <c r="AA789" s="30" t="s">
        <v>838</v>
      </c>
      <c r="AB789" s="35">
        <v>3</v>
      </c>
      <c r="AC789" s="35">
        <v>1</v>
      </c>
      <c r="AD789" s="35"/>
      <c r="AE789" s="35">
        <v>4</v>
      </c>
    </row>
    <row r="790" spans="26:31">
      <c r="Z790" s="34">
        <v>3960</v>
      </c>
      <c r="AA790" s="30" t="s">
        <v>423</v>
      </c>
      <c r="AB790" s="35"/>
      <c r="AC790" s="35">
        <v>5</v>
      </c>
      <c r="AD790" s="35"/>
      <c r="AE790" s="35">
        <v>5</v>
      </c>
    </row>
    <row r="791" spans="26:31">
      <c r="Z791" s="34">
        <v>3969</v>
      </c>
      <c r="AA791" s="30" t="s">
        <v>517</v>
      </c>
      <c r="AB791" s="35"/>
      <c r="AC791" s="35">
        <v>10</v>
      </c>
      <c r="AD791" s="35"/>
      <c r="AE791" s="35">
        <v>10</v>
      </c>
    </row>
    <row r="792" spans="26:31">
      <c r="Z792" s="34">
        <v>3970</v>
      </c>
      <c r="AA792" s="30" t="s">
        <v>2212</v>
      </c>
      <c r="AB792" s="35">
        <v>1</v>
      </c>
      <c r="AC792" s="35"/>
      <c r="AD792" s="35"/>
      <c r="AE792" s="35">
        <v>1</v>
      </c>
    </row>
    <row r="793" spans="26:31">
      <c r="Z793" s="34">
        <v>3973</v>
      </c>
      <c r="AA793" s="30" t="s">
        <v>2213</v>
      </c>
      <c r="AB793" s="35">
        <v>1</v>
      </c>
      <c r="AC793" s="35"/>
      <c r="AD793" s="35"/>
      <c r="AE793" s="35">
        <v>1</v>
      </c>
    </row>
    <row r="794" spans="26:31">
      <c r="Z794" s="34">
        <v>3976</v>
      </c>
      <c r="AA794" s="30" t="s">
        <v>524</v>
      </c>
      <c r="AB794" s="35"/>
      <c r="AC794" s="35">
        <v>2</v>
      </c>
      <c r="AD794" s="35"/>
      <c r="AE794" s="35">
        <v>2</v>
      </c>
    </row>
    <row r="795" spans="26:31">
      <c r="Z795" s="34">
        <v>3977</v>
      </c>
      <c r="AA795" s="30" t="s">
        <v>1227</v>
      </c>
      <c r="AB795" s="35">
        <v>2</v>
      </c>
      <c r="AC795" s="35">
        <v>1</v>
      </c>
      <c r="AD795" s="35"/>
      <c r="AE795" s="35">
        <v>3</v>
      </c>
    </row>
    <row r="796" spans="26:31">
      <c r="Z796" s="34">
        <v>3993</v>
      </c>
      <c r="AA796" s="30" t="s">
        <v>322</v>
      </c>
      <c r="AB796" s="35"/>
      <c r="AC796" s="35">
        <v>3</v>
      </c>
      <c r="AD796" s="35"/>
      <c r="AE796" s="35">
        <v>3</v>
      </c>
    </row>
    <row r="797" spans="26:31">
      <c r="Z797" s="34">
        <v>4001</v>
      </c>
      <c r="AA797" s="30" t="s">
        <v>74</v>
      </c>
      <c r="AB797" s="35">
        <v>28</v>
      </c>
      <c r="AC797" s="35">
        <v>10</v>
      </c>
      <c r="AD797" s="35">
        <v>4</v>
      </c>
      <c r="AE797" s="35">
        <v>42</v>
      </c>
    </row>
    <row r="798" spans="26:31">
      <c r="Z798" s="34">
        <v>4007</v>
      </c>
      <c r="AA798" s="30" t="s">
        <v>1173</v>
      </c>
      <c r="AB798" s="35">
        <v>1</v>
      </c>
      <c r="AC798" s="35">
        <v>1</v>
      </c>
      <c r="AD798" s="35"/>
      <c r="AE798" s="35">
        <v>2</v>
      </c>
    </row>
    <row r="799" spans="26:31">
      <c r="Z799" s="34">
        <v>4023</v>
      </c>
      <c r="AA799" s="30" t="s">
        <v>1611</v>
      </c>
      <c r="AB799" s="35">
        <v>1</v>
      </c>
      <c r="AC799" s="35"/>
      <c r="AD799" s="35">
        <v>1</v>
      </c>
      <c r="AE799" s="35">
        <v>2</v>
      </c>
    </row>
    <row r="800" spans="26:31">
      <c r="Z800" s="34">
        <v>4027</v>
      </c>
      <c r="AA800" s="30" t="s">
        <v>1612</v>
      </c>
      <c r="AB800" s="35"/>
      <c r="AC800" s="35"/>
      <c r="AD800" s="35">
        <v>1539.9900000000007</v>
      </c>
      <c r="AE800" s="35">
        <v>1539.9900000000007</v>
      </c>
    </row>
    <row r="801" spans="26:31">
      <c r="Z801" s="34">
        <v>4031</v>
      </c>
      <c r="AA801" s="30" t="s">
        <v>511</v>
      </c>
      <c r="AB801" s="35">
        <v>17</v>
      </c>
      <c r="AC801" s="35">
        <v>5</v>
      </c>
      <c r="AD801" s="35">
        <v>4</v>
      </c>
      <c r="AE801" s="35">
        <v>26</v>
      </c>
    </row>
    <row r="802" spans="26:31">
      <c r="Z802" s="34">
        <v>4053</v>
      </c>
      <c r="AA802" s="30" t="s">
        <v>466</v>
      </c>
      <c r="AB802" s="35"/>
      <c r="AC802" s="35">
        <v>5</v>
      </c>
      <c r="AD802" s="35"/>
      <c r="AE802" s="35">
        <v>5</v>
      </c>
    </row>
    <row r="803" spans="26:31">
      <c r="Z803" s="34">
        <v>4064</v>
      </c>
      <c r="AA803" s="30" t="s">
        <v>799</v>
      </c>
      <c r="AB803" s="35">
        <v>31</v>
      </c>
      <c r="AC803" s="35">
        <v>1</v>
      </c>
      <c r="AD803" s="35">
        <v>5</v>
      </c>
      <c r="AE803" s="35">
        <v>37</v>
      </c>
    </row>
    <row r="804" spans="26:31">
      <c r="Z804" s="34">
        <v>4068</v>
      </c>
      <c r="AA804" s="30" t="s">
        <v>618</v>
      </c>
      <c r="AB804" s="35"/>
      <c r="AC804" s="35">
        <v>3</v>
      </c>
      <c r="AD804" s="35">
        <v>6</v>
      </c>
      <c r="AE804" s="35">
        <v>9</v>
      </c>
    </row>
    <row r="805" spans="26:31">
      <c r="Z805" s="34">
        <v>4073</v>
      </c>
      <c r="AA805" s="30" t="s">
        <v>2214</v>
      </c>
      <c r="AB805" s="35">
        <v>6</v>
      </c>
      <c r="AC805" s="35"/>
      <c r="AD805" s="35"/>
      <c r="AE805" s="35">
        <v>6</v>
      </c>
    </row>
    <row r="806" spans="26:31">
      <c r="Z806" s="34">
        <v>4090</v>
      </c>
      <c r="AA806" s="30" t="s">
        <v>1613</v>
      </c>
      <c r="AB806" s="35">
        <v>8</v>
      </c>
      <c r="AC806" s="35"/>
      <c r="AD806" s="35">
        <v>6</v>
      </c>
      <c r="AE806" s="35">
        <v>14</v>
      </c>
    </row>
    <row r="807" spans="26:31">
      <c r="Z807" s="34">
        <v>4100</v>
      </c>
      <c r="AA807" s="30" t="s">
        <v>272</v>
      </c>
      <c r="AB807" s="35">
        <v>15</v>
      </c>
      <c r="AC807" s="35">
        <v>7</v>
      </c>
      <c r="AD807" s="35">
        <v>32</v>
      </c>
      <c r="AE807" s="35">
        <v>54</v>
      </c>
    </row>
    <row r="808" spans="26:31">
      <c r="Z808" s="34">
        <v>4101</v>
      </c>
      <c r="AA808" s="30" t="s">
        <v>1401</v>
      </c>
      <c r="AB808" s="35">
        <v>13</v>
      </c>
      <c r="AC808" s="35"/>
      <c r="AD808" s="35">
        <v>15</v>
      </c>
      <c r="AE808" s="35">
        <v>28</v>
      </c>
    </row>
    <row r="809" spans="26:31">
      <c r="Z809" s="34">
        <v>4113</v>
      </c>
      <c r="AA809" s="30" t="s">
        <v>2215</v>
      </c>
      <c r="AB809" s="35">
        <v>4</v>
      </c>
      <c r="AC809" s="35"/>
      <c r="AD809" s="35"/>
      <c r="AE809" s="35">
        <v>4</v>
      </c>
    </row>
    <row r="810" spans="26:31">
      <c r="Z810" s="34">
        <v>4115</v>
      </c>
      <c r="AA810" s="30" t="s">
        <v>930</v>
      </c>
      <c r="AB810" s="35">
        <v>49</v>
      </c>
      <c r="AC810" s="35">
        <v>7</v>
      </c>
      <c r="AD810" s="35">
        <v>11</v>
      </c>
      <c r="AE810" s="35">
        <v>67</v>
      </c>
    </row>
    <row r="811" spans="26:31">
      <c r="Z811" s="34">
        <v>4118</v>
      </c>
      <c r="AA811" s="30" t="s">
        <v>1614</v>
      </c>
      <c r="AB811" s="35">
        <v>33</v>
      </c>
      <c r="AC811" s="35"/>
      <c r="AD811" s="35">
        <v>10</v>
      </c>
      <c r="AE811" s="35">
        <v>43</v>
      </c>
    </row>
    <row r="812" spans="26:31">
      <c r="Z812" s="34">
        <v>4119</v>
      </c>
      <c r="AA812" s="30" t="s">
        <v>2216</v>
      </c>
      <c r="AB812" s="35">
        <v>6</v>
      </c>
      <c r="AC812" s="35"/>
      <c r="AD812" s="35"/>
      <c r="AE812" s="35">
        <v>6</v>
      </c>
    </row>
    <row r="813" spans="26:31">
      <c r="Z813" s="34">
        <v>4120</v>
      </c>
      <c r="AA813" s="30" t="s">
        <v>1615</v>
      </c>
      <c r="AB813" s="35"/>
      <c r="AC813" s="35"/>
      <c r="AD813" s="35">
        <v>8</v>
      </c>
      <c r="AE813" s="35">
        <v>8</v>
      </c>
    </row>
    <row r="814" spans="26:31">
      <c r="Z814" s="34">
        <v>4121</v>
      </c>
      <c r="AA814" s="30" t="s">
        <v>1616</v>
      </c>
      <c r="AB814" s="35"/>
      <c r="AC814" s="35"/>
      <c r="AD814" s="35">
        <v>11</v>
      </c>
      <c r="AE814" s="35">
        <v>11</v>
      </c>
    </row>
    <row r="815" spans="26:31">
      <c r="Z815" s="34">
        <v>4123</v>
      </c>
      <c r="AA815" s="30" t="s">
        <v>1617</v>
      </c>
      <c r="AB815" s="35"/>
      <c r="AC815" s="35"/>
      <c r="AD815" s="35">
        <v>4</v>
      </c>
      <c r="AE815" s="35">
        <v>4</v>
      </c>
    </row>
    <row r="816" spans="26:31">
      <c r="Z816" s="34">
        <v>4125</v>
      </c>
      <c r="AA816" s="30" t="s">
        <v>1618</v>
      </c>
      <c r="AB816" s="35"/>
      <c r="AC816" s="35"/>
      <c r="AD816" s="35">
        <v>5</v>
      </c>
      <c r="AE816" s="35">
        <v>5</v>
      </c>
    </row>
    <row r="817" spans="26:31">
      <c r="Z817" s="34">
        <v>4129</v>
      </c>
      <c r="AA817" s="30" t="s">
        <v>1619</v>
      </c>
      <c r="AB817" s="35"/>
      <c r="AC817" s="35"/>
      <c r="AD817" s="35">
        <v>3</v>
      </c>
      <c r="AE817" s="35">
        <v>3</v>
      </c>
    </row>
    <row r="818" spans="26:31">
      <c r="Z818" s="34">
        <v>4131</v>
      </c>
      <c r="AA818" s="30" t="s">
        <v>1620</v>
      </c>
      <c r="AB818" s="35"/>
      <c r="AC818" s="35"/>
      <c r="AD818" s="35">
        <v>1</v>
      </c>
      <c r="AE818" s="35">
        <v>1</v>
      </c>
    </row>
    <row r="819" spans="26:31">
      <c r="Z819" s="34">
        <v>4156</v>
      </c>
      <c r="AA819" s="30" t="s">
        <v>1621</v>
      </c>
      <c r="AB819" s="35"/>
      <c r="AC819" s="35"/>
      <c r="AD819" s="35">
        <v>5</v>
      </c>
      <c r="AE819" s="35">
        <v>5</v>
      </c>
    </row>
    <row r="820" spans="26:31">
      <c r="Z820" s="34">
        <v>4164</v>
      </c>
      <c r="AA820" s="30" t="s">
        <v>1622</v>
      </c>
      <c r="AB820" s="35"/>
      <c r="AC820" s="35"/>
      <c r="AD820" s="35">
        <v>1</v>
      </c>
      <c r="AE820" s="35">
        <v>1</v>
      </c>
    </row>
    <row r="821" spans="26:31">
      <c r="Z821" s="34">
        <v>4174</v>
      </c>
      <c r="AA821" s="30" t="s">
        <v>1623</v>
      </c>
      <c r="AB821" s="35"/>
      <c r="AC821" s="35"/>
      <c r="AD821" s="35">
        <v>7</v>
      </c>
      <c r="AE821" s="35">
        <v>7</v>
      </c>
    </row>
    <row r="822" spans="26:31">
      <c r="Z822" s="34">
        <v>4179</v>
      </c>
      <c r="AA822" s="30" t="s">
        <v>1624</v>
      </c>
      <c r="AB822" s="35"/>
      <c r="AC822" s="35"/>
      <c r="AD822" s="35">
        <v>31</v>
      </c>
      <c r="AE822" s="35">
        <v>31</v>
      </c>
    </row>
    <row r="823" spans="26:31">
      <c r="Z823" s="34">
        <v>4180</v>
      </c>
      <c r="AA823" s="30" t="s">
        <v>1625</v>
      </c>
      <c r="AB823" s="35"/>
      <c r="AC823" s="35"/>
      <c r="AD823" s="35">
        <v>2</v>
      </c>
      <c r="AE823" s="35">
        <v>2</v>
      </c>
    </row>
    <row r="824" spans="26:31">
      <c r="Z824" s="34">
        <v>4206</v>
      </c>
      <c r="AA824" s="30" t="s">
        <v>1626</v>
      </c>
      <c r="AB824" s="35"/>
      <c r="AC824" s="35"/>
      <c r="AD824" s="35">
        <v>2</v>
      </c>
      <c r="AE824" s="35">
        <v>2</v>
      </c>
    </row>
    <row r="825" spans="26:31">
      <c r="Z825" s="34">
        <v>4218</v>
      </c>
      <c r="AA825" s="30" t="s">
        <v>1087</v>
      </c>
      <c r="AB825" s="35">
        <v>30</v>
      </c>
      <c r="AC825" s="35">
        <v>4</v>
      </c>
      <c r="AD825" s="35">
        <v>4</v>
      </c>
      <c r="AE825" s="35">
        <v>38</v>
      </c>
    </row>
    <row r="826" spans="26:31">
      <c r="Z826" s="34">
        <v>4262</v>
      </c>
      <c r="AA826" s="30" t="s">
        <v>1627</v>
      </c>
      <c r="AB826" s="35"/>
      <c r="AC826" s="35"/>
      <c r="AD826" s="35">
        <v>1</v>
      </c>
      <c r="AE826" s="35">
        <v>1</v>
      </c>
    </row>
    <row r="827" spans="26:31">
      <c r="Z827" s="34">
        <v>4272</v>
      </c>
      <c r="AA827" s="30" t="s">
        <v>2217</v>
      </c>
      <c r="AB827" s="35">
        <v>2</v>
      </c>
      <c r="AC827" s="35"/>
      <c r="AD827" s="35"/>
      <c r="AE827" s="35">
        <v>2</v>
      </c>
    </row>
    <row r="828" spans="26:31">
      <c r="Z828" s="34">
        <v>4273</v>
      </c>
      <c r="AA828" s="30" t="s">
        <v>1066</v>
      </c>
      <c r="AB828" s="35">
        <v>7</v>
      </c>
      <c r="AC828" s="35">
        <v>1</v>
      </c>
      <c r="AD828" s="35">
        <v>1</v>
      </c>
      <c r="AE828" s="35">
        <v>9</v>
      </c>
    </row>
    <row r="829" spans="26:31">
      <c r="Z829" s="34">
        <v>4277</v>
      </c>
      <c r="AA829" s="30" t="s">
        <v>2218</v>
      </c>
      <c r="AB829" s="35">
        <v>1</v>
      </c>
      <c r="AC829" s="35"/>
      <c r="AD829" s="35"/>
      <c r="AE829" s="35">
        <v>1</v>
      </c>
    </row>
    <row r="830" spans="26:31">
      <c r="Z830" s="34">
        <v>4278</v>
      </c>
      <c r="AA830" s="30" t="s">
        <v>364</v>
      </c>
      <c r="AB830" s="35">
        <v>32</v>
      </c>
      <c r="AC830" s="35">
        <v>6</v>
      </c>
      <c r="AD830" s="35"/>
      <c r="AE830" s="35">
        <v>38</v>
      </c>
    </row>
    <row r="831" spans="26:31">
      <c r="Z831" s="34">
        <v>4280</v>
      </c>
      <c r="AA831" s="30" t="s">
        <v>1628</v>
      </c>
      <c r="AB831" s="35">
        <v>5</v>
      </c>
      <c r="AC831" s="35"/>
      <c r="AD831" s="35">
        <v>2</v>
      </c>
      <c r="AE831" s="35">
        <v>7</v>
      </c>
    </row>
    <row r="832" spans="26:31">
      <c r="Z832" s="34">
        <v>4282</v>
      </c>
      <c r="AA832" s="30" t="s">
        <v>965</v>
      </c>
      <c r="AB832" s="35">
        <v>5</v>
      </c>
      <c r="AC832" s="35">
        <v>2</v>
      </c>
      <c r="AD832" s="35">
        <v>21</v>
      </c>
      <c r="AE832" s="35">
        <v>28</v>
      </c>
    </row>
    <row r="833" spans="26:31">
      <c r="Z833" s="34">
        <v>4283</v>
      </c>
      <c r="AA833" s="30" t="s">
        <v>508</v>
      </c>
      <c r="AB833" s="35">
        <v>4</v>
      </c>
      <c r="AC833" s="35">
        <v>4</v>
      </c>
      <c r="AD833" s="35">
        <v>7</v>
      </c>
      <c r="AE833" s="35">
        <v>15</v>
      </c>
    </row>
    <row r="834" spans="26:31">
      <c r="Z834" s="34">
        <v>4286</v>
      </c>
      <c r="AA834" s="30" t="s">
        <v>883</v>
      </c>
      <c r="AB834" s="35">
        <v>3</v>
      </c>
      <c r="AC834" s="35">
        <v>1</v>
      </c>
      <c r="AD834" s="35">
        <v>2</v>
      </c>
      <c r="AE834" s="35">
        <v>6</v>
      </c>
    </row>
    <row r="835" spans="26:31">
      <c r="Z835" s="34">
        <v>4287</v>
      </c>
      <c r="AA835" s="30" t="s">
        <v>1629</v>
      </c>
      <c r="AB835" s="35"/>
      <c r="AC835" s="35"/>
      <c r="AD835" s="35">
        <v>5</v>
      </c>
      <c r="AE835" s="35">
        <v>5</v>
      </c>
    </row>
    <row r="836" spans="26:31">
      <c r="Z836" s="34">
        <v>4289</v>
      </c>
      <c r="AA836" s="30" t="s">
        <v>1630</v>
      </c>
      <c r="AB836" s="35"/>
      <c r="AC836" s="35"/>
      <c r="AD836" s="35">
        <v>10</v>
      </c>
      <c r="AE836" s="35">
        <v>10</v>
      </c>
    </row>
    <row r="837" spans="26:31">
      <c r="Z837" s="34">
        <v>4291</v>
      </c>
      <c r="AA837" s="30" t="s">
        <v>1631</v>
      </c>
      <c r="AB837" s="35"/>
      <c r="AC837" s="35"/>
      <c r="AD837" s="35">
        <v>3</v>
      </c>
      <c r="AE837" s="35">
        <v>3</v>
      </c>
    </row>
    <row r="838" spans="26:31">
      <c r="Z838" s="34">
        <v>4292</v>
      </c>
      <c r="AA838" s="30" t="s">
        <v>1632</v>
      </c>
      <c r="AB838" s="35"/>
      <c r="AC838" s="35"/>
      <c r="AD838" s="35">
        <v>1</v>
      </c>
      <c r="AE838" s="35">
        <v>1</v>
      </c>
    </row>
    <row r="839" spans="26:31">
      <c r="Z839" s="34">
        <v>4295</v>
      </c>
      <c r="AA839" s="30" t="s">
        <v>1633</v>
      </c>
      <c r="AB839" s="35"/>
      <c r="AC839" s="35"/>
      <c r="AD839" s="35">
        <v>1</v>
      </c>
      <c r="AE839" s="35">
        <v>1</v>
      </c>
    </row>
    <row r="840" spans="26:31">
      <c r="Z840" s="34">
        <v>4298</v>
      </c>
      <c r="AA840" s="30" t="s">
        <v>1634</v>
      </c>
      <c r="AB840" s="35"/>
      <c r="AC840" s="35"/>
      <c r="AD840" s="35">
        <v>1</v>
      </c>
      <c r="AE840" s="35">
        <v>1</v>
      </c>
    </row>
    <row r="841" spans="26:31">
      <c r="Z841" s="34">
        <v>4301</v>
      </c>
      <c r="AA841" s="30" t="s">
        <v>1635</v>
      </c>
      <c r="AB841" s="35"/>
      <c r="AC841" s="35"/>
      <c r="AD841" s="35">
        <v>1</v>
      </c>
      <c r="AE841" s="35">
        <v>1</v>
      </c>
    </row>
    <row r="842" spans="26:31">
      <c r="Z842" s="34">
        <v>4302</v>
      </c>
      <c r="AA842" s="30" t="s">
        <v>1636</v>
      </c>
      <c r="AB842" s="35"/>
      <c r="AC842" s="35"/>
      <c r="AD842" s="35">
        <v>2</v>
      </c>
      <c r="AE842" s="35">
        <v>2</v>
      </c>
    </row>
    <row r="843" spans="26:31">
      <c r="Z843" s="34">
        <v>4303</v>
      </c>
      <c r="AA843" s="30" t="s">
        <v>1637</v>
      </c>
      <c r="AB843" s="35"/>
      <c r="AC843" s="35"/>
      <c r="AD843" s="35">
        <v>3</v>
      </c>
      <c r="AE843" s="35">
        <v>3</v>
      </c>
    </row>
    <row r="844" spans="26:31">
      <c r="Z844" s="34">
        <v>4304</v>
      </c>
      <c r="AA844" s="30" t="s">
        <v>1638</v>
      </c>
      <c r="AB844" s="35"/>
      <c r="AC844" s="35"/>
      <c r="AD844" s="35">
        <v>4</v>
      </c>
      <c r="AE844" s="35">
        <v>4</v>
      </c>
    </row>
    <row r="845" spans="26:31">
      <c r="Z845" s="34">
        <v>4309</v>
      </c>
      <c r="AA845" s="30" t="s">
        <v>1639</v>
      </c>
      <c r="AB845" s="35"/>
      <c r="AC845" s="35"/>
      <c r="AD845" s="35">
        <v>1</v>
      </c>
      <c r="AE845" s="35">
        <v>1</v>
      </c>
    </row>
    <row r="846" spans="26:31">
      <c r="Z846" s="34">
        <v>4310</v>
      </c>
      <c r="AA846" s="30" t="s">
        <v>1640</v>
      </c>
      <c r="AB846" s="35"/>
      <c r="AC846" s="35"/>
      <c r="AD846" s="35">
        <v>1</v>
      </c>
      <c r="AE846" s="35">
        <v>1</v>
      </c>
    </row>
    <row r="847" spans="26:31">
      <c r="Z847" s="34">
        <v>4311</v>
      </c>
      <c r="AA847" s="30" t="s">
        <v>1641</v>
      </c>
      <c r="AB847" s="35"/>
      <c r="AC847" s="35"/>
      <c r="AD847" s="35">
        <v>1</v>
      </c>
      <c r="AE847" s="35">
        <v>1</v>
      </c>
    </row>
    <row r="848" spans="26:31">
      <c r="Z848" s="34">
        <v>4312</v>
      </c>
      <c r="AA848" s="30" t="s">
        <v>1642</v>
      </c>
      <c r="AB848" s="35"/>
      <c r="AC848" s="35"/>
      <c r="AD848" s="35">
        <v>2</v>
      </c>
      <c r="AE848" s="35">
        <v>2</v>
      </c>
    </row>
    <row r="849" spans="26:31">
      <c r="Z849" s="34">
        <v>4313</v>
      </c>
      <c r="AA849" s="30" t="s">
        <v>1643</v>
      </c>
      <c r="AB849" s="35"/>
      <c r="AC849" s="35"/>
      <c r="AD849" s="35">
        <v>2</v>
      </c>
      <c r="AE849" s="35">
        <v>2</v>
      </c>
    </row>
    <row r="850" spans="26:31">
      <c r="Z850" s="34">
        <v>4315</v>
      </c>
      <c r="AA850" s="30" t="s">
        <v>1644</v>
      </c>
      <c r="AB850" s="35"/>
      <c r="AC850" s="35"/>
      <c r="AD850" s="35">
        <v>1</v>
      </c>
      <c r="AE850" s="35">
        <v>1</v>
      </c>
    </row>
    <row r="851" spans="26:31">
      <c r="Z851" s="34">
        <v>4319</v>
      </c>
      <c r="AA851" s="30" t="s">
        <v>1645</v>
      </c>
      <c r="AB851" s="35"/>
      <c r="AC851" s="35"/>
      <c r="AD851" s="35">
        <v>1</v>
      </c>
      <c r="AE851" s="35">
        <v>1</v>
      </c>
    </row>
    <row r="852" spans="26:31">
      <c r="Z852" s="34">
        <v>4321</v>
      </c>
      <c r="AA852" s="30" t="s">
        <v>1646</v>
      </c>
      <c r="AB852" s="35"/>
      <c r="AC852" s="35"/>
      <c r="AD852" s="35">
        <v>2</v>
      </c>
      <c r="AE852" s="35">
        <v>2</v>
      </c>
    </row>
    <row r="853" spans="26:31">
      <c r="Z853" s="34">
        <v>4322</v>
      </c>
      <c r="AA853" s="30" t="s">
        <v>1647</v>
      </c>
      <c r="AB853" s="35"/>
      <c r="AC853" s="35"/>
      <c r="AD853" s="35">
        <v>3</v>
      </c>
      <c r="AE853" s="35">
        <v>3</v>
      </c>
    </row>
    <row r="854" spans="26:31">
      <c r="Z854" s="34">
        <v>4323</v>
      </c>
      <c r="AA854" s="30" t="s">
        <v>1648</v>
      </c>
      <c r="AB854" s="35"/>
      <c r="AC854" s="35"/>
      <c r="AD854" s="35">
        <v>2</v>
      </c>
      <c r="AE854" s="35">
        <v>2</v>
      </c>
    </row>
    <row r="855" spans="26:31">
      <c r="Z855" s="34">
        <v>4324</v>
      </c>
      <c r="AA855" s="30" t="s">
        <v>1649</v>
      </c>
      <c r="AB855" s="35"/>
      <c r="AC855" s="35"/>
      <c r="AD855" s="35">
        <v>5</v>
      </c>
      <c r="AE855" s="35">
        <v>5</v>
      </c>
    </row>
    <row r="856" spans="26:31">
      <c r="Z856" s="34">
        <v>4325</v>
      </c>
      <c r="AA856" s="30" t="s">
        <v>1650</v>
      </c>
      <c r="AB856" s="35"/>
      <c r="AC856" s="35"/>
      <c r="AD856" s="35">
        <v>4</v>
      </c>
      <c r="AE856" s="35">
        <v>4</v>
      </c>
    </row>
    <row r="857" spans="26:31">
      <c r="Z857" s="34">
        <v>4327</v>
      </c>
      <c r="AA857" s="30" t="s">
        <v>1651</v>
      </c>
      <c r="AB857" s="35"/>
      <c r="AC857" s="35"/>
      <c r="AD857" s="35">
        <v>2</v>
      </c>
      <c r="AE857" s="35">
        <v>2</v>
      </c>
    </row>
    <row r="858" spans="26:31">
      <c r="Z858" s="34">
        <v>4332</v>
      </c>
      <c r="AA858" s="30" t="s">
        <v>1652</v>
      </c>
      <c r="AB858" s="35"/>
      <c r="AC858" s="35"/>
      <c r="AD858" s="35">
        <v>6</v>
      </c>
      <c r="AE858" s="35">
        <v>6</v>
      </c>
    </row>
    <row r="859" spans="26:31">
      <c r="Z859" s="34">
        <v>4339</v>
      </c>
      <c r="AA859" s="30" t="s">
        <v>2219</v>
      </c>
      <c r="AB859" s="35">
        <v>422.9</v>
      </c>
      <c r="AC859" s="35"/>
      <c r="AD859" s="35"/>
      <c r="AE859" s="35">
        <v>422.9</v>
      </c>
    </row>
    <row r="860" spans="26:31">
      <c r="Z860" s="34">
        <v>4341</v>
      </c>
      <c r="AA860" s="30" t="s">
        <v>218</v>
      </c>
      <c r="AB860" s="35">
        <v>122</v>
      </c>
      <c r="AC860" s="35">
        <v>20</v>
      </c>
      <c r="AD860" s="35"/>
      <c r="AE860" s="35">
        <v>142</v>
      </c>
    </row>
    <row r="861" spans="26:31">
      <c r="Z861" s="34">
        <v>4342</v>
      </c>
      <c r="AA861" s="30" t="s">
        <v>77</v>
      </c>
      <c r="AB861" s="35">
        <v>3276</v>
      </c>
      <c r="AC861" s="35">
        <v>1266</v>
      </c>
      <c r="AD861" s="35">
        <v>1485</v>
      </c>
      <c r="AE861" s="35">
        <v>6027</v>
      </c>
    </row>
    <row r="862" spans="26:31">
      <c r="Z862" s="34">
        <v>4353</v>
      </c>
      <c r="AA862" s="30" t="s">
        <v>386</v>
      </c>
      <c r="AB862" s="35">
        <v>12</v>
      </c>
      <c r="AC862" s="35">
        <v>12</v>
      </c>
      <c r="AD862" s="35"/>
      <c r="AE862" s="35">
        <v>24</v>
      </c>
    </row>
    <row r="863" spans="26:31">
      <c r="Z863" s="34">
        <v>4355</v>
      </c>
      <c r="AA863" s="30" t="s">
        <v>1068</v>
      </c>
      <c r="AB863" s="35">
        <v>46</v>
      </c>
      <c r="AC863" s="35">
        <v>4</v>
      </c>
      <c r="AD863" s="35">
        <v>18</v>
      </c>
      <c r="AE863" s="35">
        <v>68</v>
      </c>
    </row>
    <row r="864" spans="26:31">
      <c r="Z864" s="34">
        <v>4356</v>
      </c>
      <c r="AA864" s="30" t="s">
        <v>2220</v>
      </c>
      <c r="AB864" s="35">
        <v>22</v>
      </c>
      <c r="AC864" s="35"/>
      <c r="AD864" s="35"/>
      <c r="AE864" s="35">
        <v>22</v>
      </c>
    </row>
    <row r="865" spans="26:31">
      <c r="Z865" s="34">
        <v>4379</v>
      </c>
      <c r="AA865" s="30" t="s">
        <v>1653</v>
      </c>
      <c r="AB865" s="35"/>
      <c r="AC865" s="35"/>
      <c r="AD865" s="35">
        <v>36</v>
      </c>
      <c r="AE865" s="35">
        <v>36</v>
      </c>
    </row>
    <row r="866" spans="26:31">
      <c r="Z866" s="34">
        <v>4380</v>
      </c>
      <c r="AA866" s="30" t="s">
        <v>1654</v>
      </c>
      <c r="AB866" s="35"/>
      <c r="AC866" s="35"/>
      <c r="AD866" s="35">
        <v>22</v>
      </c>
      <c r="AE866" s="35">
        <v>22</v>
      </c>
    </row>
    <row r="867" spans="26:31">
      <c r="Z867" s="34">
        <v>4382</v>
      </c>
      <c r="AA867" s="30" t="s">
        <v>1655</v>
      </c>
      <c r="AB867" s="35"/>
      <c r="AC867" s="35"/>
      <c r="AD867" s="35">
        <v>90</v>
      </c>
      <c r="AE867" s="35">
        <v>90</v>
      </c>
    </row>
    <row r="868" spans="26:31">
      <c r="Z868" s="34">
        <v>4383</v>
      </c>
      <c r="AA868" s="30" t="s">
        <v>1656</v>
      </c>
      <c r="AB868" s="35"/>
      <c r="AC868" s="35"/>
      <c r="AD868" s="35">
        <v>25</v>
      </c>
      <c r="AE868" s="35">
        <v>25</v>
      </c>
    </row>
    <row r="869" spans="26:31">
      <c r="Z869" s="34">
        <v>4384</v>
      </c>
      <c r="AA869" s="30" t="s">
        <v>1657</v>
      </c>
      <c r="AB869" s="35"/>
      <c r="AC869" s="35"/>
      <c r="AD869" s="35">
        <v>49</v>
      </c>
      <c r="AE869" s="35">
        <v>49</v>
      </c>
    </row>
    <row r="870" spans="26:31">
      <c r="Z870" s="34">
        <v>4388</v>
      </c>
      <c r="AA870" s="30" t="s">
        <v>1658</v>
      </c>
      <c r="AB870" s="35"/>
      <c r="AC870" s="35"/>
      <c r="AD870" s="35">
        <v>57</v>
      </c>
      <c r="AE870" s="35">
        <v>57</v>
      </c>
    </row>
    <row r="871" spans="26:31">
      <c r="Z871" s="34">
        <v>4389</v>
      </c>
      <c r="AA871" s="30" t="s">
        <v>1659</v>
      </c>
      <c r="AB871" s="35"/>
      <c r="AC871" s="35"/>
      <c r="AD871" s="35">
        <v>10</v>
      </c>
      <c r="AE871" s="35">
        <v>10</v>
      </c>
    </row>
    <row r="872" spans="26:31">
      <c r="Z872" s="34">
        <v>4390</v>
      </c>
      <c r="AA872" s="30" t="s">
        <v>1660</v>
      </c>
      <c r="AB872" s="35"/>
      <c r="AC872" s="35"/>
      <c r="AD872" s="35">
        <v>6</v>
      </c>
      <c r="AE872" s="35">
        <v>6</v>
      </c>
    </row>
    <row r="873" spans="26:31">
      <c r="Z873" s="34">
        <v>4391</v>
      </c>
      <c r="AA873" s="30" t="s">
        <v>1661</v>
      </c>
      <c r="AB873" s="35"/>
      <c r="AC873" s="35"/>
      <c r="AD873" s="35">
        <v>12</v>
      </c>
      <c r="AE873" s="35">
        <v>12</v>
      </c>
    </row>
    <row r="874" spans="26:31">
      <c r="Z874" s="34">
        <v>4394</v>
      </c>
      <c r="AA874" s="30" t="s">
        <v>1662</v>
      </c>
      <c r="AB874" s="35"/>
      <c r="AC874" s="35"/>
      <c r="AD874" s="35">
        <v>8</v>
      </c>
      <c r="AE874" s="35">
        <v>8</v>
      </c>
    </row>
    <row r="875" spans="26:31">
      <c r="Z875" s="34">
        <v>4397</v>
      </c>
      <c r="AA875" s="30" t="s">
        <v>1663</v>
      </c>
      <c r="AB875" s="35"/>
      <c r="AC875" s="35"/>
      <c r="AD875" s="35">
        <v>2</v>
      </c>
      <c r="AE875" s="35">
        <v>2</v>
      </c>
    </row>
    <row r="876" spans="26:31">
      <c r="Z876" s="34">
        <v>4398</v>
      </c>
      <c r="AA876" s="30" t="s">
        <v>1664</v>
      </c>
      <c r="AB876" s="35"/>
      <c r="AC876" s="35"/>
      <c r="AD876" s="35">
        <v>47</v>
      </c>
      <c r="AE876" s="35">
        <v>47</v>
      </c>
    </row>
    <row r="877" spans="26:31">
      <c r="Z877" s="34">
        <v>4400</v>
      </c>
      <c r="AA877" s="30" t="s">
        <v>1665</v>
      </c>
      <c r="AB877" s="35"/>
      <c r="AC877" s="35"/>
      <c r="AD877" s="35">
        <v>13.77</v>
      </c>
      <c r="AE877" s="35">
        <v>13.77</v>
      </c>
    </row>
    <row r="878" spans="26:31">
      <c r="Z878" s="34">
        <v>4410</v>
      </c>
      <c r="AA878" s="30" t="s">
        <v>180</v>
      </c>
      <c r="AB878" s="35">
        <v>2</v>
      </c>
      <c r="AC878" s="35">
        <v>7</v>
      </c>
      <c r="AD878" s="35">
        <v>16</v>
      </c>
      <c r="AE878" s="35">
        <v>25</v>
      </c>
    </row>
    <row r="879" spans="26:31">
      <c r="Z879" s="34">
        <v>4411</v>
      </c>
      <c r="AA879" s="30" t="s">
        <v>1666</v>
      </c>
      <c r="AB879" s="35">
        <v>16</v>
      </c>
      <c r="AC879" s="35"/>
      <c r="AD879" s="35">
        <v>7</v>
      </c>
      <c r="AE879" s="35">
        <v>23</v>
      </c>
    </row>
    <row r="880" spans="26:31">
      <c r="Z880" s="34">
        <v>4412</v>
      </c>
      <c r="AA880" s="30" t="s">
        <v>501</v>
      </c>
      <c r="AB880" s="35">
        <v>5</v>
      </c>
      <c r="AC880" s="35">
        <v>3</v>
      </c>
      <c r="AD880" s="35">
        <v>3</v>
      </c>
      <c r="AE880" s="35">
        <v>11</v>
      </c>
    </row>
    <row r="881" spans="26:31">
      <c r="Z881" s="34">
        <v>4464</v>
      </c>
      <c r="AA881" s="30" t="s">
        <v>2221</v>
      </c>
      <c r="AB881" s="35">
        <v>1</v>
      </c>
      <c r="AC881" s="35"/>
      <c r="AD881" s="35"/>
      <c r="AE881" s="35">
        <v>1</v>
      </c>
    </row>
    <row r="882" spans="26:31">
      <c r="Z882" s="34">
        <v>4465</v>
      </c>
      <c r="AA882" s="30" t="s">
        <v>2222</v>
      </c>
      <c r="AB882" s="35">
        <v>2</v>
      </c>
      <c r="AC882" s="35"/>
      <c r="AD882" s="35"/>
      <c r="AE882" s="35">
        <v>2</v>
      </c>
    </row>
    <row r="883" spans="26:31">
      <c r="Z883" s="34">
        <v>4474</v>
      </c>
      <c r="AA883" s="30" t="s">
        <v>1667</v>
      </c>
      <c r="AB883" s="35">
        <v>18.060000000000002</v>
      </c>
      <c r="AC883" s="35"/>
      <c r="AD883" s="35">
        <v>3.4449999999999998</v>
      </c>
      <c r="AE883" s="35">
        <v>21.505000000000003</v>
      </c>
    </row>
    <row r="884" spans="26:31">
      <c r="Z884" s="34">
        <v>4491</v>
      </c>
      <c r="AA884" s="30" t="s">
        <v>1668</v>
      </c>
      <c r="AB884" s="35">
        <v>1.04</v>
      </c>
      <c r="AC884" s="35"/>
      <c r="AD884" s="35">
        <v>0.9</v>
      </c>
      <c r="AE884" s="35">
        <v>1.94</v>
      </c>
    </row>
    <row r="885" spans="26:31">
      <c r="Z885" s="34">
        <v>4494</v>
      </c>
      <c r="AA885" s="30" t="s">
        <v>60</v>
      </c>
      <c r="AB885" s="35">
        <v>27.165000000000003</v>
      </c>
      <c r="AC885" s="35">
        <v>10.484999999999999</v>
      </c>
      <c r="AD885" s="35">
        <v>129.21999999999991</v>
      </c>
      <c r="AE885" s="35">
        <v>166.86999999999992</v>
      </c>
    </row>
    <row r="886" spans="26:31">
      <c r="Z886" s="34">
        <v>4497</v>
      </c>
      <c r="AA886" s="30" t="s">
        <v>1669</v>
      </c>
      <c r="AB886" s="35"/>
      <c r="AC886" s="35"/>
      <c r="AD886" s="35">
        <v>15.515000000000001</v>
      </c>
      <c r="AE886" s="35">
        <v>15.515000000000001</v>
      </c>
    </row>
    <row r="887" spans="26:31">
      <c r="Z887" s="34">
        <v>4509</v>
      </c>
      <c r="AA887" s="30" t="s">
        <v>2223</v>
      </c>
      <c r="AB887" s="35">
        <v>4</v>
      </c>
      <c r="AC887" s="35"/>
      <c r="AD887" s="35"/>
      <c r="AE887" s="35">
        <v>4</v>
      </c>
    </row>
    <row r="888" spans="26:31">
      <c r="Z888" s="34">
        <v>4510</v>
      </c>
      <c r="AA888" s="30" t="s">
        <v>1670</v>
      </c>
      <c r="AB888" s="35">
        <v>1.5300000000000002</v>
      </c>
      <c r="AC888" s="35"/>
      <c r="AD888" s="35">
        <v>3.2300000000000004</v>
      </c>
      <c r="AE888" s="35">
        <v>4.7600000000000007</v>
      </c>
    </row>
    <row r="889" spans="26:31">
      <c r="Z889" s="34">
        <v>4570</v>
      </c>
      <c r="AA889" s="30" t="s">
        <v>1671</v>
      </c>
      <c r="AB889" s="35"/>
      <c r="AC889" s="35"/>
      <c r="AD889" s="35">
        <v>1</v>
      </c>
      <c r="AE889" s="35">
        <v>1</v>
      </c>
    </row>
    <row r="890" spans="26:31">
      <c r="Z890" s="34">
        <v>4597</v>
      </c>
      <c r="AA890" s="30" t="s">
        <v>1672</v>
      </c>
      <c r="AB890" s="35"/>
      <c r="AC890" s="35"/>
      <c r="AD890" s="35">
        <v>1</v>
      </c>
      <c r="AE890" s="35">
        <v>1</v>
      </c>
    </row>
    <row r="891" spans="26:31">
      <c r="Z891" s="34">
        <v>4599</v>
      </c>
      <c r="AA891" s="30" t="s">
        <v>1673</v>
      </c>
      <c r="AB891" s="35"/>
      <c r="AC891" s="35"/>
      <c r="AD891" s="35">
        <v>28</v>
      </c>
      <c r="AE891" s="35">
        <v>28</v>
      </c>
    </row>
    <row r="892" spans="26:31">
      <c r="Z892" s="34">
        <v>4601</v>
      </c>
      <c r="AA892" s="30" t="s">
        <v>1674</v>
      </c>
      <c r="AB892" s="35"/>
      <c r="AC892" s="35"/>
      <c r="AD892" s="35">
        <v>72</v>
      </c>
      <c r="AE892" s="35">
        <v>72</v>
      </c>
    </row>
    <row r="893" spans="26:31">
      <c r="Z893" s="34">
        <v>4602</v>
      </c>
      <c r="AA893" s="30" t="s">
        <v>1675</v>
      </c>
      <c r="AB893" s="35"/>
      <c r="AC893" s="35"/>
      <c r="AD893" s="35">
        <v>22</v>
      </c>
      <c r="AE893" s="35">
        <v>22</v>
      </c>
    </row>
    <row r="894" spans="26:31">
      <c r="Z894" s="34">
        <v>4603</v>
      </c>
      <c r="AA894" s="30" t="s">
        <v>1676</v>
      </c>
      <c r="AB894" s="35"/>
      <c r="AC894" s="35"/>
      <c r="AD894" s="35">
        <v>42</v>
      </c>
      <c r="AE894" s="35">
        <v>42</v>
      </c>
    </row>
    <row r="895" spans="26:31">
      <c r="Z895" s="34">
        <v>4604</v>
      </c>
      <c r="AA895" s="30" t="s">
        <v>1677</v>
      </c>
      <c r="AB895" s="35"/>
      <c r="AC895" s="35"/>
      <c r="AD895" s="35">
        <v>1</v>
      </c>
      <c r="AE895" s="35">
        <v>1</v>
      </c>
    </row>
    <row r="896" spans="26:31">
      <c r="Z896" s="34">
        <v>4607</v>
      </c>
      <c r="AA896" s="30" t="s">
        <v>1678</v>
      </c>
      <c r="AB896" s="35"/>
      <c r="AC896" s="35"/>
      <c r="AD896" s="35">
        <v>14</v>
      </c>
      <c r="AE896" s="35">
        <v>14</v>
      </c>
    </row>
    <row r="897" spans="26:31">
      <c r="Z897" s="34">
        <v>4610</v>
      </c>
      <c r="AA897" s="30" t="s">
        <v>1679</v>
      </c>
      <c r="AB897" s="35"/>
      <c r="AC897" s="35"/>
      <c r="AD897" s="35">
        <v>16</v>
      </c>
      <c r="AE897" s="35">
        <v>16</v>
      </c>
    </row>
    <row r="898" spans="26:31">
      <c r="Z898" s="34">
        <v>4611</v>
      </c>
      <c r="AA898" s="30" t="s">
        <v>1680</v>
      </c>
      <c r="AB898" s="35"/>
      <c r="AC898" s="35"/>
      <c r="AD898" s="35">
        <v>24</v>
      </c>
      <c r="AE898" s="35">
        <v>24</v>
      </c>
    </row>
    <row r="899" spans="26:31">
      <c r="Z899" s="34">
        <v>4614</v>
      </c>
      <c r="AA899" s="30" t="s">
        <v>1681</v>
      </c>
      <c r="AB899" s="35"/>
      <c r="AC899" s="35"/>
      <c r="AD899" s="35">
        <v>79</v>
      </c>
      <c r="AE899" s="35">
        <v>79</v>
      </c>
    </row>
    <row r="900" spans="26:31">
      <c r="Z900" s="34">
        <v>4615</v>
      </c>
      <c r="AA900" s="30" t="s">
        <v>1682</v>
      </c>
      <c r="AB900" s="35"/>
      <c r="AC900" s="35"/>
      <c r="AD900" s="35">
        <v>38</v>
      </c>
      <c r="AE900" s="35">
        <v>38</v>
      </c>
    </row>
    <row r="901" spans="26:31">
      <c r="Z901" s="34">
        <v>4616</v>
      </c>
      <c r="AA901" s="30" t="s">
        <v>1683</v>
      </c>
      <c r="AB901" s="35"/>
      <c r="AC901" s="35"/>
      <c r="AD901" s="35">
        <v>15</v>
      </c>
      <c r="AE901" s="35">
        <v>15</v>
      </c>
    </row>
    <row r="902" spans="26:31">
      <c r="Z902" s="34">
        <v>4617</v>
      </c>
      <c r="AA902" s="30" t="s">
        <v>1684</v>
      </c>
      <c r="AB902" s="35"/>
      <c r="AC902" s="35"/>
      <c r="AD902" s="35">
        <v>35</v>
      </c>
      <c r="AE902" s="35">
        <v>35</v>
      </c>
    </row>
    <row r="903" spans="26:31">
      <c r="Z903" s="34">
        <v>4619</v>
      </c>
      <c r="AA903" s="30" t="s">
        <v>1685</v>
      </c>
      <c r="AB903" s="35"/>
      <c r="AC903" s="35"/>
      <c r="AD903" s="35">
        <v>15</v>
      </c>
      <c r="AE903" s="35">
        <v>15</v>
      </c>
    </row>
    <row r="904" spans="26:31">
      <c r="Z904" s="34">
        <v>4620</v>
      </c>
      <c r="AA904" s="30" t="s">
        <v>1686</v>
      </c>
      <c r="AB904" s="35"/>
      <c r="AC904" s="35"/>
      <c r="AD904" s="35">
        <v>15</v>
      </c>
      <c r="AE904" s="35">
        <v>15</v>
      </c>
    </row>
    <row r="905" spans="26:31">
      <c r="Z905" s="34">
        <v>4621</v>
      </c>
      <c r="AA905" s="30" t="s">
        <v>1687</v>
      </c>
      <c r="AB905" s="35"/>
      <c r="AC905" s="35"/>
      <c r="AD905" s="35">
        <v>7</v>
      </c>
      <c r="AE905" s="35">
        <v>7</v>
      </c>
    </row>
    <row r="906" spans="26:31">
      <c r="Z906" s="34">
        <v>4622</v>
      </c>
      <c r="AA906" s="30" t="s">
        <v>1688</v>
      </c>
      <c r="AB906" s="35"/>
      <c r="AC906" s="35"/>
      <c r="AD906" s="35">
        <v>1</v>
      </c>
      <c r="AE906" s="35">
        <v>1</v>
      </c>
    </row>
    <row r="907" spans="26:31">
      <c r="Z907" s="34">
        <v>4623</v>
      </c>
      <c r="AA907" s="30" t="s">
        <v>132</v>
      </c>
      <c r="AB907" s="35">
        <v>128</v>
      </c>
      <c r="AC907" s="35">
        <v>15</v>
      </c>
      <c r="AD907" s="35">
        <v>1</v>
      </c>
      <c r="AE907" s="35">
        <v>144</v>
      </c>
    </row>
    <row r="908" spans="26:31">
      <c r="Z908" s="34">
        <v>4625</v>
      </c>
      <c r="AA908" s="30" t="s">
        <v>1689</v>
      </c>
      <c r="AB908" s="35">
        <v>15</v>
      </c>
      <c r="AC908" s="35"/>
      <c r="AD908" s="35">
        <v>11</v>
      </c>
      <c r="AE908" s="35">
        <v>26</v>
      </c>
    </row>
    <row r="909" spans="26:31">
      <c r="Z909" s="34">
        <v>4634</v>
      </c>
      <c r="AA909" s="30" t="s">
        <v>1690</v>
      </c>
      <c r="AB909" s="35"/>
      <c r="AC909" s="35"/>
      <c r="AD909" s="35">
        <v>312</v>
      </c>
      <c r="AE909" s="35">
        <v>312</v>
      </c>
    </row>
    <row r="910" spans="26:31">
      <c r="Z910" s="34">
        <v>4635</v>
      </c>
      <c r="AA910" s="30" t="s">
        <v>1691</v>
      </c>
      <c r="AB910" s="35"/>
      <c r="AC910" s="35"/>
      <c r="AD910" s="35">
        <v>401</v>
      </c>
      <c r="AE910" s="35">
        <v>401</v>
      </c>
    </row>
    <row r="911" spans="26:31">
      <c r="Z911" s="34">
        <v>4636</v>
      </c>
      <c r="AA911" s="30" t="s">
        <v>1692</v>
      </c>
      <c r="AB911" s="35"/>
      <c r="AC911" s="35"/>
      <c r="AD911" s="35">
        <v>4</v>
      </c>
      <c r="AE911" s="35">
        <v>4</v>
      </c>
    </row>
    <row r="912" spans="26:31">
      <c r="Z912" s="34">
        <v>4637</v>
      </c>
      <c r="AA912" s="30" t="s">
        <v>1693</v>
      </c>
      <c r="AB912" s="35"/>
      <c r="AC912" s="35"/>
      <c r="AD912" s="35">
        <v>124</v>
      </c>
      <c r="AE912" s="35">
        <v>124</v>
      </c>
    </row>
    <row r="913" spans="26:31">
      <c r="Z913" s="34">
        <v>4641</v>
      </c>
      <c r="AA913" s="30" t="s">
        <v>1694</v>
      </c>
      <c r="AB913" s="35"/>
      <c r="AC913" s="35"/>
      <c r="AD913" s="35">
        <v>36</v>
      </c>
      <c r="AE913" s="35">
        <v>36</v>
      </c>
    </row>
    <row r="914" spans="26:31">
      <c r="Z914" s="34">
        <v>4642</v>
      </c>
      <c r="AA914" s="30" t="s">
        <v>1695</v>
      </c>
      <c r="AB914" s="35"/>
      <c r="AC914" s="35"/>
      <c r="AD914" s="35">
        <v>10</v>
      </c>
      <c r="AE914" s="35">
        <v>10</v>
      </c>
    </row>
    <row r="915" spans="26:31">
      <c r="Z915" s="34">
        <v>4643</v>
      </c>
      <c r="AA915" s="30" t="s">
        <v>1696</v>
      </c>
      <c r="AB915" s="35"/>
      <c r="AC915" s="35"/>
      <c r="AD915" s="35">
        <v>40</v>
      </c>
      <c r="AE915" s="35">
        <v>40</v>
      </c>
    </row>
    <row r="916" spans="26:31">
      <c r="Z916" s="34">
        <v>4644</v>
      </c>
      <c r="AA916" s="30" t="s">
        <v>1697</v>
      </c>
      <c r="AB916" s="35"/>
      <c r="AC916" s="35"/>
      <c r="AD916" s="35">
        <v>146</v>
      </c>
      <c r="AE916" s="35">
        <v>146</v>
      </c>
    </row>
    <row r="917" spans="26:31">
      <c r="Z917" s="34">
        <v>4645</v>
      </c>
      <c r="AA917" s="30" t="s">
        <v>314</v>
      </c>
      <c r="AB917" s="35"/>
      <c r="AC917" s="35">
        <v>0.23499999999999999</v>
      </c>
      <c r="AD917" s="35">
        <v>1.8399999999999999</v>
      </c>
      <c r="AE917" s="35">
        <v>2.0749999999999997</v>
      </c>
    </row>
    <row r="918" spans="26:31">
      <c r="Z918" s="34">
        <v>4651</v>
      </c>
      <c r="AA918" s="30" t="s">
        <v>1698</v>
      </c>
      <c r="AB918" s="35"/>
      <c r="AC918" s="35"/>
      <c r="AD918" s="35">
        <v>52</v>
      </c>
      <c r="AE918" s="35">
        <v>52</v>
      </c>
    </row>
    <row r="919" spans="26:31">
      <c r="Z919" s="34">
        <v>4652</v>
      </c>
      <c r="AA919" s="30" t="s">
        <v>1699</v>
      </c>
      <c r="AB919" s="35"/>
      <c r="AC919" s="35"/>
      <c r="AD919" s="35">
        <v>26</v>
      </c>
      <c r="AE919" s="35">
        <v>26</v>
      </c>
    </row>
    <row r="920" spans="26:31">
      <c r="Z920" s="34">
        <v>4653</v>
      </c>
      <c r="AA920" s="30" t="s">
        <v>1700</v>
      </c>
      <c r="AB920" s="35"/>
      <c r="AC920" s="35"/>
      <c r="AD920" s="35">
        <v>8</v>
      </c>
      <c r="AE920" s="35">
        <v>8</v>
      </c>
    </row>
    <row r="921" spans="26:31">
      <c r="Z921" s="34">
        <v>4655</v>
      </c>
      <c r="AA921" s="30" t="s">
        <v>1701</v>
      </c>
      <c r="AB921" s="35"/>
      <c r="AC921" s="35"/>
      <c r="AD921" s="35">
        <v>21</v>
      </c>
      <c r="AE921" s="35">
        <v>21</v>
      </c>
    </row>
    <row r="922" spans="26:31">
      <c r="Z922" s="34">
        <v>4659</v>
      </c>
      <c r="AA922" s="30" t="s">
        <v>1702</v>
      </c>
      <c r="AB922" s="35">
        <v>7</v>
      </c>
      <c r="AC922" s="35"/>
      <c r="AD922" s="35">
        <v>6</v>
      </c>
      <c r="AE922" s="35">
        <v>13</v>
      </c>
    </row>
    <row r="923" spans="26:31">
      <c r="Z923" s="34">
        <v>4665</v>
      </c>
      <c r="AA923" s="30" t="s">
        <v>1703</v>
      </c>
      <c r="AB923" s="35"/>
      <c r="AC923" s="35"/>
      <c r="AD923" s="35">
        <v>6</v>
      </c>
      <c r="AE923" s="35">
        <v>6</v>
      </c>
    </row>
    <row r="924" spans="26:31">
      <c r="Z924" s="34">
        <v>4666</v>
      </c>
      <c r="AA924" s="30" t="s">
        <v>1704</v>
      </c>
      <c r="AB924" s="35"/>
      <c r="AC924" s="35"/>
      <c r="AD924" s="35">
        <v>1</v>
      </c>
      <c r="AE924" s="35">
        <v>1</v>
      </c>
    </row>
    <row r="925" spans="26:31">
      <c r="Z925" s="34">
        <v>4676</v>
      </c>
      <c r="AA925" s="30" t="s">
        <v>1705</v>
      </c>
      <c r="AB925" s="35"/>
      <c r="AC925" s="35"/>
      <c r="AD925" s="35">
        <v>2</v>
      </c>
      <c r="AE925" s="35">
        <v>2</v>
      </c>
    </row>
    <row r="926" spans="26:31">
      <c r="Z926" s="34">
        <v>4690</v>
      </c>
      <c r="AA926" s="30" t="s">
        <v>1706</v>
      </c>
      <c r="AB926" s="35"/>
      <c r="AC926" s="35"/>
      <c r="AD926" s="35">
        <v>6</v>
      </c>
      <c r="AE926" s="35">
        <v>6</v>
      </c>
    </row>
    <row r="927" spans="26:31">
      <c r="Z927" s="34">
        <v>4692</v>
      </c>
      <c r="AA927" s="30" t="s">
        <v>1062</v>
      </c>
      <c r="AB927" s="35"/>
      <c r="AC927" s="35">
        <v>1</v>
      </c>
      <c r="AD927" s="35"/>
      <c r="AE927" s="35">
        <v>1</v>
      </c>
    </row>
    <row r="928" spans="26:31">
      <c r="Z928" s="34">
        <v>4702</v>
      </c>
      <c r="AA928" s="30" t="s">
        <v>1707</v>
      </c>
      <c r="AB928" s="35"/>
      <c r="AC928" s="35"/>
      <c r="AD928" s="35">
        <v>1181.0009999999997</v>
      </c>
      <c r="AE928" s="35">
        <v>1181.0009999999997</v>
      </c>
    </row>
    <row r="929" spans="26:31">
      <c r="Z929" s="34">
        <v>4709</v>
      </c>
      <c r="AA929" s="30" t="s">
        <v>1708</v>
      </c>
      <c r="AB929" s="35"/>
      <c r="AC929" s="35"/>
      <c r="AD929" s="35">
        <v>1</v>
      </c>
      <c r="AE929" s="35">
        <v>1</v>
      </c>
    </row>
    <row r="930" spans="26:31">
      <c r="Z930" s="34">
        <v>4722</v>
      </c>
      <c r="AA930" s="30" t="s">
        <v>706</v>
      </c>
      <c r="AB930" s="35">
        <v>25</v>
      </c>
      <c r="AC930" s="35">
        <v>3</v>
      </c>
      <c r="AD930" s="35">
        <v>4</v>
      </c>
      <c r="AE930" s="35">
        <v>32</v>
      </c>
    </row>
    <row r="931" spans="26:31">
      <c r="Z931" s="34">
        <v>4726</v>
      </c>
      <c r="AA931" s="30" t="s">
        <v>211</v>
      </c>
      <c r="AB931" s="35">
        <v>12</v>
      </c>
      <c r="AC931" s="35">
        <v>45</v>
      </c>
      <c r="AD931" s="35">
        <v>15</v>
      </c>
      <c r="AE931" s="35">
        <v>72</v>
      </c>
    </row>
    <row r="932" spans="26:31">
      <c r="Z932" s="34">
        <v>4750</v>
      </c>
      <c r="AA932" s="30" t="s">
        <v>2224</v>
      </c>
      <c r="AB932" s="35">
        <v>3</v>
      </c>
      <c r="AC932" s="35"/>
      <c r="AD932" s="35"/>
      <c r="AE932" s="35">
        <v>3</v>
      </c>
    </row>
    <row r="933" spans="26:31">
      <c r="Z933" s="34">
        <v>4751</v>
      </c>
      <c r="AA933" s="30" t="s">
        <v>2225</v>
      </c>
      <c r="AB933" s="35">
        <v>1</v>
      </c>
      <c r="AC933" s="35"/>
      <c r="AD933" s="35"/>
      <c r="AE933" s="35">
        <v>1</v>
      </c>
    </row>
    <row r="934" spans="26:31">
      <c r="Z934" s="34">
        <v>4752</v>
      </c>
      <c r="AA934" s="30" t="s">
        <v>2226</v>
      </c>
      <c r="AB934" s="35">
        <v>2</v>
      </c>
      <c r="AC934" s="35"/>
      <c r="AD934" s="35"/>
      <c r="AE934" s="35">
        <v>2</v>
      </c>
    </row>
    <row r="935" spans="26:31">
      <c r="Z935" s="34">
        <v>4753</v>
      </c>
      <c r="AA935" s="30" t="s">
        <v>2227</v>
      </c>
      <c r="AB935" s="35">
        <v>3</v>
      </c>
      <c r="AC935" s="35"/>
      <c r="AD935" s="35"/>
      <c r="AE935" s="35">
        <v>3</v>
      </c>
    </row>
    <row r="936" spans="26:31">
      <c r="Z936" s="34">
        <v>4764</v>
      </c>
      <c r="AA936" s="30" t="s">
        <v>2228</v>
      </c>
      <c r="AB936" s="35">
        <v>1</v>
      </c>
      <c r="AC936" s="35"/>
      <c r="AD936" s="35"/>
      <c r="AE936" s="35">
        <v>1</v>
      </c>
    </row>
    <row r="937" spans="26:31">
      <c r="Z937" s="34">
        <v>4776</v>
      </c>
      <c r="AA937" s="30" t="s">
        <v>781</v>
      </c>
      <c r="AB937" s="35">
        <v>22</v>
      </c>
      <c r="AC937" s="35">
        <v>2</v>
      </c>
      <c r="AD937" s="35">
        <v>1</v>
      </c>
      <c r="AE937" s="35">
        <v>25</v>
      </c>
    </row>
    <row r="938" spans="26:31">
      <c r="Z938" s="34">
        <v>4777</v>
      </c>
      <c r="AA938" s="30" t="s">
        <v>2229</v>
      </c>
      <c r="AB938" s="35">
        <v>1</v>
      </c>
      <c r="AC938" s="35"/>
      <c r="AD938" s="35"/>
      <c r="AE938" s="35">
        <v>1</v>
      </c>
    </row>
    <row r="939" spans="26:31">
      <c r="Z939" s="34">
        <v>4780</v>
      </c>
      <c r="AA939" s="30" t="s">
        <v>2230</v>
      </c>
      <c r="AB939" s="35">
        <v>14</v>
      </c>
      <c r="AC939" s="35"/>
      <c r="AD939" s="35"/>
      <c r="AE939" s="35">
        <v>14</v>
      </c>
    </row>
    <row r="940" spans="26:31">
      <c r="Z940" s="34">
        <v>4781</v>
      </c>
      <c r="AA940" s="30" t="s">
        <v>1709</v>
      </c>
      <c r="AB940" s="35"/>
      <c r="AC940" s="35"/>
      <c r="AD940" s="35">
        <v>923</v>
      </c>
      <c r="AE940" s="35">
        <v>923</v>
      </c>
    </row>
    <row r="941" spans="26:31">
      <c r="Z941" s="34">
        <v>4782</v>
      </c>
      <c r="AA941" s="30" t="s">
        <v>1710</v>
      </c>
      <c r="AB941" s="35"/>
      <c r="AC941" s="35"/>
      <c r="AD941" s="35">
        <v>8</v>
      </c>
      <c r="AE941" s="35">
        <v>8</v>
      </c>
    </row>
    <row r="942" spans="26:31">
      <c r="Z942" s="34">
        <v>4798</v>
      </c>
      <c r="AA942" s="30" t="s">
        <v>1711</v>
      </c>
      <c r="AB942" s="35"/>
      <c r="AC942" s="35"/>
      <c r="AD942" s="35">
        <v>1</v>
      </c>
      <c r="AE942" s="35">
        <v>1</v>
      </c>
    </row>
    <row r="943" spans="26:31">
      <c r="Z943" s="34">
        <v>4813</v>
      </c>
      <c r="AA943" s="30" t="s">
        <v>1712</v>
      </c>
      <c r="AB943" s="35"/>
      <c r="AC943" s="35"/>
      <c r="AD943" s="35">
        <v>3</v>
      </c>
      <c r="AE943" s="35">
        <v>3</v>
      </c>
    </row>
    <row r="944" spans="26:31">
      <c r="Z944" s="34">
        <v>4833</v>
      </c>
      <c r="AA944" s="30" t="s">
        <v>1713</v>
      </c>
      <c r="AB944" s="35"/>
      <c r="AC944" s="35"/>
      <c r="AD944" s="35">
        <v>38</v>
      </c>
      <c r="AE944" s="35">
        <v>38</v>
      </c>
    </row>
    <row r="945" spans="26:31">
      <c r="Z945" s="34">
        <v>4834</v>
      </c>
      <c r="AA945" s="30" t="s">
        <v>1714</v>
      </c>
      <c r="AB945" s="35"/>
      <c r="AC945" s="35"/>
      <c r="AD945" s="35">
        <v>1</v>
      </c>
      <c r="AE945" s="35">
        <v>1</v>
      </c>
    </row>
    <row r="946" spans="26:31">
      <c r="Z946" s="34">
        <v>4870</v>
      </c>
      <c r="AA946" s="30" t="s">
        <v>2231</v>
      </c>
      <c r="AB946" s="35">
        <v>1</v>
      </c>
      <c r="AC946" s="35"/>
      <c r="AD946" s="35"/>
      <c r="AE946" s="35">
        <v>1</v>
      </c>
    </row>
    <row r="947" spans="26:31">
      <c r="Z947" s="34">
        <v>4876</v>
      </c>
      <c r="AA947" s="30" t="s">
        <v>841</v>
      </c>
      <c r="AB947" s="35">
        <v>20</v>
      </c>
      <c r="AC947" s="35">
        <v>2</v>
      </c>
      <c r="AD947" s="35">
        <v>4</v>
      </c>
      <c r="AE947" s="35">
        <v>26</v>
      </c>
    </row>
    <row r="948" spans="26:31">
      <c r="Z948" s="34">
        <v>4878</v>
      </c>
      <c r="AA948" s="30" t="s">
        <v>1715</v>
      </c>
      <c r="AB948" s="35">
        <v>18</v>
      </c>
      <c r="AC948" s="35"/>
      <c r="AD948" s="35">
        <v>5</v>
      </c>
      <c r="AE948" s="35">
        <v>23</v>
      </c>
    </row>
    <row r="949" spans="26:31">
      <c r="Z949" s="34">
        <v>4881</v>
      </c>
      <c r="AA949" s="30" t="s">
        <v>585</v>
      </c>
      <c r="AB949" s="35">
        <v>37</v>
      </c>
      <c r="AC949" s="35">
        <v>6</v>
      </c>
      <c r="AD949" s="35">
        <v>4</v>
      </c>
      <c r="AE949" s="35">
        <v>47</v>
      </c>
    </row>
    <row r="950" spans="26:31">
      <c r="Z950" s="34">
        <v>4882</v>
      </c>
      <c r="AA950" s="30" t="s">
        <v>307</v>
      </c>
      <c r="AB950" s="35">
        <v>72</v>
      </c>
      <c r="AC950" s="35">
        <v>21</v>
      </c>
      <c r="AD950" s="35">
        <v>15</v>
      </c>
      <c r="AE950" s="35">
        <v>108</v>
      </c>
    </row>
    <row r="951" spans="26:31">
      <c r="Z951" s="34">
        <v>4883</v>
      </c>
      <c r="AA951" s="30" t="s">
        <v>326</v>
      </c>
      <c r="AB951" s="35">
        <v>45</v>
      </c>
      <c r="AC951" s="35">
        <v>19</v>
      </c>
      <c r="AD951" s="35">
        <v>26</v>
      </c>
      <c r="AE951" s="35">
        <v>90</v>
      </c>
    </row>
    <row r="952" spans="26:31">
      <c r="Z952" s="34">
        <v>4884</v>
      </c>
      <c r="AA952" s="30" t="s">
        <v>373</v>
      </c>
      <c r="AB952" s="35">
        <v>80</v>
      </c>
      <c r="AC952" s="35">
        <v>20</v>
      </c>
      <c r="AD952" s="35">
        <v>18</v>
      </c>
      <c r="AE952" s="35">
        <v>118</v>
      </c>
    </row>
    <row r="953" spans="26:31">
      <c r="Z953" s="34">
        <v>4886</v>
      </c>
      <c r="AA953" s="30" t="s">
        <v>1188</v>
      </c>
      <c r="AB953" s="35">
        <v>5</v>
      </c>
      <c r="AC953" s="35">
        <v>2</v>
      </c>
      <c r="AD953" s="35">
        <v>6</v>
      </c>
      <c r="AE953" s="35">
        <v>13</v>
      </c>
    </row>
    <row r="954" spans="26:31">
      <c r="Z954" s="34">
        <v>4887</v>
      </c>
      <c r="AA954" s="30" t="s">
        <v>476</v>
      </c>
      <c r="AB954" s="35">
        <v>13</v>
      </c>
      <c r="AC954" s="35">
        <v>4</v>
      </c>
      <c r="AD954" s="35">
        <v>10</v>
      </c>
      <c r="AE954" s="35">
        <v>27</v>
      </c>
    </row>
    <row r="955" spans="26:31">
      <c r="Z955" s="34">
        <v>4889</v>
      </c>
      <c r="AA955" s="30" t="s">
        <v>2232</v>
      </c>
      <c r="AB955" s="35">
        <v>1</v>
      </c>
      <c r="AC955" s="35"/>
      <c r="AD955" s="35"/>
      <c r="AE955" s="35">
        <v>1</v>
      </c>
    </row>
    <row r="956" spans="26:31">
      <c r="Z956" s="34">
        <v>4911</v>
      </c>
      <c r="AA956" s="30" t="s">
        <v>30</v>
      </c>
      <c r="AB956" s="35"/>
      <c r="AC956" s="35">
        <v>357</v>
      </c>
      <c r="AD956" s="35">
        <v>3362</v>
      </c>
      <c r="AE956" s="35">
        <v>3719</v>
      </c>
    </row>
    <row r="957" spans="26:31">
      <c r="Z957" s="34">
        <v>4912</v>
      </c>
      <c r="AA957" s="30" t="s">
        <v>996</v>
      </c>
      <c r="AB957" s="35"/>
      <c r="AC957" s="35">
        <v>294</v>
      </c>
      <c r="AD957" s="35">
        <v>3345</v>
      </c>
      <c r="AE957" s="35">
        <v>3639</v>
      </c>
    </row>
    <row r="958" spans="26:31">
      <c r="Z958" s="34">
        <v>4914</v>
      </c>
      <c r="AA958" s="30" t="s">
        <v>59</v>
      </c>
      <c r="AB958" s="35"/>
      <c r="AC958" s="35">
        <v>797</v>
      </c>
      <c r="AD958" s="35">
        <v>6219</v>
      </c>
      <c r="AE958" s="35">
        <v>7016</v>
      </c>
    </row>
    <row r="959" spans="26:31">
      <c r="Z959" s="34">
        <v>4915</v>
      </c>
      <c r="AA959" s="30" t="s">
        <v>58</v>
      </c>
      <c r="AB959" s="35"/>
      <c r="AC959" s="35">
        <v>838</v>
      </c>
      <c r="AD959" s="35">
        <v>7190</v>
      </c>
      <c r="AE959" s="35">
        <v>8028</v>
      </c>
    </row>
    <row r="960" spans="26:31">
      <c r="Z960" s="34">
        <v>4920</v>
      </c>
      <c r="AA960" s="30" t="s">
        <v>1716</v>
      </c>
      <c r="AB960" s="35"/>
      <c r="AC960" s="35"/>
      <c r="AD960" s="35">
        <v>13</v>
      </c>
      <c r="AE960" s="35">
        <v>13</v>
      </c>
    </row>
    <row r="961" spans="26:31">
      <c r="Z961" s="34">
        <v>4921</v>
      </c>
      <c r="AA961" s="30" t="s">
        <v>1717</v>
      </c>
      <c r="AB961" s="35"/>
      <c r="AC961" s="35"/>
      <c r="AD961" s="35">
        <v>34</v>
      </c>
      <c r="AE961" s="35">
        <v>34</v>
      </c>
    </row>
    <row r="962" spans="26:31">
      <c r="Z962" s="34">
        <v>4927</v>
      </c>
      <c r="AA962" s="30" t="s">
        <v>1718</v>
      </c>
      <c r="AB962" s="35"/>
      <c r="AC962" s="35"/>
      <c r="AD962" s="35">
        <v>71</v>
      </c>
      <c r="AE962" s="35">
        <v>71</v>
      </c>
    </row>
    <row r="963" spans="26:31">
      <c r="Z963" s="34">
        <v>4930</v>
      </c>
      <c r="AA963" s="30" t="s">
        <v>1719</v>
      </c>
      <c r="AB963" s="35">
        <v>19.310000000000002</v>
      </c>
      <c r="AC963" s="35"/>
      <c r="AD963" s="35">
        <v>3.44</v>
      </c>
      <c r="AE963" s="35">
        <v>22.750000000000004</v>
      </c>
    </row>
    <row r="964" spans="26:31">
      <c r="Z964" s="34">
        <v>4933</v>
      </c>
      <c r="AA964" s="30" t="s">
        <v>1720</v>
      </c>
      <c r="AB964" s="35">
        <v>1.5</v>
      </c>
      <c r="AC964" s="35"/>
      <c r="AD964" s="35">
        <v>1.2850000000000001</v>
      </c>
      <c r="AE964" s="35">
        <v>2.7850000000000001</v>
      </c>
    </row>
    <row r="965" spans="26:31">
      <c r="Z965" s="34">
        <v>4943</v>
      </c>
      <c r="AA965" s="30" t="s">
        <v>1269</v>
      </c>
      <c r="AB965" s="35"/>
      <c r="AC965" s="35">
        <v>1</v>
      </c>
      <c r="AD965" s="35">
        <v>5</v>
      </c>
      <c r="AE965" s="35">
        <v>6</v>
      </c>
    </row>
    <row r="966" spans="26:31">
      <c r="Z966" s="34">
        <v>4944</v>
      </c>
      <c r="AA966" s="30" t="s">
        <v>967</v>
      </c>
      <c r="AB966" s="35">
        <v>114</v>
      </c>
      <c r="AC966" s="35">
        <v>23</v>
      </c>
      <c r="AD966" s="35">
        <v>58</v>
      </c>
      <c r="AE966" s="35">
        <v>195</v>
      </c>
    </row>
    <row r="967" spans="26:31">
      <c r="Z967" s="34">
        <v>4946</v>
      </c>
      <c r="AA967" s="30" t="s">
        <v>600</v>
      </c>
      <c r="AB967" s="35">
        <v>4</v>
      </c>
      <c r="AC967" s="35">
        <v>3</v>
      </c>
      <c r="AD967" s="35">
        <v>11</v>
      </c>
      <c r="AE967" s="35">
        <v>18</v>
      </c>
    </row>
    <row r="968" spans="26:31">
      <c r="Z968" s="34">
        <v>4955</v>
      </c>
      <c r="AA968" s="30" t="s">
        <v>1073</v>
      </c>
      <c r="AB968" s="35"/>
      <c r="AC968" s="35">
        <v>2</v>
      </c>
      <c r="AD968" s="35"/>
      <c r="AE968" s="35">
        <v>2</v>
      </c>
    </row>
    <row r="969" spans="26:31">
      <c r="Z969" s="34">
        <v>4964</v>
      </c>
      <c r="AA969" s="30" t="s">
        <v>581</v>
      </c>
      <c r="AB969" s="35">
        <v>17</v>
      </c>
      <c r="AC969" s="35">
        <v>5</v>
      </c>
      <c r="AD969" s="35">
        <v>7</v>
      </c>
      <c r="AE969" s="35">
        <v>29</v>
      </c>
    </row>
    <row r="970" spans="26:31">
      <c r="Z970" s="34">
        <v>4966</v>
      </c>
      <c r="AA970" s="30" t="s">
        <v>1053</v>
      </c>
      <c r="AB970" s="35">
        <v>7</v>
      </c>
      <c r="AC970" s="35">
        <v>1</v>
      </c>
      <c r="AD970" s="35"/>
      <c r="AE970" s="35">
        <v>8</v>
      </c>
    </row>
    <row r="971" spans="26:31">
      <c r="Z971" s="34">
        <v>4967</v>
      </c>
      <c r="AA971" s="30" t="s">
        <v>153</v>
      </c>
      <c r="AB971" s="35">
        <v>31</v>
      </c>
      <c r="AC971" s="35">
        <v>7</v>
      </c>
      <c r="AD971" s="35">
        <v>13</v>
      </c>
      <c r="AE971" s="35">
        <v>51</v>
      </c>
    </row>
    <row r="972" spans="26:31">
      <c r="Z972" s="34">
        <v>4968</v>
      </c>
      <c r="AA972" s="30" t="s">
        <v>604</v>
      </c>
      <c r="AB972" s="35">
        <v>23</v>
      </c>
      <c r="AC972" s="35">
        <v>2</v>
      </c>
      <c r="AD972" s="35">
        <v>13</v>
      </c>
      <c r="AE972" s="35">
        <v>38</v>
      </c>
    </row>
    <row r="973" spans="26:31">
      <c r="Z973" s="34">
        <v>4970</v>
      </c>
      <c r="AA973" s="30" t="s">
        <v>544</v>
      </c>
      <c r="AB973" s="35">
        <v>24</v>
      </c>
      <c r="AC973" s="35">
        <v>4</v>
      </c>
      <c r="AD973" s="35">
        <v>33</v>
      </c>
      <c r="AE973" s="35">
        <v>61</v>
      </c>
    </row>
    <row r="974" spans="26:31">
      <c r="Z974" s="34">
        <v>4974</v>
      </c>
      <c r="AA974" s="30" t="s">
        <v>1400</v>
      </c>
      <c r="AB974" s="35">
        <v>1</v>
      </c>
      <c r="AC974" s="35"/>
      <c r="AD974" s="35"/>
      <c r="AE974" s="35">
        <v>1</v>
      </c>
    </row>
    <row r="975" spans="26:31">
      <c r="Z975" s="34">
        <v>4978</v>
      </c>
      <c r="AA975" s="30" t="s">
        <v>1134</v>
      </c>
      <c r="AB975" s="35">
        <v>5</v>
      </c>
      <c r="AC975" s="35">
        <v>5</v>
      </c>
      <c r="AD975" s="35">
        <v>17</v>
      </c>
      <c r="AE975" s="35">
        <v>27</v>
      </c>
    </row>
    <row r="976" spans="26:31">
      <c r="Z976" s="34">
        <v>4979</v>
      </c>
      <c r="AA976" s="30" t="s">
        <v>1301</v>
      </c>
      <c r="AB976" s="35">
        <v>13</v>
      </c>
      <c r="AC976" s="35"/>
      <c r="AD976" s="35">
        <v>36</v>
      </c>
      <c r="AE976" s="35">
        <v>49</v>
      </c>
    </row>
    <row r="977" spans="26:31">
      <c r="Z977" s="34">
        <v>4982</v>
      </c>
      <c r="AA977" s="30" t="s">
        <v>72</v>
      </c>
      <c r="AB977" s="35">
        <v>74</v>
      </c>
      <c r="AC977" s="35">
        <v>9</v>
      </c>
      <c r="AD977" s="35">
        <v>291</v>
      </c>
      <c r="AE977" s="35">
        <v>374</v>
      </c>
    </row>
    <row r="978" spans="26:31">
      <c r="Z978" s="34">
        <v>4986</v>
      </c>
      <c r="AA978" s="30" t="s">
        <v>871</v>
      </c>
      <c r="AB978" s="35"/>
      <c r="AC978" s="35">
        <v>0.54500000000000004</v>
      </c>
      <c r="AD978" s="35">
        <v>7.6449999999999996</v>
      </c>
      <c r="AE978" s="35">
        <v>8.19</v>
      </c>
    </row>
    <row r="979" spans="26:31">
      <c r="Z979" s="34">
        <v>5000</v>
      </c>
      <c r="AA979" s="30" t="s">
        <v>1721</v>
      </c>
      <c r="AB979" s="35"/>
      <c r="AC979" s="35"/>
      <c r="AD979" s="35">
        <v>36</v>
      </c>
      <c r="AE979" s="35">
        <v>36</v>
      </c>
    </row>
    <row r="980" spans="26:31">
      <c r="Z980" s="34">
        <v>5010</v>
      </c>
      <c r="AA980" s="30" t="s">
        <v>1722</v>
      </c>
      <c r="AB980" s="35"/>
      <c r="AC980" s="35"/>
      <c r="AD980" s="35">
        <v>7.2400000000000029</v>
      </c>
      <c r="AE980" s="35">
        <v>7.2400000000000029</v>
      </c>
    </row>
    <row r="981" spans="26:31">
      <c r="Z981" s="34">
        <v>5013</v>
      </c>
      <c r="AA981" s="30" t="s">
        <v>1723</v>
      </c>
      <c r="AB981" s="35"/>
      <c r="AC981" s="35"/>
      <c r="AD981" s="35">
        <v>40</v>
      </c>
      <c r="AE981" s="35">
        <v>40</v>
      </c>
    </row>
    <row r="982" spans="26:31">
      <c r="Z982" s="34">
        <v>5030</v>
      </c>
      <c r="AA982" s="30" t="s">
        <v>1724</v>
      </c>
      <c r="AB982" s="35"/>
      <c r="AC982" s="35"/>
      <c r="AD982" s="35">
        <v>3</v>
      </c>
      <c r="AE982" s="35">
        <v>3</v>
      </c>
    </row>
    <row r="983" spans="26:31">
      <c r="Z983" s="34">
        <v>5033</v>
      </c>
      <c r="AA983" s="30" t="s">
        <v>1725</v>
      </c>
      <c r="AB983" s="35"/>
      <c r="AC983" s="35"/>
      <c r="AD983" s="35">
        <v>24</v>
      </c>
      <c r="AE983" s="35">
        <v>24</v>
      </c>
    </row>
    <row r="984" spans="26:31">
      <c r="Z984" s="34">
        <v>5034</v>
      </c>
      <c r="AA984" s="30" t="s">
        <v>1726</v>
      </c>
      <c r="AB984" s="35"/>
      <c r="AC984" s="35"/>
      <c r="AD984" s="35">
        <v>13</v>
      </c>
      <c r="AE984" s="35">
        <v>13</v>
      </c>
    </row>
    <row r="985" spans="26:31">
      <c r="Z985" s="34">
        <v>5036</v>
      </c>
      <c r="AA985" s="30" t="s">
        <v>1727</v>
      </c>
      <c r="AB985" s="35"/>
      <c r="AC985" s="35"/>
      <c r="AD985" s="35">
        <v>14</v>
      </c>
      <c r="AE985" s="35">
        <v>14</v>
      </c>
    </row>
    <row r="986" spans="26:31">
      <c r="Z986" s="34">
        <v>5037</v>
      </c>
      <c r="AA986" s="30" t="s">
        <v>1728</v>
      </c>
      <c r="AB986" s="35"/>
      <c r="AC986" s="35"/>
      <c r="AD986" s="35">
        <v>1</v>
      </c>
      <c r="AE986" s="35">
        <v>1</v>
      </c>
    </row>
    <row r="987" spans="26:31">
      <c r="Z987" s="34">
        <v>5039</v>
      </c>
      <c r="AA987" s="30" t="s">
        <v>1729</v>
      </c>
      <c r="AB987" s="35"/>
      <c r="AC987" s="35"/>
      <c r="AD987" s="35">
        <v>1</v>
      </c>
      <c r="AE987" s="35">
        <v>1</v>
      </c>
    </row>
    <row r="988" spans="26:31">
      <c r="Z988" s="34">
        <v>5040</v>
      </c>
      <c r="AA988" s="30" t="s">
        <v>1730</v>
      </c>
      <c r="AB988" s="35"/>
      <c r="AC988" s="35"/>
      <c r="AD988" s="35">
        <v>34</v>
      </c>
      <c r="AE988" s="35">
        <v>34</v>
      </c>
    </row>
    <row r="989" spans="26:31">
      <c r="Z989" s="34">
        <v>5041</v>
      </c>
      <c r="AA989" s="30" t="s">
        <v>1731</v>
      </c>
      <c r="AB989" s="35"/>
      <c r="AC989" s="35"/>
      <c r="AD989" s="35">
        <v>1</v>
      </c>
      <c r="AE989" s="35">
        <v>1</v>
      </c>
    </row>
    <row r="990" spans="26:31">
      <c r="Z990" s="34">
        <v>5042</v>
      </c>
      <c r="AA990" s="30" t="s">
        <v>2233</v>
      </c>
      <c r="AB990" s="35">
        <v>11</v>
      </c>
      <c r="AC990" s="35"/>
      <c r="AD990" s="35"/>
      <c r="AE990" s="35">
        <v>11</v>
      </c>
    </row>
    <row r="991" spans="26:31">
      <c r="Z991" s="34">
        <v>5043</v>
      </c>
      <c r="AA991" s="30" t="s">
        <v>2234</v>
      </c>
      <c r="AB991" s="35">
        <v>2</v>
      </c>
      <c r="AC991" s="35"/>
      <c r="AD991" s="35"/>
      <c r="AE991" s="35">
        <v>2</v>
      </c>
    </row>
    <row r="992" spans="26:31">
      <c r="Z992" s="34">
        <v>5044</v>
      </c>
      <c r="AA992" s="30" t="s">
        <v>716</v>
      </c>
      <c r="AB992" s="35">
        <v>29</v>
      </c>
      <c r="AC992" s="35">
        <v>1</v>
      </c>
      <c r="AD992" s="35">
        <v>2</v>
      </c>
      <c r="AE992" s="35">
        <v>32</v>
      </c>
    </row>
    <row r="993" spans="26:31">
      <c r="Z993" s="34">
        <v>5045</v>
      </c>
      <c r="AA993" s="30" t="s">
        <v>183</v>
      </c>
      <c r="AB993" s="35">
        <v>26</v>
      </c>
      <c r="AC993" s="35">
        <v>1</v>
      </c>
      <c r="AD993" s="35"/>
      <c r="AE993" s="35">
        <v>27</v>
      </c>
    </row>
    <row r="994" spans="26:31">
      <c r="Z994" s="34">
        <v>5049</v>
      </c>
      <c r="AA994" s="30" t="s">
        <v>2235</v>
      </c>
      <c r="AB994" s="35">
        <v>1</v>
      </c>
      <c r="AC994" s="35"/>
      <c r="AD994" s="35"/>
      <c r="AE994" s="35">
        <v>1</v>
      </c>
    </row>
    <row r="995" spans="26:31">
      <c r="Z995" s="34">
        <v>5055</v>
      </c>
      <c r="AA995" s="30" t="s">
        <v>1005</v>
      </c>
      <c r="AB995" s="35">
        <v>22</v>
      </c>
      <c r="AC995" s="35">
        <v>5</v>
      </c>
      <c r="AD995" s="35">
        <v>5</v>
      </c>
      <c r="AE995" s="35">
        <v>32</v>
      </c>
    </row>
    <row r="996" spans="26:31">
      <c r="Z996" s="34">
        <v>5056</v>
      </c>
      <c r="AA996" s="30" t="s">
        <v>909</v>
      </c>
      <c r="AB996" s="35">
        <v>25</v>
      </c>
      <c r="AC996" s="35">
        <v>4</v>
      </c>
      <c r="AD996" s="35">
        <v>1</v>
      </c>
      <c r="AE996" s="35">
        <v>30</v>
      </c>
    </row>
    <row r="997" spans="26:31">
      <c r="Z997" s="34">
        <v>5067</v>
      </c>
      <c r="AA997" s="30" t="s">
        <v>520</v>
      </c>
      <c r="AB997" s="35">
        <v>40</v>
      </c>
      <c r="AC997" s="35">
        <v>16</v>
      </c>
      <c r="AD997" s="35">
        <v>18</v>
      </c>
      <c r="AE997" s="35">
        <v>74</v>
      </c>
    </row>
    <row r="998" spans="26:31">
      <c r="Z998" s="34">
        <v>5073</v>
      </c>
      <c r="AA998" s="30" t="s">
        <v>969</v>
      </c>
      <c r="AB998" s="35">
        <v>2.4200000000000004</v>
      </c>
      <c r="AC998" s="35">
        <v>1.615</v>
      </c>
      <c r="AD998" s="35">
        <v>4.2499999999999991</v>
      </c>
      <c r="AE998" s="35">
        <v>8.2850000000000001</v>
      </c>
    </row>
    <row r="999" spans="26:31">
      <c r="Z999" s="34">
        <v>5080</v>
      </c>
      <c r="AA999" s="30" t="s">
        <v>1732</v>
      </c>
      <c r="AB999" s="35">
        <v>12.595000000000002</v>
      </c>
      <c r="AC999" s="35"/>
      <c r="AD999" s="35">
        <v>0.61499999999999999</v>
      </c>
      <c r="AE999" s="35">
        <v>13.210000000000003</v>
      </c>
    </row>
    <row r="1000" spans="26:31">
      <c r="Z1000" s="34">
        <v>5081</v>
      </c>
      <c r="AA1000" s="30" t="s">
        <v>556</v>
      </c>
      <c r="AB1000" s="35">
        <v>32</v>
      </c>
      <c r="AC1000" s="35">
        <v>6</v>
      </c>
      <c r="AD1000" s="35">
        <v>10</v>
      </c>
      <c r="AE1000" s="35">
        <v>48</v>
      </c>
    </row>
    <row r="1001" spans="26:31">
      <c r="Z1001" s="34">
        <v>5082</v>
      </c>
      <c r="AA1001" s="30" t="s">
        <v>1174</v>
      </c>
      <c r="AB1001" s="35">
        <v>1</v>
      </c>
      <c r="AC1001" s="35">
        <v>6</v>
      </c>
      <c r="AD1001" s="35">
        <v>7</v>
      </c>
      <c r="AE1001" s="35">
        <v>14</v>
      </c>
    </row>
    <row r="1002" spans="26:31">
      <c r="Z1002" s="34">
        <v>5084</v>
      </c>
      <c r="AA1002" s="30" t="s">
        <v>2236</v>
      </c>
      <c r="AB1002" s="35">
        <v>1</v>
      </c>
      <c r="AC1002" s="35"/>
      <c r="AD1002" s="35"/>
      <c r="AE1002" s="35">
        <v>1</v>
      </c>
    </row>
    <row r="1003" spans="26:31">
      <c r="Z1003" s="34">
        <v>5085</v>
      </c>
      <c r="AA1003" s="30" t="s">
        <v>1733</v>
      </c>
      <c r="AB1003" s="35"/>
      <c r="AC1003" s="35"/>
      <c r="AD1003" s="35">
        <v>3</v>
      </c>
      <c r="AE1003" s="35">
        <v>3</v>
      </c>
    </row>
    <row r="1004" spans="26:31">
      <c r="Z1004" s="34">
        <v>5086</v>
      </c>
      <c r="AA1004" s="30" t="s">
        <v>330</v>
      </c>
      <c r="AB1004" s="35">
        <v>25</v>
      </c>
      <c r="AC1004" s="35">
        <v>14</v>
      </c>
      <c r="AD1004" s="35">
        <v>18</v>
      </c>
      <c r="AE1004" s="35">
        <v>57</v>
      </c>
    </row>
    <row r="1005" spans="26:31">
      <c r="Z1005" s="34">
        <v>5088</v>
      </c>
      <c r="AA1005" s="30" t="s">
        <v>310</v>
      </c>
      <c r="AB1005" s="35">
        <v>149</v>
      </c>
      <c r="AC1005" s="35">
        <v>35</v>
      </c>
      <c r="AD1005" s="35">
        <v>62</v>
      </c>
      <c r="AE1005" s="35">
        <v>246</v>
      </c>
    </row>
    <row r="1006" spans="26:31">
      <c r="Z1006" s="34">
        <v>5089</v>
      </c>
      <c r="AA1006" s="30" t="s">
        <v>261</v>
      </c>
      <c r="AB1006" s="35">
        <v>154</v>
      </c>
      <c r="AC1006" s="35">
        <v>21</v>
      </c>
      <c r="AD1006" s="35">
        <v>32</v>
      </c>
      <c r="AE1006" s="35">
        <v>207</v>
      </c>
    </row>
    <row r="1007" spans="26:31">
      <c r="Z1007" s="34">
        <v>5090</v>
      </c>
      <c r="AA1007" s="30" t="s">
        <v>2237</v>
      </c>
      <c r="AB1007" s="35">
        <v>1</v>
      </c>
      <c r="AC1007" s="35"/>
      <c r="AD1007" s="35"/>
      <c r="AE1007" s="35">
        <v>1</v>
      </c>
    </row>
    <row r="1008" spans="26:31">
      <c r="Z1008" s="34">
        <v>5092</v>
      </c>
      <c r="AA1008" s="30" t="s">
        <v>367</v>
      </c>
      <c r="AB1008" s="35">
        <v>42</v>
      </c>
      <c r="AC1008" s="35">
        <v>2</v>
      </c>
      <c r="AD1008" s="35">
        <v>4</v>
      </c>
      <c r="AE1008" s="35">
        <v>48</v>
      </c>
    </row>
    <row r="1009" spans="26:31">
      <c r="Z1009" s="34">
        <v>5096</v>
      </c>
      <c r="AA1009" s="30" t="s">
        <v>368</v>
      </c>
      <c r="AB1009" s="35"/>
      <c r="AC1009" s="35">
        <v>0.76500000000000001</v>
      </c>
      <c r="AD1009" s="35"/>
      <c r="AE1009" s="35">
        <v>0.76500000000000001</v>
      </c>
    </row>
    <row r="1010" spans="26:31">
      <c r="Z1010" s="34">
        <v>5097</v>
      </c>
      <c r="AA1010" s="30" t="s">
        <v>118</v>
      </c>
      <c r="AB1010" s="35">
        <v>71</v>
      </c>
      <c r="AC1010" s="35">
        <v>15</v>
      </c>
      <c r="AD1010" s="35">
        <v>15</v>
      </c>
      <c r="AE1010" s="35">
        <v>101</v>
      </c>
    </row>
    <row r="1011" spans="26:31">
      <c r="Z1011" s="34">
        <v>5101</v>
      </c>
      <c r="AA1011" s="30" t="s">
        <v>355</v>
      </c>
      <c r="AB1011" s="35">
        <v>72</v>
      </c>
      <c r="AC1011" s="35">
        <v>5</v>
      </c>
      <c r="AD1011" s="35">
        <v>6</v>
      </c>
      <c r="AE1011" s="35">
        <v>83</v>
      </c>
    </row>
    <row r="1012" spans="26:31">
      <c r="Z1012" s="34">
        <v>5102</v>
      </c>
      <c r="AA1012" s="30" t="s">
        <v>462</v>
      </c>
      <c r="AB1012" s="35">
        <v>54</v>
      </c>
      <c r="AC1012" s="35">
        <v>1</v>
      </c>
      <c r="AD1012" s="35">
        <v>8</v>
      </c>
      <c r="AE1012" s="35">
        <v>63</v>
      </c>
    </row>
    <row r="1013" spans="26:31">
      <c r="Z1013" s="34">
        <v>5103</v>
      </c>
      <c r="AA1013" s="30" t="s">
        <v>601</v>
      </c>
      <c r="AB1013" s="35">
        <v>30</v>
      </c>
      <c r="AC1013" s="35">
        <v>2</v>
      </c>
      <c r="AD1013" s="35">
        <v>4</v>
      </c>
      <c r="AE1013" s="35">
        <v>36</v>
      </c>
    </row>
    <row r="1014" spans="26:31">
      <c r="Z1014" s="34">
        <v>5105</v>
      </c>
      <c r="AA1014" s="30" t="s">
        <v>1734</v>
      </c>
      <c r="AB1014" s="35">
        <v>2.09</v>
      </c>
      <c r="AC1014" s="35"/>
      <c r="AD1014" s="35">
        <v>1.34</v>
      </c>
      <c r="AE1014" s="35">
        <v>3.4299999999999997</v>
      </c>
    </row>
    <row r="1015" spans="26:31">
      <c r="Z1015" s="34">
        <v>5108</v>
      </c>
      <c r="AA1015" s="30" t="s">
        <v>1735</v>
      </c>
      <c r="AB1015" s="35">
        <v>20</v>
      </c>
      <c r="AC1015" s="35"/>
      <c r="AD1015" s="35">
        <v>3</v>
      </c>
      <c r="AE1015" s="35">
        <v>23</v>
      </c>
    </row>
    <row r="1016" spans="26:31">
      <c r="Z1016" s="34">
        <v>5109</v>
      </c>
      <c r="AA1016" s="30" t="s">
        <v>1736</v>
      </c>
      <c r="AB1016" s="35">
        <v>19</v>
      </c>
      <c r="AC1016" s="35"/>
      <c r="AD1016" s="35">
        <v>2</v>
      </c>
      <c r="AE1016" s="35">
        <v>21</v>
      </c>
    </row>
    <row r="1017" spans="26:31">
      <c r="Z1017" s="34">
        <v>5118</v>
      </c>
      <c r="AA1017" s="30" t="s">
        <v>1737</v>
      </c>
      <c r="AB1017" s="35"/>
      <c r="AC1017" s="35"/>
      <c r="AD1017" s="35">
        <v>4.2</v>
      </c>
      <c r="AE1017" s="35">
        <v>4.2</v>
      </c>
    </row>
    <row r="1018" spans="26:31">
      <c r="Z1018" s="34">
        <v>5148</v>
      </c>
      <c r="AA1018" s="30" t="s">
        <v>245</v>
      </c>
      <c r="AB1018" s="35">
        <v>495.32499999999976</v>
      </c>
      <c r="AC1018" s="35">
        <v>66.365000000000023</v>
      </c>
      <c r="AD1018" s="35">
        <v>28.614999999999998</v>
      </c>
      <c r="AE1018" s="35">
        <v>590.30499999999984</v>
      </c>
    </row>
    <row r="1019" spans="26:31">
      <c r="Z1019" s="34">
        <v>5149</v>
      </c>
      <c r="AA1019" s="30" t="s">
        <v>264</v>
      </c>
      <c r="AB1019" s="35">
        <v>233.49999999999997</v>
      </c>
      <c r="AC1019" s="35">
        <v>26.265000000000004</v>
      </c>
      <c r="AD1019" s="35">
        <v>23.540000000000003</v>
      </c>
      <c r="AE1019" s="35">
        <v>283.30500000000001</v>
      </c>
    </row>
    <row r="1020" spans="26:31">
      <c r="Z1020" s="34">
        <v>5159</v>
      </c>
      <c r="AA1020" s="30" t="s">
        <v>753</v>
      </c>
      <c r="AB1020" s="35">
        <v>5</v>
      </c>
      <c r="AC1020" s="35">
        <v>5</v>
      </c>
      <c r="AD1020" s="35"/>
      <c r="AE1020" s="35">
        <v>10</v>
      </c>
    </row>
    <row r="1021" spans="26:31">
      <c r="Z1021" s="34">
        <v>5160</v>
      </c>
      <c r="AA1021" s="30" t="s">
        <v>2238</v>
      </c>
      <c r="AB1021" s="35">
        <v>14</v>
      </c>
      <c r="AC1021" s="35"/>
      <c r="AD1021" s="35"/>
      <c r="AE1021" s="35">
        <v>14</v>
      </c>
    </row>
    <row r="1022" spans="26:31">
      <c r="Z1022" s="34">
        <v>5161</v>
      </c>
      <c r="AA1022" s="30" t="s">
        <v>2239</v>
      </c>
      <c r="AB1022" s="35">
        <v>2</v>
      </c>
      <c r="AC1022" s="35"/>
      <c r="AD1022" s="35"/>
      <c r="AE1022" s="35">
        <v>2</v>
      </c>
    </row>
    <row r="1023" spans="26:31">
      <c r="Z1023" s="34">
        <v>5163</v>
      </c>
      <c r="AA1023" s="30" t="s">
        <v>2240</v>
      </c>
      <c r="AB1023" s="35">
        <v>1</v>
      </c>
      <c r="AC1023" s="35"/>
      <c r="AD1023" s="35"/>
      <c r="AE1023" s="35">
        <v>1</v>
      </c>
    </row>
    <row r="1024" spans="26:31">
      <c r="Z1024" s="34">
        <v>5167</v>
      </c>
      <c r="AA1024" s="30" t="s">
        <v>89</v>
      </c>
      <c r="AB1024" s="35"/>
      <c r="AC1024" s="35">
        <v>3</v>
      </c>
      <c r="AD1024" s="35"/>
      <c r="AE1024" s="35">
        <v>3</v>
      </c>
    </row>
    <row r="1025" spans="26:31">
      <c r="Z1025" s="34">
        <v>5175</v>
      </c>
      <c r="AA1025" s="30" t="s">
        <v>1738</v>
      </c>
      <c r="AB1025" s="35">
        <v>16.085000000000001</v>
      </c>
      <c r="AC1025" s="35"/>
      <c r="AD1025" s="35">
        <v>2.3550000000000004</v>
      </c>
      <c r="AE1025" s="35">
        <v>18.440000000000001</v>
      </c>
    </row>
    <row r="1026" spans="26:31">
      <c r="Z1026" s="34">
        <v>5190</v>
      </c>
      <c r="AA1026" s="30" t="s">
        <v>1017</v>
      </c>
      <c r="AB1026" s="35">
        <v>3.17</v>
      </c>
      <c r="AC1026" s="35">
        <v>1.9300000000000002</v>
      </c>
      <c r="AD1026" s="35">
        <v>1.075</v>
      </c>
      <c r="AE1026" s="35">
        <v>6.1749999999999998</v>
      </c>
    </row>
    <row r="1027" spans="26:31">
      <c r="Z1027" s="34">
        <v>5202</v>
      </c>
      <c r="AA1027" s="30" t="s">
        <v>2241</v>
      </c>
      <c r="AB1027" s="35">
        <v>7</v>
      </c>
      <c r="AC1027" s="35"/>
      <c r="AD1027" s="35"/>
      <c r="AE1027" s="35">
        <v>7</v>
      </c>
    </row>
    <row r="1028" spans="26:31">
      <c r="Z1028" s="34">
        <v>5204</v>
      </c>
      <c r="AA1028" s="30" t="s">
        <v>857</v>
      </c>
      <c r="AB1028" s="35">
        <v>6</v>
      </c>
      <c r="AC1028" s="35">
        <v>8</v>
      </c>
      <c r="AD1028" s="35">
        <v>1</v>
      </c>
      <c r="AE1028" s="35">
        <v>15</v>
      </c>
    </row>
    <row r="1029" spans="26:31">
      <c r="Z1029" s="34">
        <v>5205</v>
      </c>
      <c r="AA1029" s="30" t="s">
        <v>1033</v>
      </c>
      <c r="AB1029" s="35"/>
      <c r="AC1029" s="35">
        <v>6</v>
      </c>
      <c r="AD1029" s="35">
        <v>9</v>
      </c>
      <c r="AE1029" s="35">
        <v>15</v>
      </c>
    </row>
    <row r="1030" spans="26:31">
      <c r="Z1030" s="34">
        <v>5209</v>
      </c>
      <c r="AA1030" s="30" t="s">
        <v>2242</v>
      </c>
      <c r="AB1030" s="35">
        <v>2</v>
      </c>
      <c r="AC1030" s="35"/>
      <c r="AD1030" s="35"/>
      <c r="AE1030" s="35">
        <v>2</v>
      </c>
    </row>
    <row r="1031" spans="26:31">
      <c r="Z1031" s="34">
        <v>5219</v>
      </c>
      <c r="AA1031" s="30" t="s">
        <v>1109</v>
      </c>
      <c r="AB1031" s="35">
        <v>5.0200000000000005</v>
      </c>
      <c r="AC1031" s="35">
        <v>0.67999999999999994</v>
      </c>
      <c r="AD1031" s="35">
        <v>0.75</v>
      </c>
      <c r="AE1031" s="35">
        <v>6.45</v>
      </c>
    </row>
    <row r="1032" spans="26:31">
      <c r="Z1032" s="34">
        <v>5222</v>
      </c>
      <c r="AA1032" s="30" t="s">
        <v>2243</v>
      </c>
      <c r="AB1032" s="35">
        <v>2</v>
      </c>
      <c r="AC1032" s="35"/>
      <c r="AD1032" s="35"/>
      <c r="AE1032" s="35">
        <v>2</v>
      </c>
    </row>
    <row r="1033" spans="26:31">
      <c r="Z1033" s="34">
        <v>5223</v>
      </c>
      <c r="AA1033" s="30" t="s">
        <v>1381</v>
      </c>
      <c r="AB1033" s="35"/>
      <c r="AC1033" s="35"/>
      <c r="AD1033" s="35">
        <v>1</v>
      </c>
      <c r="AE1033" s="35">
        <v>1</v>
      </c>
    </row>
    <row r="1034" spans="26:31">
      <c r="Z1034" s="34">
        <v>5224</v>
      </c>
      <c r="AA1034" s="30" t="s">
        <v>337</v>
      </c>
      <c r="AB1034" s="35">
        <v>12</v>
      </c>
      <c r="AC1034" s="35">
        <v>6</v>
      </c>
      <c r="AD1034" s="35">
        <v>6</v>
      </c>
      <c r="AE1034" s="35">
        <v>24</v>
      </c>
    </row>
    <row r="1035" spans="26:31">
      <c r="Z1035" s="34">
        <v>5233</v>
      </c>
      <c r="AA1035" s="30" t="s">
        <v>318</v>
      </c>
      <c r="AB1035" s="35">
        <v>6</v>
      </c>
      <c r="AC1035" s="35">
        <v>6</v>
      </c>
      <c r="AD1035" s="35">
        <v>1</v>
      </c>
      <c r="AE1035" s="35">
        <v>13</v>
      </c>
    </row>
    <row r="1036" spans="26:31">
      <c r="Z1036" s="34">
        <v>5234</v>
      </c>
      <c r="AA1036" s="30" t="s">
        <v>591</v>
      </c>
      <c r="AB1036" s="35">
        <v>2</v>
      </c>
      <c r="AC1036" s="35">
        <v>2</v>
      </c>
      <c r="AD1036" s="35"/>
      <c r="AE1036" s="35">
        <v>4</v>
      </c>
    </row>
    <row r="1037" spans="26:31">
      <c r="Z1037" s="34">
        <v>5235</v>
      </c>
      <c r="AA1037" s="30" t="s">
        <v>148</v>
      </c>
      <c r="AB1037" s="35">
        <v>19</v>
      </c>
      <c r="AC1037" s="35">
        <v>6</v>
      </c>
      <c r="AD1037" s="35">
        <v>7</v>
      </c>
      <c r="AE1037" s="35">
        <v>32</v>
      </c>
    </row>
    <row r="1038" spans="26:31">
      <c r="Z1038" s="34">
        <v>5241</v>
      </c>
      <c r="AA1038" s="30" t="s">
        <v>104</v>
      </c>
      <c r="AB1038" s="35"/>
      <c r="AC1038" s="35">
        <v>2</v>
      </c>
      <c r="AD1038" s="35"/>
      <c r="AE1038" s="35">
        <v>2</v>
      </c>
    </row>
    <row r="1039" spans="26:31">
      <c r="Z1039" s="34">
        <v>5242</v>
      </c>
      <c r="AA1039" s="30" t="s">
        <v>718</v>
      </c>
      <c r="AB1039" s="35">
        <v>4</v>
      </c>
      <c r="AC1039" s="35">
        <v>2</v>
      </c>
      <c r="AD1039" s="35">
        <v>9</v>
      </c>
      <c r="AE1039" s="35">
        <v>15</v>
      </c>
    </row>
    <row r="1040" spans="26:31">
      <c r="Z1040" s="34">
        <v>5244</v>
      </c>
      <c r="AA1040" s="30" t="s">
        <v>1093</v>
      </c>
      <c r="AB1040" s="35">
        <v>8</v>
      </c>
      <c r="AC1040" s="35">
        <v>1</v>
      </c>
      <c r="AD1040" s="35"/>
      <c r="AE1040" s="35">
        <v>9</v>
      </c>
    </row>
    <row r="1041" spans="26:31">
      <c r="Z1041" s="34">
        <v>5246</v>
      </c>
      <c r="AA1041" s="30" t="s">
        <v>834</v>
      </c>
      <c r="AB1041" s="35">
        <v>25.874999999999996</v>
      </c>
      <c r="AC1041" s="35">
        <v>1.8050000000000002</v>
      </c>
      <c r="AD1041" s="35">
        <v>6.4399999999999995</v>
      </c>
      <c r="AE1041" s="35">
        <v>34.119999999999997</v>
      </c>
    </row>
    <row r="1042" spans="26:31">
      <c r="Z1042" s="34">
        <v>5248</v>
      </c>
      <c r="AA1042" s="30" t="s">
        <v>319</v>
      </c>
      <c r="AB1042" s="35">
        <v>58</v>
      </c>
      <c r="AC1042" s="35">
        <v>17</v>
      </c>
      <c r="AD1042" s="35">
        <v>2</v>
      </c>
      <c r="AE1042" s="35">
        <v>77</v>
      </c>
    </row>
    <row r="1043" spans="26:31">
      <c r="Z1043" s="34">
        <v>5249</v>
      </c>
      <c r="AA1043" s="30" t="s">
        <v>864</v>
      </c>
      <c r="AB1043" s="35">
        <v>19</v>
      </c>
      <c r="AC1043" s="35">
        <v>8</v>
      </c>
      <c r="AD1043" s="35">
        <v>2</v>
      </c>
      <c r="AE1043" s="35">
        <v>29</v>
      </c>
    </row>
    <row r="1044" spans="26:31">
      <c r="Z1044" s="34">
        <v>5250</v>
      </c>
      <c r="AA1044" s="30" t="s">
        <v>946</v>
      </c>
      <c r="AB1044" s="35">
        <v>7</v>
      </c>
      <c r="AC1044" s="35">
        <v>3</v>
      </c>
      <c r="AD1044" s="35">
        <v>5</v>
      </c>
      <c r="AE1044" s="35">
        <v>15</v>
      </c>
    </row>
    <row r="1045" spans="26:31">
      <c r="Z1045" s="34">
        <v>5251</v>
      </c>
      <c r="AA1045" s="30" t="s">
        <v>127</v>
      </c>
      <c r="AB1045" s="35">
        <v>6</v>
      </c>
      <c r="AC1045" s="35">
        <v>3</v>
      </c>
      <c r="AD1045" s="35"/>
      <c r="AE1045" s="35">
        <v>9</v>
      </c>
    </row>
    <row r="1046" spans="26:31">
      <c r="Z1046" s="34">
        <v>5255</v>
      </c>
      <c r="AA1046" s="30" t="s">
        <v>586</v>
      </c>
      <c r="AB1046" s="35"/>
      <c r="AC1046" s="35">
        <v>1</v>
      </c>
      <c r="AD1046" s="35"/>
      <c r="AE1046" s="35">
        <v>1</v>
      </c>
    </row>
    <row r="1047" spans="26:31">
      <c r="Z1047" s="34">
        <v>5270</v>
      </c>
      <c r="AA1047" s="30" t="s">
        <v>2244</v>
      </c>
      <c r="AB1047" s="35">
        <v>1</v>
      </c>
      <c r="AC1047" s="35"/>
      <c r="AD1047" s="35"/>
      <c r="AE1047" s="35">
        <v>1</v>
      </c>
    </row>
    <row r="1048" spans="26:31">
      <c r="Z1048" s="34">
        <v>5276</v>
      </c>
      <c r="AA1048" s="30" t="s">
        <v>1739</v>
      </c>
      <c r="AB1048" s="35"/>
      <c r="AC1048" s="35"/>
      <c r="AD1048" s="35">
        <v>10</v>
      </c>
      <c r="AE1048" s="35">
        <v>10</v>
      </c>
    </row>
    <row r="1049" spans="26:31">
      <c r="Z1049" s="34">
        <v>5277</v>
      </c>
      <c r="AA1049" s="30" t="s">
        <v>1740</v>
      </c>
      <c r="AB1049" s="35"/>
      <c r="AC1049" s="35"/>
      <c r="AD1049" s="35">
        <v>50</v>
      </c>
      <c r="AE1049" s="35">
        <v>50</v>
      </c>
    </row>
    <row r="1050" spans="26:31">
      <c r="Z1050" s="34">
        <v>5278</v>
      </c>
      <c r="AA1050" s="30" t="s">
        <v>1741</v>
      </c>
      <c r="AB1050" s="35"/>
      <c r="AC1050" s="35"/>
      <c r="AD1050" s="35">
        <v>25</v>
      </c>
      <c r="AE1050" s="35">
        <v>25</v>
      </c>
    </row>
    <row r="1051" spans="26:31">
      <c r="Z1051" s="34">
        <v>5284</v>
      </c>
      <c r="AA1051" s="30" t="s">
        <v>1742</v>
      </c>
      <c r="AB1051" s="35"/>
      <c r="AC1051" s="35"/>
      <c r="AD1051" s="35">
        <v>28</v>
      </c>
      <c r="AE1051" s="35">
        <v>28</v>
      </c>
    </row>
    <row r="1052" spans="26:31">
      <c r="Z1052" s="34">
        <v>5320</v>
      </c>
      <c r="AA1052" s="30" t="s">
        <v>1743</v>
      </c>
      <c r="AB1052" s="35"/>
      <c r="AC1052" s="35"/>
      <c r="AD1052" s="35">
        <v>291</v>
      </c>
      <c r="AE1052" s="35">
        <v>291</v>
      </c>
    </row>
    <row r="1053" spans="26:31">
      <c r="Z1053" s="34">
        <v>5321</v>
      </c>
      <c r="AA1053" s="30" t="s">
        <v>2245</v>
      </c>
      <c r="AB1053" s="35">
        <v>68</v>
      </c>
      <c r="AC1053" s="35"/>
      <c r="AD1053" s="35"/>
      <c r="AE1053" s="35">
        <v>68</v>
      </c>
    </row>
    <row r="1054" spans="26:31">
      <c r="Z1054" s="34">
        <v>5349</v>
      </c>
      <c r="AA1054" s="30" t="s">
        <v>1744</v>
      </c>
      <c r="AB1054" s="35"/>
      <c r="AC1054" s="35"/>
      <c r="AD1054" s="35">
        <v>8</v>
      </c>
      <c r="AE1054" s="35">
        <v>8</v>
      </c>
    </row>
    <row r="1055" spans="26:31">
      <c r="Z1055" s="34">
        <v>5350</v>
      </c>
      <c r="AA1055" s="30" t="s">
        <v>1745</v>
      </c>
      <c r="AB1055" s="35"/>
      <c r="AC1055" s="35"/>
      <c r="AD1055" s="35">
        <v>16</v>
      </c>
      <c r="AE1055" s="35">
        <v>16</v>
      </c>
    </row>
    <row r="1056" spans="26:31">
      <c r="Z1056" s="34">
        <v>5352</v>
      </c>
      <c r="AA1056" s="30" t="s">
        <v>1746</v>
      </c>
      <c r="AB1056" s="35"/>
      <c r="AC1056" s="35"/>
      <c r="AD1056" s="35">
        <v>1</v>
      </c>
      <c r="AE1056" s="35">
        <v>1</v>
      </c>
    </row>
    <row r="1057" spans="26:31">
      <c r="Z1057" s="34">
        <v>5353</v>
      </c>
      <c r="AA1057" s="30" t="s">
        <v>1747</v>
      </c>
      <c r="AB1057" s="35"/>
      <c r="AC1057" s="35"/>
      <c r="AD1057" s="35">
        <v>2</v>
      </c>
      <c r="AE1057" s="35">
        <v>2</v>
      </c>
    </row>
    <row r="1058" spans="26:31">
      <c r="Z1058" s="34">
        <v>5355</v>
      </c>
      <c r="AA1058" s="30" t="s">
        <v>1748</v>
      </c>
      <c r="AB1058" s="35"/>
      <c r="AC1058" s="35"/>
      <c r="AD1058" s="35">
        <v>112</v>
      </c>
      <c r="AE1058" s="35">
        <v>112</v>
      </c>
    </row>
    <row r="1059" spans="26:31">
      <c r="Z1059" s="34">
        <v>5356</v>
      </c>
      <c r="AA1059" s="30" t="s">
        <v>1749</v>
      </c>
      <c r="AB1059" s="35"/>
      <c r="AC1059" s="35"/>
      <c r="AD1059" s="35">
        <v>213</v>
      </c>
      <c r="AE1059" s="35">
        <v>213</v>
      </c>
    </row>
    <row r="1060" spans="26:31">
      <c r="Z1060" s="34">
        <v>5374</v>
      </c>
      <c r="AA1060" s="30" t="s">
        <v>1750</v>
      </c>
      <c r="AB1060" s="35"/>
      <c r="AC1060" s="35"/>
      <c r="AD1060" s="35">
        <v>6.76</v>
      </c>
      <c r="AE1060" s="35">
        <v>6.76</v>
      </c>
    </row>
    <row r="1061" spans="26:31">
      <c r="Z1061" s="34">
        <v>5375</v>
      </c>
      <c r="AA1061" s="30" t="s">
        <v>1751</v>
      </c>
      <c r="AB1061" s="35"/>
      <c r="AC1061" s="35"/>
      <c r="AD1061" s="35">
        <v>7.25</v>
      </c>
      <c r="AE1061" s="35">
        <v>7.25</v>
      </c>
    </row>
    <row r="1062" spans="26:31">
      <c r="Z1062" s="34">
        <v>5376</v>
      </c>
      <c r="AA1062" s="30" t="s">
        <v>1752</v>
      </c>
      <c r="AB1062" s="35"/>
      <c r="AC1062" s="35"/>
      <c r="AD1062" s="35">
        <v>4.8499999999999996</v>
      </c>
      <c r="AE1062" s="35">
        <v>4.8499999999999996</v>
      </c>
    </row>
    <row r="1063" spans="26:31">
      <c r="Z1063" s="34">
        <v>5380</v>
      </c>
      <c r="AA1063" s="30" t="s">
        <v>1753</v>
      </c>
      <c r="AB1063" s="35">
        <v>7.8999999999999995</v>
      </c>
      <c r="AC1063" s="35"/>
      <c r="AD1063" s="35">
        <v>0.33499999999999996</v>
      </c>
      <c r="AE1063" s="35">
        <v>8.2349999999999994</v>
      </c>
    </row>
    <row r="1064" spans="26:31">
      <c r="Z1064" s="34">
        <v>5385</v>
      </c>
      <c r="AA1064" s="30" t="s">
        <v>1754</v>
      </c>
      <c r="AB1064" s="35"/>
      <c r="AC1064" s="35"/>
      <c r="AD1064" s="35">
        <v>45</v>
      </c>
      <c r="AE1064" s="35">
        <v>45</v>
      </c>
    </row>
    <row r="1065" spans="26:31">
      <c r="Z1065" s="34">
        <v>5394</v>
      </c>
      <c r="AA1065" s="30" t="s">
        <v>1755</v>
      </c>
      <c r="AB1065" s="35"/>
      <c r="AC1065" s="35"/>
      <c r="AD1065" s="35">
        <v>10</v>
      </c>
      <c r="AE1065" s="35">
        <v>10</v>
      </c>
    </row>
    <row r="1066" spans="26:31">
      <c r="Z1066" s="34">
        <v>5397</v>
      </c>
      <c r="AA1066" s="30" t="s">
        <v>1271</v>
      </c>
      <c r="AB1066" s="35">
        <v>7</v>
      </c>
      <c r="AC1066" s="35">
        <v>1</v>
      </c>
      <c r="AD1066" s="35">
        <v>1</v>
      </c>
      <c r="AE1066" s="35">
        <v>9</v>
      </c>
    </row>
    <row r="1067" spans="26:31">
      <c r="Z1067" s="34">
        <v>5421</v>
      </c>
      <c r="AA1067" s="30" t="s">
        <v>1756</v>
      </c>
      <c r="AB1067" s="35"/>
      <c r="AC1067" s="35"/>
      <c r="AD1067" s="35">
        <v>1</v>
      </c>
      <c r="AE1067" s="35">
        <v>1</v>
      </c>
    </row>
    <row r="1068" spans="26:31">
      <c r="Z1068" s="34">
        <v>5425</v>
      </c>
      <c r="AA1068" s="30" t="s">
        <v>1757</v>
      </c>
      <c r="AB1068" s="35"/>
      <c r="AC1068" s="35"/>
      <c r="AD1068" s="35">
        <v>9</v>
      </c>
      <c r="AE1068" s="35">
        <v>9</v>
      </c>
    </row>
    <row r="1069" spans="26:31">
      <c r="Z1069" s="34">
        <v>5444</v>
      </c>
      <c r="AA1069" s="30" t="s">
        <v>1095</v>
      </c>
      <c r="AB1069" s="35">
        <v>1</v>
      </c>
      <c r="AC1069" s="35">
        <v>1</v>
      </c>
      <c r="AD1069" s="35"/>
      <c r="AE1069" s="35">
        <v>2</v>
      </c>
    </row>
    <row r="1070" spans="26:31">
      <c r="Z1070" s="34">
        <v>5449</v>
      </c>
      <c r="AA1070" s="30" t="s">
        <v>2246</v>
      </c>
      <c r="AB1070" s="35">
        <v>2</v>
      </c>
      <c r="AC1070" s="35"/>
      <c r="AD1070" s="35"/>
      <c r="AE1070" s="35">
        <v>2</v>
      </c>
    </row>
    <row r="1071" spans="26:31">
      <c r="Z1071" s="34">
        <v>5461</v>
      </c>
      <c r="AA1071" s="30" t="s">
        <v>1758</v>
      </c>
      <c r="AB1071" s="35"/>
      <c r="AC1071" s="35"/>
      <c r="AD1071" s="35">
        <v>10</v>
      </c>
      <c r="AE1071" s="35">
        <v>10</v>
      </c>
    </row>
    <row r="1072" spans="26:31">
      <c r="Z1072" s="34">
        <v>5464</v>
      </c>
      <c r="AA1072" s="30" t="s">
        <v>2247</v>
      </c>
      <c r="AB1072" s="35">
        <v>1</v>
      </c>
      <c r="AC1072" s="35"/>
      <c r="AD1072" s="35"/>
      <c r="AE1072" s="35">
        <v>1</v>
      </c>
    </row>
    <row r="1073" spans="26:31">
      <c r="Z1073" s="34">
        <v>5485</v>
      </c>
      <c r="AA1073" s="30" t="s">
        <v>163</v>
      </c>
      <c r="AB1073" s="35">
        <v>188</v>
      </c>
      <c r="AC1073" s="35">
        <v>10</v>
      </c>
      <c r="AD1073" s="35">
        <v>35</v>
      </c>
      <c r="AE1073" s="35">
        <v>233</v>
      </c>
    </row>
    <row r="1074" spans="26:31">
      <c r="Z1074" s="34">
        <v>5491</v>
      </c>
      <c r="AA1074" s="30" t="s">
        <v>158</v>
      </c>
      <c r="AB1074" s="35"/>
      <c r="AC1074" s="35">
        <v>1</v>
      </c>
      <c r="AD1074" s="35"/>
      <c r="AE1074" s="35">
        <v>1</v>
      </c>
    </row>
    <row r="1075" spans="26:31">
      <c r="Z1075" s="34">
        <v>5492</v>
      </c>
      <c r="AA1075" s="30" t="s">
        <v>1759</v>
      </c>
      <c r="AB1075" s="35"/>
      <c r="AC1075" s="35"/>
      <c r="AD1075" s="35">
        <v>4</v>
      </c>
      <c r="AE1075" s="35">
        <v>4</v>
      </c>
    </row>
    <row r="1076" spans="26:31">
      <c r="Z1076" s="34">
        <v>5493</v>
      </c>
      <c r="AA1076" s="30" t="s">
        <v>1760</v>
      </c>
      <c r="AB1076" s="35"/>
      <c r="AC1076" s="35"/>
      <c r="AD1076" s="35">
        <v>14</v>
      </c>
      <c r="AE1076" s="35">
        <v>14</v>
      </c>
    </row>
    <row r="1077" spans="26:31">
      <c r="Z1077" s="34">
        <v>5494</v>
      </c>
      <c r="AA1077" s="30" t="s">
        <v>1761</v>
      </c>
      <c r="AB1077" s="35"/>
      <c r="AC1077" s="35"/>
      <c r="AD1077" s="35">
        <v>10</v>
      </c>
      <c r="AE1077" s="35">
        <v>10</v>
      </c>
    </row>
    <row r="1078" spans="26:31">
      <c r="Z1078" s="34">
        <v>5495</v>
      </c>
      <c r="AA1078" s="30" t="s">
        <v>1762</v>
      </c>
      <c r="AB1078" s="35"/>
      <c r="AC1078" s="35"/>
      <c r="AD1078" s="35">
        <v>3</v>
      </c>
      <c r="AE1078" s="35">
        <v>3</v>
      </c>
    </row>
    <row r="1079" spans="26:31">
      <c r="Z1079" s="34">
        <v>5496</v>
      </c>
      <c r="AA1079" s="30" t="s">
        <v>1763</v>
      </c>
      <c r="AB1079" s="35"/>
      <c r="AC1079" s="35"/>
      <c r="AD1079" s="35">
        <v>2</v>
      </c>
      <c r="AE1079" s="35">
        <v>2</v>
      </c>
    </row>
    <row r="1080" spans="26:31">
      <c r="Z1080" s="34">
        <v>5500</v>
      </c>
      <c r="AA1080" s="30" t="s">
        <v>1764</v>
      </c>
      <c r="AB1080" s="35">
        <v>39</v>
      </c>
      <c r="AC1080" s="35"/>
      <c r="AD1080" s="35">
        <v>17</v>
      </c>
      <c r="AE1080" s="35">
        <v>56</v>
      </c>
    </row>
    <row r="1081" spans="26:31">
      <c r="Z1081" s="34">
        <v>5502</v>
      </c>
      <c r="AA1081" s="30" t="s">
        <v>1765</v>
      </c>
      <c r="AB1081" s="35"/>
      <c r="AC1081" s="35"/>
      <c r="AD1081" s="35">
        <v>1</v>
      </c>
      <c r="AE1081" s="35">
        <v>1</v>
      </c>
    </row>
    <row r="1082" spans="26:31">
      <c r="Z1082" s="34">
        <v>5550</v>
      </c>
      <c r="AA1082" s="30" t="s">
        <v>1766</v>
      </c>
      <c r="AB1082" s="35"/>
      <c r="AC1082" s="35"/>
      <c r="AD1082" s="35">
        <v>2</v>
      </c>
      <c r="AE1082" s="35">
        <v>2</v>
      </c>
    </row>
    <row r="1083" spans="26:31">
      <c r="Z1083" s="34">
        <v>5564</v>
      </c>
      <c r="AA1083" s="30" t="s">
        <v>1767</v>
      </c>
      <c r="AB1083" s="35">
        <v>12</v>
      </c>
      <c r="AC1083" s="35"/>
      <c r="AD1083" s="35">
        <v>2</v>
      </c>
      <c r="AE1083" s="35">
        <v>14</v>
      </c>
    </row>
    <row r="1084" spans="26:31">
      <c r="Z1084" s="34">
        <v>5600</v>
      </c>
      <c r="AA1084" s="30" t="s">
        <v>1216</v>
      </c>
      <c r="AB1084" s="35">
        <v>125</v>
      </c>
      <c r="AC1084" s="35">
        <v>24</v>
      </c>
      <c r="AD1084" s="35">
        <v>38</v>
      </c>
      <c r="AE1084" s="35">
        <v>187</v>
      </c>
    </row>
    <row r="1085" spans="26:31">
      <c r="Z1085" s="34">
        <v>5601</v>
      </c>
      <c r="AA1085" s="30" t="s">
        <v>2248</v>
      </c>
      <c r="AB1085" s="35">
        <v>3</v>
      </c>
      <c r="AC1085" s="35"/>
      <c r="AD1085" s="35"/>
      <c r="AE1085" s="35">
        <v>3</v>
      </c>
    </row>
    <row r="1086" spans="26:31">
      <c r="Z1086" s="34">
        <v>5620</v>
      </c>
      <c r="AA1086" s="30" t="s">
        <v>797</v>
      </c>
      <c r="AB1086" s="35"/>
      <c r="AC1086" s="35">
        <v>1</v>
      </c>
      <c r="AD1086" s="35"/>
      <c r="AE1086" s="35">
        <v>1</v>
      </c>
    </row>
    <row r="1087" spans="26:31">
      <c r="Z1087" s="34">
        <v>5626</v>
      </c>
      <c r="AA1087" s="30" t="s">
        <v>1199</v>
      </c>
      <c r="AB1087" s="35"/>
      <c r="AC1087" s="35">
        <v>1</v>
      </c>
      <c r="AD1087" s="35"/>
      <c r="AE1087" s="35">
        <v>1</v>
      </c>
    </row>
    <row r="1088" spans="26:31">
      <c r="Z1088" s="34">
        <v>5643</v>
      </c>
      <c r="AA1088" s="30" t="s">
        <v>1768</v>
      </c>
      <c r="AB1088" s="35">
        <v>8</v>
      </c>
      <c r="AC1088" s="35"/>
      <c r="AD1088" s="35">
        <v>2</v>
      </c>
      <c r="AE1088" s="35">
        <v>10</v>
      </c>
    </row>
    <row r="1089" spans="26:31">
      <c r="Z1089" s="34">
        <v>5647</v>
      </c>
      <c r="AA1089" s="30" t="s">
        <v>1769</v>
      </c>
      <c r="AB1089" s="35"/>
      <c r="AC1089" s="35"/>
      <c r="AD1089" s="35">
        <v>1</v>
      </c>
      <c r="AE1089" s="35">
        <v>1</v>
      </c>
    </row>
    <row r="1090" spans="26:31">
      <c r="Z1090" s="34">
        <v>5649</v>
      </c>
      <c r="AA1090" s="30" t="s">
        <v>2249</v>
      </c>
      <c r="AB1090" s="35">
        <v>5</v>
      </c>
      <c r="AC1090" s="35"/>
      <c r="AD1090" s="35"/>
      <c r="AE1090" s="35">
        <v>5</v>
      </c>
    </row>
    <row r="1091" spans="26:31">
      <c r="Z1091" s="34">
        <v>5665</v>
      </c>
      <c r="AA1091" s="30" t="s">
        <v>2250</v>
      </c>
      <c r="AB1091" s="35">
        <v>2</v>
      </c>
      <c r="AC1091" s="35"/>
      <c r="AD1091" s="35"/>
      <c r="AE1091" s="35">
        <v>2</v>
      </c>
    </row>
    <row r="1092" spans="26:31">
      <c r="Z1092" s="34">
        <v>5667</v>
      </c>
      <c r="AA1092" s="30" t="s">
        <v>391</v>
      </c>
      <c r="AB1092" s="35">
        <v>125</v>
      </c>
      <c r="AC1092" s="35">
        <v>31</v>
      </c>
      <c r="AD1092" s="35">
        <v>33</v>
      </c>
      <c r="AE1092" s="35">
        <v>189</v>
      </c>
    </row>
    <row r="1093" spans="26:31">
      <c r="Z1093" s="34">
        <v>5671</v>
      </c>
      <c r="AA1093" s="30" t="s">
        <v>2251</v>
      </c>
      <c r="AB1093" s="35">
        <v>15</v>
      </c>
      <c r="AC1093" s="35"/>
      <c r="AD1093" s="35"/>
      <c r="AE1093" s="35">
        <v>15</v>
      </c>
    </row>
    <row r="1094" spans="26:31">
      <c r="Z1094" s="34">
        <v>5672</v>
      </c>
      <c r="AA1094" s="30" t="s">
        <v>2252</v>
      </c>
      <c r="AB1094" s="35">
        <v>8</v>
      </c>
      <c r="AC1094" s="35"/>
      <c r="AD1094" s="35"/>
      <c r="AE1094" s="35">
        <v>8</v>
      </c>
    </row>
    <row r="1095" spans="26:31">
      <c r="Z1095" s="34">
        <v>5676</v>
      </c>
      <c r="AA1095" s="30" t="s">
        <v>263</v>
      </c>
      <c r="AB1095" s="35">
        <v>16</v>
      </c>
      <c r="AC1095" s="35">
        <v>11</v>
      </c>
      <c r="AD1095" s="35">
        <v>18</v>
      </c>
      <c r="AE1095" s="35">
        <v>45</v>
      </c>
    </row>
    <row r="1096" spans="26:31">
      <c r="Z1096" s="34">
        <v>5694</v>
      </c>
      <c r="AA1096" s="30" t="s">
        <v>400</v>
      </c>
      <c r="AB1096" s="35">
        <v>44</v>
      </c>
      <c r="AC1096" s="35">
        <v>2</v>
      </c>
      <c r="AD1096" s="35">
        <v>10</v>
      </c>
      <c r="AE1096" s="35">
        <v>56</v>
      </c>
    </row>
    <row r="1097" spans="26:31">
      <c r="Z1097" s="34">
        <v>5701</v>
      </c>
      <c r="AA1097" s="30" t="s">
        <v>1770</v>
      </c>
      <c r="AB1097" s="35"/>
      <c r="AC1097" s="35"/>
      <c r="AD1097" s="35">
        <v>1</v>
      </c>
      <c r="AE1097" s="35">
        <v>1</v>
      </c>
    </row>
    <row r="1098" spans="26:31">
      <c r="Z1098" s="34">
        <v>5706</v>
      </c>
      <c r="AA1098" s="30" t="s">
        <v>2253</v>
      </c>
      <c r="AB1098" s="35">
        <v>12</v>
      </c>
      <c r="AC1098" s="35"/>
      <c r="AD1098" s="35"/>
      <c r="AE1098" s="35">
        <v>12</v>
      </c>
    </row>
    <row r="1099" spans="26:31">
      <c r="Z1099" s="34">
        <v>5719</v>
      </c>
      <c r="AA1099" s="30" t="s">
        <v>848</v>
      </c>
      <c r="AB1099" s="35">
        <v>31</v>
      </c>
      <c r="AC1099" s="35">
        <v>3</v>
      </c>
      <c r="AD1099" s="35">
        <v>3</v>
      </c>
      <c r="AE1099" s="35">
        <v>37</v>
      </c>
    </row>
    <row r="1100" spans="26:31">
      <c r="Z1100" s="34">
        <v>5722</v>
      </c>
      <c r="AA1100" s="30" t="s">
        <v>902</v>
      </c>
      <c r="AB1100" s="35">
        <v>11</v>
      </c>
      <c r="AC1100" s="35">
        <v>3</v>
      </c>
      <c r="AD1100" s="35">
        <v>8</v>
      </c>
      <c r="AE1100" s="35">
        <v>22</v>
      </c>
    </row>
    <row r="1101" spans="26:31">
      <c r="Z1101" s="34">
        <v>5729</v>
      </c>
      <c r="AA1101" s="30" t="s">
        <v>1189</v>
      </c>
      <c r="AB1101" s="35">
        <v>16</v>
      </c>
      <c r="AC1101" s="35">
        <v>7</v>
      </c>
      <c r="AD1101" s="35">
        <v>9</v>
      </c>
      <c r="AE1101" s="35">
        <v>32</v>
      </c>
    </row>
    <row r="1102" spans="26:31">
      <c r="Z1102" s="34">
        <v>5730</v>
      </c>
      <c r="AA1102" s="30" t="s">
        <v>1315</v>
      </c>
      <c r="AB1102" s="35">
        <v>1</v>
      </c>
      <c r="AC1102" s="35"/>
      <c r="AD1102" s="35">
        <v>1</v>
      </c>
      <c r="AE1102" s="35">
        <v>2</v>
      </c>
    </row>
    <row r="1103" spans="26:31">
      <c r="Z1103" s="34">
        <v>5731</v>
      </c>
      <c r="AA1103" s="30" t="s">
        <v>1316</v>
      </c>
      <c r="AB1103" s="35"/>
      <c r="AC1103" s="35"/>
      <c r="AD1103" s="35">
        <v>3</v>
      </c>
      <c r="AE1103" s="35">
        <v>3</v>
      </c>
    </row>
    <row r="1104" spans="26:31">
      <c r="Z1104" s="34">
        <v>5732</v>
      </c>
      <c r="AA1104" s="30" t="s">
        <v>746</v>
      </c>
      <c r="AB1104" s="35">
        <v>1</v>
      </c>
      <c r="AC1104" s="35">
        <v>2</v>
      </c>
      <c r="AD1104" s="35">
        <v>10</v>
      </c>
      <c r="AE1104" s="35">
        <v>13</v>
      </c>
    </row>
    <row r="1105" spans="26:31">
      <c r="Z1105" s="34">
        <v>5733</v>
      </c>
      <c r="AA1105" s="30" t="s">
        <v>371</v>
      </c>
      <c r="AB1105" s="35">
        <v>9</v>
      </c>
      <c r="AC1105" s="35">
        <v>3</v>
      </c>
      <c r="AD1105" s="35">
        <v>4</v>
      </c>
      <c r="AE1105" s="35">
        <v>16</v>
      </c>
    </row>
    <row r="1106" spans="26:31">
      <c r="Z1106" s="34">
        <v>5735</v>
      </c>
      <c r="AA1106" s="30" t="s">
        <v>281</v>
      </c>
      <c r="AB1106" s="35">
        <v>17</v>
      </c>
      <c r="AC1106" s="35">
        <v>5</v>
      </c>
      <c r="AD1106" s="35">
        <v>7</v>
      </c>
      <c r="AE1106" s="35">
        <v>29</v>
      </c>
    </row>
    <row r="1107" spans="26:31">
      <c r="Z1107" s="34">
        <v>5738</v>
      </c>
      <c r="AA1107" s="30" t="s">
        <v>49</v>
      </c>
      <c r="AB1107" s="35">
        <v>73</v>
      </c>
      <c r="AC1107" s="35">
        <v>33</v>
      </c>
      <c r="AD1107" s="35">
        <v>21</v>
      </c>
      <c r="AE1107" s="35">
        <v>127</v>
      </c>
    </row>
    <row r="1108" spans="26:31">
      <c r="Z1108" s="34">
        <v>5741</v>
      </c>
      <c r="AA1108" s="30" t="s">
        <v>1771</v>
      </c>
      <c r="AB1108" s="35"/>
      <c r="AC1108" s="35"/>
      <c r="AD1108" s="35">
        <v>9.3999999999999986</v>
      </c>
      <c r="AE1108" s="35">
        <v>9.3999999999999986</v>
      </c>
    </row>
    <row r="1109" spans="26:31">
      <c r="Z1109" s="34">
        <v>5765</v>
      </c>
      <c r="AA1109" s="30" t="s">
        <v>687</v>
      </c>
      <c r="AB1109" s="35">
        <v>33</v>
      </c>
      <c r="AC1109" s="35">
        <v>5</v>
      </c>
      <c r="AD1109" s="35">
        <v>56</v>
      </c>
      <c r="AE1109" s="35">
        <v>94</v>
      </c>
    </row>
    <row r="1110" spans="26:31">
      <c r="Z1110" s="34">
        <v>5772</v>
      </c>
      <c r="AA1110" s="30" t="s">
        <v>1772</v>
      </c>
      <c r="AB1110" s="35"/>
      <c r="AC1110" s="35"/>
      <c r="AD1110" s="35">
        <v>1</v>
      </c>
      <c r="AE1110" s="35">
        <v>1</v>
      </c>
    </row>
    <row r="1111" spans="26:31">
      <c r="Z1111" s="34">
        <v>5782</v>
      </c>
      <c r="AA1111" s="30" t="s">
        <v>2254</v>
      </c>
      <c r="AB1111" s="35">
        <v>1</v>
      </c>
      <c r="AC1111" s="35"/>
      <c r="AD1111" s="35"/>
      <c r="AE1111" s="35">
        <v>1</v>
      </c>
    </row>
    <row r="1112" spans="26:31">
      <c r="Z1112" s="34">
        <v>5783</v>
      </c>
      <c r="AA1112" s="30" t="s">
        <v>2255</v>
      </c>
      <c r="AB1112" s="35">
        <v>27</v>
      </c>
      <c r="AC1112" s="35"/>
      <c r="AD1112" s="35"/>
      <c r="AE1112" s="35">
        <v>27</v>
      </c>
    </row>
    <row r="1113" spans="26:31">
      <c r="Z1113" s="34">
        <v>5786</v>
      </c>
      <c r="AA1113" s="30" t="s">
        <v>2256</v>
      </c>
      <c r="AB1113" s="35">
        <v>6</v>
      </c>
      <c r="AC1113" s="35"/>
      <c r="AD1113" s="35"/>
      <c r="AE1113" s="35">
        <v>6</v>
      </c>
    </row>
    <row r="1114" spans="26:31">
      <c r="Z1114" s="34">
        <v>5789</v>
      </c>
      <c r="AA1114" s="30" t="s">
        <v>1773</v>
      </c>
      <c r="AB1114" s="35"/>
      <c r="AC1114" s="35"/>
      <c r="AD1114" s="35">
        <v>115</v>
      </c>
      <c r="AE1114" s="35">
        <v>115</v>
      </c>
    </row>
    <row r="1115" spans="26:31">
      <c r="Z1115" s="34">
        <v>5794</v>
      </c>
      <c r="AA1115" s="30" t="s">
        <v>1774</v>
      </c>
      <c r="AB1115" s="35"/>
      <c r="AC1115" s="35"/>
      <c r="AD1115" s="35">
        <v>3</v>
      </c>
      <c r="AE1115" s="35">
        <v>3</v>
      </c>
    </row>
    <row r="1116" spans="26:31">
      <c r="Z1116" s="34">
        <v>5803</v>
      </c>
      <c r="AA1116" s="30" t="s">
        <v>2257</v>
      </c>
      <c r="AB1116" s="35">
        <v>1</v>
      </c>
      <c r="AC1116" s="35"/>
      <c r="AD1116" s="35"/>
      <c r="AE1116" s="35">
        <v>1</v>
      </c>
    </row>
    <row r="1117" spans="26:31">
      <c r="Z1117" s="34">
        <v>5805</v>
      </c>
      <c r="AA1117" s="30" t="s">
        <v>2258</v>
      </c>
      <c r="AB1117" s="35">
        <v>15</v>
      </c>
      <c r="AC1117" s="35"/>
      <c r="AD1117" s="35"/>
      <c r="AE1117" s="35">
        <v>15</v>
      </c>
    </row>
    <row r="1118" spans="26:31">
      <c r="Z1118" s="34">
        <v>5812</v>
      </c>
      <c r="AA1118" s="30" t="s">
        <v>2259</v>
      </c>
      <c r="AB1118" s="35">
        <v>3</v>
      </c>
      <c r="AC1118" s="35"/>
      <c r="AD1118" s="35"/>
      <c r="AE1118" s="35">
        <v>3</v>
      </c>
    </row>
    <row r="1119" spans="26:31">
      <c r="Z1119" s="34">
        <v>5814</v>
      </c>
      <c r="AA1119" s="30" t="s">
        <v>2260</v>
      </c>
      <c r="AB1119" s="35">
        <v>31</v>
      </c>
      <c r="AC1119" s="35"/>
      <c r="AD1119" s="35"/>
      <c r="AE1119" s="35">
        <v>31</v>
      </c>
    </row>
    <row r="1120" spans="26:31">
      <c r="Z1120" s="34">
        <v>5825</v>
      </c>
      <c r="AA1120" s="30" t="s">
        <v>1775</v>
      </c>
      <c r="AB1120" s="35">
        <v>4.22</v>
      </c>
      <c r="AC1120" s="35"/>
      <c r="AD1120" s="35">
        <v>0.38500000000000001</v>
      </c>
      <c r="AE1120" s="35">
        <v>4.6049999999999995</v>
      </c>
    </row>
    <row r="1121" spans="26:31">
      <c r="Z1121" s="34">
        <v>5841</v>
      </c>
      <c r="AA1121" s="30" t="s">
        <v>1776</v>
      </c>
      <c r="AB1121" s="35"/>
      <c r="AC1121" s="35"/>
      <c r="AD1121" s="35">
        <v>4</v>
      </c>
      <c r="AE1121" s="35">
        <v>4</v>
      </c>
    </row>
    <row r="1122" spans="26:31">
      <c r="Z1122" s="34">
        <v>5845</v>
      </c>
      <c r="AA1122" s="30" t="s">
        <v>1777</v>
      </c>
      <c r="AB1122" s="35"/>
      <c r="AC1122" s="35"/>
      <c r="AD1122" s="35">
        <v>2</v>
      </c>
      <c r="AE1122" s="35">
        <v>2</v>
      </c>
    </row>
    <row r="1123" spans="26:31">
      <c r="Z1123" s="34">
        <v>5848</v>
      </c>
      <c r="AA1123" s="30" t="s">
        <v>393</v>
      </c>
      <c r="AB1123" s="35">
        <v>80</v>
      </c>
      <c r="AC1123" s="35">
        <v>17</v>
      </c>
      <c r="AD1123" s="35">
        <v>24</v>
      </c>
      <c r="AE1123" s="35">
        <v>121</v>
      </c>
    </row>
    <row r="1124" spans="26:31">
      <c r="Z1124" s="34">
        <v>5852</v>
      </c>
      <c r="AA1124" s="30" t="s">
        <v>913</v>
      </c>
      <c r="AB1124" s="35"/>
      <c r="AC1124" s="35">
        <v>1</v>
      </c>
      <c r="AD1124" s="35"/>
      <c r="AE1124" s="35">
        <v>1</v>
      </c>
    </row>
    <row r="1125" spans="26:31">
      <c r="Z1125" s="34">
        <v>5855</v>
      </c>
      <c r="AA1125" s="30" t="s">
        <v>1254</v>
      </c>
      <c r="AB1125" s="35">
        <v>10</v>
      </c>
      <c r="AC1125" s="35">
        <v>1</v>
      </c>
      <c r="AD1125" s="35">
        <v>5</v>
      </c>
      <c r="AE1125" s="35">
        <v>16</v>
      </c>
    </row>
    <row r="1126" spans="26:31">
      <c r="Z1126" s="34">
        <v>5857</v>
      </c>
      <c r="AA1126" s="30" t="s">
        <v>1778</v>
      </c>
      <c r="AB1126" s="35">
        <v>22</v>
      </c>
      <c r="AC1126" s="35"/>
      <c r="AD1126" s="35">
        <v>10</v>
      </c>
      <c r="AE1126" s="35">
        <v>32</v>
      </c>
    </row>
    <row r="1127" spans="26:31">
      <c r="Z1127" s="34">
        <v>5858</v>
      </c>
      <c r="AA1127" s="30" t="s">
        <v>2261</v>
      </c>
      <c r="AB1127" s="35">
        <v>10</v>
      </c>
      <c r="AC1127" s="35"/>
      <c r="AD1127" s="35"/>
      <c r="AE1127" s="35">
        <v>10</v>
      </c>
    </row>
    <row r="1128" spans="26:31">
      <c r="Z1128" s="34">
        <v>5864</v>
      </c>
      <c r="AA1128" s="30" t="s">
        <v>459</v>
      </c>
      <c r="AB1128" s="35">
        <v>102</v>
      </c>
      <c r="AC1128" s="35">
        <v>33</v>
      </c>
      <c r="AD1128" s="35">
        <v>64</v>
      </c>
      <c r="AE1128" s="35">
        <v>199</v>
      </c>
    </row>
    <row r="1129" spans="26:31">
      <c r="Z1129" s="34">
        <v>5869</v>
      </c>
      <c r="AA1129" s="30" t="s">
        <v>2262</v>
      </c>
      <c r="AB1129" s="35">
        <v>1</v>
      </c>
      <c r="AC1129" s="35"/>
      <c r="AD1129" s="35"/>
      <c r="AE1129" s="35">
        <v>1</v>
      </c>
    </row>
    <row r="1130" spans="26:31">
      <c r="Z1130" s="34">
        <v>5870</v>
      </c>
      <c r="AA1130" s="30" t="s">
        <v>2263</v>
      </c>
      <c r="AB1130" s="35">
        <v>2</v>
      </c>
      <c r="AC1130" s="35"/>
      <c r="AD1130" s="35"/>
      <c r="AE1130" s="35">
        <v>2</v>
      </c>
    </row>
    <row r="1131" spans="26:31">
      <c r="Z1131" s="34">
        <v>5872</v>
      </c>
      <c r="AA1131" s="30" t="s">
        <v>1779</v>
      </c>
      <c r="AB1131" s="35"/>
      <c r="AC1131" s="35"/>
      <c r="AD1131" s="35">
        <v>1</v>
      </c>
      <c r="AE1131" s="35">
        <v>1</v>
      </c>
    </row>
    <row r="1132" spans="26:31">
      <c r="Z1132" s="34">
        <v>5874</v>
      </c>
      <c r="AA1132" s="30" t="s">
        <v>494</v>
      </c>
      <c r="AB1132" s="35">
        <v>3</v>
      </c>
      <c r="AC1132" s="35">
        <v>2</v>
      </c>
      <c r="AD1132" s="35">
        <v>2</v>
      </c>
      <c r="AE1132" s="35">
        <v>7</v>
      </c>
    </row>
    <row r="1133" spans="26:31">
      <c r="Z1133" s="34">
        <v>5884</v>
      </c>
      <c r="AA1133" s="30" t="s">
        <v>950</v>
      </c>
      <c r="AB1133" s="35">
        <v>3</v>
      </c>
      <c r="AC1133" s="35">
        <v>1</v>
      </c>
      <c r="AD1133" s="35"/>
      <c r="AE1133" s="35">
        <v>4</v>
      </c>
    </row>
    <row r="1134" spans="26:31">
      <c r="Z1134" s="34">
        <v>5885</v>
      </c>
      <c r="AA1134" s="30" t="s">
        <v>1780</v>
      </c>
      <c r="AB1134" s="35">
        <v>5</v>
      </c>
      <c r="AC1134" s="35"/>
      <c r="AD1134" s="35">
        <v>6</v>
      </c>
      <c r="AE1134" s="35">
        <v>11</v>
      </c>
    </row>
    <row r="1135" spans="26:31">
      <c r="Z1135" s="34">
        <v>5886</v>
      </c>
      <c r="AA1135" s="30" t="s">
        <v>1781</v>
      </c>
      <c r="AB1135" s="35"/>
      <c r="AC1135" s="35"/>
      <c r="AD1135" s="35">
        <v>2</v>
      </c>
      <c r="AE1135" s="35">
        <v>2</v>
      </c>
    </row>
    <row r="1136" spans="26:31">
      <c r="Z1136" s="34">
        <v>5887</v>
      </c>
      <c r="AA1136" s="30" t="s">
        <v>637</v>
      </c>
      <c r="AB1136" s="35">
        <v>15</v>
      </c>
      <c r="AC1136" s="35">
        <v>1</v>
      </c>
      <c r="AD1136" s="35">
        <v>2</v>
      </c>
      <c r="AE1136" s="35">
        <v>18</v>
      </c>
    </row>
    <row r="1137" spans="26:31">
      <c r="Z1137" s="34">
        <v>5889</v>
      </c>
      <c r="AA1137" s="30" t="s">
        <v>1782</v>
      </c>
      <c r="AB1137" s="35">
        <v>1</v>
      </c>
      <c r="AC1137" s="35"/>
      <c r="AD1137" s="35">
        <v>12</v>
      </c>
      <c r="AE1137" s="35">
        <v>13</v>
      </c>
    </row>
    <row r="1138" spans="26:31">
      <c r="Z1138" s="34">
        <v>5890</v>
      </c>
      <c r="AA1138" s="30" t="s">
        <v>2264</v>
      </c>
      <c r="AB1138" s="35">
        <v>4</v>
      </c>
      <c r="AC1138" s="35"/>
      <c r="AD1138" s="35"/>
      <c r="AE1138" s="35">
        <v>4</v>
      </c>
    </row>
    <row r="1139" spans="26:31">
      <c r="Z1139" s="34">
        <v>5932</v>
      </c>
      <c r="AA1139" s="30" t="s">
        <v>303</v>
      </c>
      <c r="AB1139" s="35">
        <v>8</v>
      </c>
      <c r="AC1139" s="35">
        <v>3</v>
      </c>
      <c r="AD1139" s="35"/>
      <c r="AE1139" s="35">
        <v>11</v>
      </c>
    </row>
    <row r="1140" spans="26:31">
      <c r="Z1140" s="34">
        <v>5934</v>
      </c>
      <c r="AA1140" s="30" t="s">
        <v>2265</v>
      </c>
      <c r="AB1140" s="35">
        <v>12.125000000000002</v>
      </c>
      <c r="AC1140" s="35"/>
      <c r="AD1140" s="35"/>
      <c r="AE1140" s="35">
        <v>12.125000000000002</v>
      </c>
    </row>
    <row r="1141" spans="26:31">
      <c r="Z1141" s="34">
        <v>5937</v>
      </c>
      <c r="AA1141" s="30" t="s">
        <v>1178</v>
      </c>
      <c r="AB1141" s="35">
        <v>7</v>
      </c>
      <c r="AC1141" s="35">
        <v>1</v>
      </c>
      <c r="AD1141" s="35">
        <v>2</v>
      </c>
      <c r="AE1141" s="35">
        <v>10</v>
      </c>
    </row>
    <row r="1142" spans="26:31">
      <c r="Z1142" s="34">
        <v>5946</v>
      </c>
      <c r="AA1142" s="30" t="s">
        <v>2266</v>
      </c>
      <c r="AB1142" s="35">
        <v>1</v>
      </c>
      <c r="AC1142" s="35"/>
      <c r="AD1142" s="35"/>
      <c r="AE1142" s="35">
        <v>1</v>
      </c>
    </row>
    <row r="1143" spans="26:31">
      <c r="Z1143" s="34">
        <v>5950</v>
      </c>
      <c r="AA1143" s="30" t="s">
        <v>1783</v>
      </c>
      <c r="AB1143" s="35">
        <v>40</v>
      </c>
      <c r="AC1143" s="35"/>
      <c r="AD1143" s="35">
        <v>16</v>
      </c>
      <c r="AE1143" s="35">
        <v>56</v>
      </c>
    </row>
    <row r="1144" spans="26:31">
      <c r="Z1144" s="34">
        <v>5956</v>
      </c>
      <c r="AA1144" s="30" t="s">
        <v>1784</v>
      </c>
      <c r="AB1144" s="35"/>
      <c r="AC1144" s="35"/>
      <c r="AD1144" s="35">
        <v>8.91</v>
      </c>
      <c r="AE1144" s="35">
        <v>8.91</v>
      </c>
    </row>
    <row r="1145" spans="26:31">
      <c r="Z1145" s="34">
        <v>5957</v>
      </c>
      <c r="AA1145" s="30" t="s">
        <v>1785</v>
      </c>
      <c r="AB1145" s="35"/>
      <c r="AC1145" s="35"/>
      <c r="AD1145" s="35">
        <v>6.4</v>
      </c>
      <c r="AE1145" s="35">
        <v>6.4</v>
      </c>
    </row>
    <row r="1146" spans="26:31">
      <c r="Z1146" s="34">
        <v>5960</v>
      </c>
      <c r="AA1146" s="30" t="s">
        <v>1786</v>
      </c>
      <c r="AB1146" s="35"/>
      <c r="AC1146" s="35"/>
      <c r="AD1146" s="35">
        <v>17</v>
      </c>
      <c r="AE1146" s="35">
        <v>17</v>
      </c>
    </row>
    <row r="1147" spans="26:31">
      <c r="Z1147" s="34">
        <v>5973</v>
      </c>
      <c r="AA1147" s="30" t="s">
        <v>159</v>
      </c>
      <c r="AB1147" s="35"/>
      <c r="AC1147" s="35">
        <v>1</v>
      </c>
      <c r="AD1147" s="35"/>
      <c r="AE1147" s="35">
        <v>1</v>
      </c>
    </row>
    <row r="1148" spans="26:31">
      <c r="Z1148" s="34">
        <v>5987</v>
      </c>
      <c r="AA1148" s="30" t="s">
        <v>15</v>
      </c>
      <c r="AB1148" s="35">
        <v>577</v>
      </c>
      <c r="AC1148" s="35">
        <v>191</v>
      </c>
      <c r="AD1148" s="35">
        <v>300</v>
      </c>
      <c r="AE1148" s="35">
        <v>1068</v>
      </c>
    </row>
    <row r="1149" spans="26:31">
      <c r="Z1149" s="34">
        <v>5988</v>
      </c>
      <c r="AA1149" s="30" t="s">
        <v>213</v>
      </c>
      <c r="AB1149" s="35">
        <v>85</v>
      </c>
      <c r="AC1149" s="35">
        <v>29</v>
      </c>
      <c r="AD1149" s="35">
        <v>60</v>
      </c>
      <c r="AE1149" s="35">
        <v>174</v>
      </c>
    </row>
    <row r="1150" spans="26:31">
      <c r="Z1150" s="34">
        <v>5995</v>
      </c>
      <c r="AA1150" s="30" t="s">
        <v>686</v>
      </c>
      <c r="AB1150" s="35">
        <v>19</v>
      </c>
      <c r="AC1150" s="35">
        <v>8</v>
      </c>
      <c r="AD1150" s="35"/>
      <c r="AE1150" s="35">
        <v>27</v>
      </c>
    </row>
    <row r="1151" spans="26:31">
      <c r="Z1151" s="34">
        <v>5998</v>
      </c>
      <c r="AA1151" s="30" t="s">
        <v>1787</v>
      </c>
      <c r="AB1151" s="35">
        <v>7</v>
      </c>
      <c r="AC1151" s="35"/>
      <c r="AD1151" s="35">
        <v>1</v>
      </c>
      <c r="AE1151" s="35">
        <v>8</v>
      </c>
    </row>
    <row r="1152" spans="26:31">
      <c r="Z1152" s="34">
        <v>6000</v>
      </c>
      <c r="AA1152" s="30" t="s">
        <v>2267</v>
      </c>
      <c r="AB1152" s="35">
        <v>7.1049999999999986</v>
      </c>
      <c r="AC1152" s="35"/>
      <c r="AD1152" s="35"/>
      <c r="AE1152" s="35">
        <v>7.1049999999999986</v>
      </c>
    </row>
    <row r="1153" spans="26:31">
      <c r="Z1153" s="34">
        <v>6002</v>
      </c>
      <c r="AA1153" s="30" t="s">
        <v>1788</v>
      </c>
      <c r="AB1153" s="35">
        <v>24</v>
      </c>
      <c r="AC1153" s="35"/>
      <c r="AD1153" s="35">
        <v>12</v>
      </c>
      <c r="AE1153" s="35">
        <v>36</v>
      </c>
    </row>
    <row r="1154" spans="26:31">
      <c r="Z1154" s="34">
        <v>6004</v>
      </c>
      <c r="AA1154" s="30" t="s">
        <v>2268</v>
      </c>
      <c r="AB1154" s="35">
        <v>1</v>
      </c>
      <c r="AC1154" s="35"/>
      <c r="AD1154" s="35"/>
      <c r="AE1154" s="35">
        <v>1</v>
      </c>
    </row>
    <row r="1155" spans="26:31">
      <c r="Z1155" s="34">
        <v>6005</v>
      </c>
      <c r="AA1155" s="30" t="s">
        <v>2269</v>
      </c>
      <c r="AB1155" s="35">
        <v>2</v>
      </c>
      <c r="AC1155" s="35"/>
      <c r="AD1155" s="35"/>
      <c r="AE1155" s="35">
        <v>2</v>
      </c>
    </row>
    <row r="1156" spans="26:31">
      <c r="Z1156" s="34">
        <v>6014</v>
      </c>
      <c r="AA1156" s="30" t="s">
        <v>182</v>
      </c>
      <c r="AB1156" s="35">
        <v>39</v>
      </c>
      <c r="AC1156" s="35">
        <v>25</v>
      </c>
      <c r="AD1156" s="35">
        <v>46</v>
      </c>
      <c r="AE1156" s="35">
        <v>110</v>
      </c>
    </row>
    <row r="1157" spans="26:31">
      <c r="Z1157" s="34">
        <v>6019</v>
      </c>
      <c r="AA1157" s="30" t="s">
        <v>836</v>
      </c>
      <c r="AB1157" s="35">
        <v>6</v>
      </c>
      <c r="AC1157" s="35">
        <v>3</v>
      </c>
      <c r="AD1157" s="35">
        <v>3</v>
      </c>
      <c r="AE1157" s="35">
        <v>12</v>
      </c>
    </row>
    <row r="1158" spans="26:31">
      <c r="Z1158" s="34">
        <v>6072</v>
      </c>
      <c r="AA1158" s="30" t="s">
        <v>1382</v>
      </c>
      <c r="AB1158" s="35">
        <v>7</v>
      </c>
      <c r="AC1158" s="35"/>
      <c r="AD1158" s="35">
        <v>3</v>
      </c>
      <c r="AE1158" s="35">
        <v>10</v>
      </c>
    </row>
    <row r="1159" spans="26:31">
      <c r="Z1159" s="34">
        <v>6073</v>
      </c>
      <c r="AA1159" s="30" t="s">
        <v>673</v>
      </c>
      <c r="AB1159" s="35">
        <v>10</v>
      </c>
      <c r="AC1159" s="35">
        <v>1</v>
      </c>
      <c r="AD1159" s="35">
        <v>1</v>
      </c>
      <c r="AE1159" s="35">
        <v>12</v>
      </c>
    </row>
    <row r="1160" spans="26:31">
      <c r="Z1160" s="34">
        <v>6083</v>
      </c>
      <c r="AA1160" s="30" t="s">
        <v>2270</v>
      </c>
      <c r="AB1160" s="35">
        <v>1</v>
      </c>
      <c r="AC1160" s="35"/>
      <c r="AD1160" s="35"/>
      <c r="AE1160" s="35">
        <v>1</v>
      </c>
    </row>
    <row r="1161" spans="26:31">
      <c r="Z1161" s="34">
        <v>6089</v>
      </c>
      <c r="AA1161" s="30" t="s">
        <v>426</v>
      </c>
      <c r="AB1161" s="35"/>
      <c r="AC1161" s="35">
        <v>7</v>
      </c>
      <c r="AD1161" s="35"/>
      <c r="AE1161" s="35">
        <v>7</v>
      </c>
    </row>
    <row r="1162" spans="26:31">
      <c r="Z1162" s="34">
        <v>6098</v>
      </c>
      <c r="AA1162" s="30" t="s">
        <v>1789</v>
      </c>
      <c r="AB1162" s="35">
        <v>5</v>
      </c>
      <c r="AC1162" s="35"/>
      <c r="AD1162" s="35">
        <v>1</v>
      </c>
      <c r="AE1162" s="35">
        <v>6</v>
      </c>
    </row>
    <row r="1163" spans="26:31">
      <c r="Z1163" s="34">
        <v>6100</v>
      </c>
      <c r="AA1163" s="30" t="s">
        <v>1230</v>
      </c>
      <c r="AB1163" s="35">
        <v>7</v>
      </c>
      <c r="AC1163" s="35">
        <v>2</v>
      </c>
      <c r="AD1163" s="35"/>
      <c r="AE1163" s="35">
        <v>9</v>
      </c>
    </row>
    <row r="1164" spans="26:31">
      <c r="Z1164" s="34">
        <v>6102</v>
      </c>
      <c r="AA1164" s="30" t="s">
        <v>657</v>
      </c>
      <c r="AB1164" s="35">
        <v>457</v>
      </c>
      <c r="AC1164" s="35">
        <v>24</v>
      </c>
      <c r="AD1164" s="35">
        <v>97</v>
      </c>
      <c r="AE1164" s="35">
        <v>578</v>
      </c>
    </row>
    <row r="1165" spans="26:31">
      <c r="Z1165" s="34">
        <v>6103</v>
      </c>
      <c r="AA1165" s="30" t="s">
        <v>992</v>
      </c>
      <c r="AB1165" s="35">
        <v>24</v>
      </c>
      <c r="AC1165" s="35">
        <v>2</v>
      </c>
      <c r="AD1165" s="35">
        <v>10</v>
      </c>
      <c r="AE1165" s="35">
        <v>36</v>
      </c>
    </row>
    <row r="1166" spans="26:31">
      <c r="Z1166" s="34">
        <v>6114</v>
      </c>
      <c r="AA1166" s="30" t="s">
        <v>1790</v>
      </c>
      <c r="AB1166" s="35">
        <v>3</v>
      </c>
      <c r="AC1166" s="35"/>
      <c r="AD1166" s="35">
        <v>1</v>
      </c>
      <c r="AE1166" s="35">
        <v>4</v>
      </c>
    </row>
    <row r="1167" spans="26:31">
      <c r="Z1167" s="34">
        <v>6115</v>
      </c>
      <c r="AA1167" s="30" t="s">
        <v>764</v>
      </c>
      <c r="AB1167" s="35"/>
      <c r="AC1167" s="35">
        <v>1</v>
      </c>
      <c r="AD1167" s="35"/>
      <c r="AE1167" s="35">
        <v>1</v>
      </c>
    </row>
    <row r="1168" spans="26:31">
      <c r="Z1168" s="34">
        <v>6118</v>
      </c>
      <c r="AA1168" s="30" t="s">
        <v>1154</v>
      </c>
      <c r="AB1168" s="35">
        <v>27</v>
      </c>
      <c r="AC1168" s="35">
        <v>3</v>
      </c>
      <c r="AD1168" s="35"/>
      <c r="AE1168" s="35">
        <v>30</v>
      </c>
    </row>
    <row r="1169" spans="26:31">
      <c r="Z1169" s="34">
        <v>6122</v>
      </c>
      <c r="AA1169" s="30" t="s">
        <v>2271</v>
      </c>
      <c r="AB1169" s="35">
        <v>6</v>
      </c>
      <c r="AC1169" s="35"/>
      <c r="AD1169" s="35"/>
      <c r="AE1169" s="35">
        <v>6</v>
      </c>
    </row>
    <row r="1170" spans="26:31">
      <c r="Z1170" s="34">
        <v>6132</v>
      </c>
      <c r="AA1170" s="30" t="s">
        <v>2272</v>
      </c>
      <c r="AB1170" s="35">
        <v>7</v>
      </c>
      <c r="AC1170" s="35"/>
      <c r="AD1170" s="35"/>
      <c r="AE1170" s="35">
        <v>7</v>
      </c>
    </row>
    <row r="1171" spans="26:31">
      <c r="Z1171" s="34">
        <v>6136</v>
      </c>
      <c r="AA1171" s="30" t="s">
        <v>1791</v>
      </c>
      <c r="AB1171" s="35">
        <v>86</v>
      </c>
      <c r="AC1171" s="35"/>
      <c r="AD1171" s="35">
        <v>9</v>
      </c>
      <c r="AE1171" s="35">
        <v>95</v>
      </c>
    </row>
    <row r="1172" spans="26:31">
      <c r="Z1172" s="34">
        <v>6138</v>
      </c>
      <c r="AA1172" s="30" t="s">
        <v>1792</v>
      </c>
      <c r="AB1172" s="35">
        <v>82</v>
      </c>
      <c r="AC1172" s="35"/>
      <c r="AD1172" s="35">
        <v>2</v>
      </c>
      <c r="AE1172" s="35">
        <v>84</v>
      </c>
    </row>
    <row r="1173" spans="26:31">
      <c r="Z1173" s="34">
        <v>6167</v>
      </c>
      <c r="AA1173" s="30" t="s">
        <v>1793</v>
      </c>
      <c r="AB1173" s="35"/>
      <c r="AC1173" s="35"/>
      <c r="AD1173" s="35">
        <v>3</v>
      </c>
      <c r="AE1173" s="35">
        <v>3</v>
      </c>
    </row>
    <row r="1174" spans="26:31">
      <c r="Z1174" s="34">
        <v>6172</v>
      </c>
      <c r="AA1174" s="30" t="s">
        <v>1148</v>
      </c>
      <c r="AB1174" s="35"/>
      <c r="AC1174" s="35">
        <v>1</v>
      </c>
      <c r="AD1174" s="35"/>
      <c r="AE1174" s="35">
        <v>1</v>
      </c>
    </row>
    <row r="1175" spans="26:31">
      <c r="Z1175" s="34">
        <v>6185</v>
      </c>
      <c r="AA1175" s="30" t="s">
        <v>1046</v>
      </c>
      <c r="AB1175" s="35">
        <v>16</v>
      </c>
      <c r="AC1175" s="35">
        <v>2</v>
      </c>
      <c r="AD1175" s="35">
        <v>16</v>
      </c>
      <c r="AE1175" s="35">
        <v>34</v>
      </c>
    </row>
    <row r="1176" spans="26:31">
      <c r="Z1176" s="34">
        <v>6192</v>
      </c>
      <c r="AA1176" s="30" t="s">
        <v>1794</v>
      </c>
      <c r="AB1176" s="35"/>
      <c r="AC1176" s="35"/>
      <c r="AD1176" s="35">
        <v>2</v>
      </c>
      <c r="AE1176" s="35">
        <v>2</v>
      </c>
    </row>
    <row r="1177" spans="26:31">
      <c r="Z1177" s="34">
        <v>6193</v>
      </c>
      <c r="AA1177" s="30" t="s">
        <v>2273</v>
      </c>
      <c r="AB1177" s="35">
        <v>10.324999999999999</v>
      </c>
      <c r="AC1177" s="35"/>
      <c r="AD1177" s="35"/>
      <c r="AE1177" s="35">
        <v>10.324999999999999</v>
      </c>
    </row>
    <row r="1178" spans="26:31">
      <c r="Z1178" s="34">
        <v>6214</v>
      </c>
      <c r="AA1178" s="30" t="s">
        <v>1044</v>
      </c>
      <c r="AB1178" s="35">
        <v>2</v>
      </c>
      <c r="AC1178" s="35">
        <v>3</v>
      </c>
      <c r="AD1178" s="35">
        <v>4</v>
      </c>
      <c r="AE1178" s="35">
        <v>9</v>
      </c>
    </row>
    <row r="1179" spans="26:31">
      <c r="Z1179" s="34">
        <v>6224</v>
      </c>
      <c r="AA1179" s="30" t="s">
        <v>309</v>
      </c>
      <c r="AB1179" s="35">
        <v>143</v>
      </c>
      <c r="AC1179" s="35">
        <v>31</v>
      </c>
      <c r="AD1179" s="35">
        <v>27</v>
      </c>
      <c r="AE1179" s="35">
        <v>201</v>
      </c>
    </row>
    <row r="1180" spans="26:31">
      <c r="Z1180" s="34">
        <v>6226</v>
      </c>
      <c r="AA1180" s="30" t="s">
        <v>1795</v>
      </c>
      <c r="AB1180" s="35">
        <v>1</v>
      </c>
      <c r="AC1180" s="35"/>
      <c r="AD1180" s="35">
        <v>2</v>
      </c>
      <c r="AE1180" s="35">
        <v>3</v>
      </c>
    </row>
    <row r="1181" spans="26:31">
      <c r="Z1181" s="34">
        <v>6234</v>
      </c>
      <c r="AA1181" s="30" t="s">
        <v>284</v>
      </c>
      <c r="AB1181" s="35">
        <v>48</v>
      </c>
      <c r="AC1181" s="35">
        <v>7</v>
      </c>
      <c r="AD1181" s="35">
        <v>5</v>
      </c>
      <c r="AE1181" s="35">
        <v>60</v>
      </c>
    </row>
    <row r="1182" spans="26:31">
      <c r="Z1182" s="34">
        <v>6235</v>
      </c>
      <c r="AA1182" s="30" t="s">
        <v>999</v>
      </c>
      <c r="AB1182" s="35">
        <v>7</v>
      </c>
      <c r="AC1182" s="35">
        <v>1</v>
      </c>
      <c r="AD1182" s="35">
        <v>3</v>
      </c>
      <c r="AE1182" s="35">
        <v>11</v>
      </c>
    </row>
    <row r="1183" spans="26:31">
      <c r="Z1183" s="34">
        <v>6236</v>
      </c>
      <c r="AA1183" s="30" t="s">
        <v>2274</v>
      </c>
      <c r="AB1183" s="35">
        <v>9</v>
      </c>
      <c r="AC1183" s="35"/>
      <c r="AD1183" s="35"/>
      <c r="AE1183" s="35">
        <v>9</v>
      </c>
    </row>
    <row r="1184" spans="26:31">
      <c r="Z1184" s="34">
        <v>6244</v>
      </c>
      <c r="AA1184" s="30" t="s">
        <v>336</v>
      </c>
      <c r="AB1184" s="35">
        <v>191</v>
      </c>
      <c r="AC1184" s="35">
        <v>55</v>
      </c>
      <c r="AD1184" s="35">
        <v>113</v>
      </c>
      <c r="AE1184" s="35">
        <v>359</v>
      </c>
    </row>
    <row r="1185" spans="26:31">
      <c r="Z1185" s="34">
        <v>6245</v>
      </c>
      <c r="AA1185" s="30" t="s">
        <v>1796</v>
      </c>
      <c r="AB1185" s="35">
        <v>6</v>
      </c>
      <c r="AC1185" s="35"/>
      <c r="AD1185" s="35">
        <v>10</v>
      </c>
      <c r="AE1185" s="35">
        <v>16</v>
      </c>
    </row>
    <row r="1186" spans="26:31">
      <c r="Z1186" s="34">
        <v>6246</v>
      </c>
      <c r="AA1186" s="30" t="s">
        <v>1009</v>
      </c>
      <c r="AB1186" s="35">
        <v>2</v>
      </c>
      <c r="AC1186" s="35">
        <v>1</v>
      </c>
      <c r="AD1186" s="35">
        <v>8</v>
      </c>
      <c r="AE1186" s="35">
        <v>11</v>
      </c>
    </row>
    <row r="1187" spans="26:31">
      <c r="Z1187" s="34">
        <v>6248</v>
      </c>
      <c r="AA1187" s="30" t="s">
        <v>181</v>
      </c>
      <c r="AB1187" s="35">
        <v>11</v>
      </c>
      <c r="AC1187" s="35">
        <v>4</v>
      </c>
      <c r="AD1187" s="35">
        <v>13</v>
      </c>
      <c r="AE1187" s="35">
        <v>28</v>
      </c>
    </row>
    <row r="1188" spans="26:31">
      <c r="Z1188" s="34">
        <v>6250</v>
      </c>
      <c r="AA1188" s="30" t="s">
        <v>730</v>
      </c>
      <c r="AB1188" s="35">
        <v>26</v>
      </c>
      <c r="AC1188" s="35">
        <v>7</v>
      </c>
      <c r="AD1188" s="35">
        <v>7</v>
      </c>
      <c r="AE1188" s="35">
        <v>40</v>
      </c>
    </row>
    <row r="1189" spans="26:31">
      <c r="Z1189" s="34">
        <v>6254</v>
      </c>
      <c r="AA1189" s="30" t="s">
        <v>232</v>
      </c>
      <c r="AB1189" s="35">
        <v>60</v>
      </c>
      <c r="AC1189" s="35">
        <v>9</v>
      </c>
      <c r="AD1189" s="35">
        <v>4</v>
      </c>
      <c r="AE1189" s="35">
        <v>73</v>
      </c>
    </row>
    <row r="1190" spans="26:31">
      <c r="Z1190" s="34">
        <v>6259</v>
      </c>
      <c r="AA1190" s="30" t="s">
        <v>1797</v>
      </c>
      <c r="AB1190" s="35"/>
      <c r="AC1190" s="35"/>
      <c r="AD1190" s="35">
        <v>5</v>
      </c>
      <c r="AE1190" s="35">
        <v>5</v>
      </c>
    </row>
    <row r="1191" spans="26:31">
      <c r="Z1191" s="34">
        <v>6260</v>
      </c>
      <c r="AA1191" s="30" t="s">
        <v>2275</v>
      </c>
      <c r="AB1191" s="35">
        <v>2</v>
      </c>
      <c r="AC1191" s="35"/>
      <c r="AD1191" s="35"/>
      <c r="AE1191" s="35">
        <v>2</v>
      </c>
    </row>
    <row r="1192" spans="26:31">
      <c r="Z1192" s="34">
        <v>6269</v>
      </c>
      <c r="AA1192" s="30" t="s">
        <v>1798</v>
      </c>
      <c r="AB1192" s="35"/>
      <c r="AC1192" s="35"/>
      <c r="AD1192" s="35">
        <v>1.3</v>
      </c>
      <c r="AE1192" s="35">
        <v>1.3</v>
      </c>
    </row>
    <row r="1193" spans="26:31">
      <c r="Z1193" s="34">
        <v>6272</v>
      </c>
      <c r="AA1193" s="30" t="s">
        <v>571</v>
      </c>
      <c r="AB1193" s="35">
        <v>24</v>
      </c>
      <c r="AC1193" s="35">
        <v>6</v>
      </c>
      <c r="AD1193" s="35">
        <v>8</v>
      </c>
      <c r="AE1193" s="35">
        <v>38</v>
      </c>
    </row>
    <row r="1194" spans="26:31">
      <c r="Z1194" s="34">
        <v>6276</v>
      </c>
      <c r="AA1194" s="30" t="s">
        <v>821</v>
      </c>
      <c r="AB1194" s="35">
        <v>3</v>
      </c>
      <c r="AC1194" s="35">
        <v>6</v>
      </c>
      <c r="AD1194" s="35">
        <v>3</v>
      </c>
      <c r="AE1194" s="35">
        <v>12</v>
      </c>
    </row>
    <row r="1195" spans="26:31">
      <c r="Z1195" s="34">
        <v>6280</v>
      </c>
      <c r="AA1195" s="30" t="s">
        <v>174</v>
      </c>
      <c r="AB1195" s="35">
        <v>15</v>
      </c>
      <c r="AC1195" s="35">
        <v>6</v>
      </c>
      <c r="AD1195" s="35">
        <v>9</v>
      </c>
      <c r="AE1195" s="35">
        <v>30</v>
      </c>
    </row>
    <row r="1196" spans="26:31">
      <c r="Z1196" s="34">
        <v>6291</v>
      </c>
      <c r="AA1196" s="30" t="s">
        <v>1799</v>
      </c>
      <c r="AB1196" s="35">
        <v>6</v>
      </c>
      <c r="AC1196" s="35"/>
      <c r="AD1196" s="35">
        <v>1</v>
      </c>
      <c r="AE1196" s="35">
        <v>7</v>
      </c>
    </row>
    <row r="1197" spans="26:31">
      <c r="Z1197" s="34">
        <v>6292</v>
      </c>
      <c r="AA1197" s="30" t="s">
        <v>1050</v>
      </c>
      <c r="AB1197" s="35">
        <v>8</v>
      </c>
      <c r="AC1197" s="35">
        <v>2</v>
      </c>
      <c r="AD1197" s="35">
        <v>2</v>
      </c>
      <c r="AE1197" s="35">
        <v>12</v>
      </c>
    </row>
    <row r="1198" spans="26:31">
      <c r="Z1198" s="34">
        <v>6293</v>
      </c>
      <c r="AA1198" s="30" t="s">
        <v>1259</v>
      </c>
      <c r="AB1198" s="35">
        <v>9</v>
      </c>
      <c r="AC1198" s="35">
        <v>1</v>
      </c>
      <c r="AD1198" s="35">
        <v>6</v>
      </c>
      <c r="AE1198" s="35">
        <v>16</v>
      </c>
    </row>
    <row r="1199" spans="26:31">
      <c r="Z1199" s="34">
        <v>6296</v>
      </c>
      <c r="AA1199" s="30" t="s">
        <v>843</v>
      </c>
      <c r="AB1199" s="35">
        <v>23</v>
      </c>
      <c r="AC1199" s="35">
        <v>3</v>
      </c>
      <c r="AD1199" s="35">
        <v>21</v>
      </c>
      <c r="AE1199" s="35">
        <v>47</v>
      </c>
    </row>
    <row r="1200" spans="26:31">
      <c r="Z1200" s="34">
        <v>6299</v>
      </c>
      <c r="AA1200" s="30" t="s">
        <v>1800</v>
      </c>
      <c r="AB1200" s="35">
        <v>23</v>
      </c>
      <c r="AC1200" s="35"/>
      <c r="AD1200" s="35">
        <v>9</v>
      </c>
      <c r="AE1200" s="35">
        <v>32</v>
      </c>
    </row>
    <row r="1201" spans="26:31">
      <c r="Z1201" s="34">
        <v>6300</v>
      </c>
      <c r="AA1201" s="30" t="s">
        <v>135</v>
      </c>
      <c r="AB1201" s="35">
        <v>8</v>
      </c>
      <c r="AC1201" s="35">
        <v>2</v>
      </c>
      <c r="AD1201" s="35">
        <v>7</v>
      </c>
      <c r="AE1201" s="35">
        <v>17</v>
      </c>
    </row>
    <row r="1202" spans="26:31">
      <c r="Z1202" s="34">
        <v>6313</v>
      </c>
      <c r="AA1202" s="30" t="s">
        <v>254</v>
      </c>
      <c r="AB1202" s="35">
        <v>254</v>
      </c>
      <c r="AC1202" s="35">
        <v>25</v>
      </c>
      <c r="AD1202" s="35">
        <v>48</v>
      </c>
      <c r="AE1202" s="35">
        <v>327</v>
      </c>
    </row>
    <row r="1203" spans="26:31">
      <c r="Z1203" s="34">
        <v>6314</v>
      </c>
      <c r="AA1203" s="30" t="s">
        <v>662</v>
      </c>
      <c r="AB1203" s="35">
        <v>175</v>
      </c>
      <c r="AC1203" s="35">
        <v>16</v>
      </c>
      <c r="AD1203" s="35">
        <v>73</v>
      </c>
      <c r="AE1203" s="35">
        <v>264</v>
      </c>
    </row>
    <row r="1204" spans="26:31">
      <c r="Z1204" s="34">
        <v>6315</v>
      </c>
      <c r="AA1204" s="30" t="s">
        <v>776</v>
      </c>
      <c r="AB1204" s="35">
        <v>63</v>
      </c>
      <c r="AC1204" s="35">
        <v>10</v>
      </c>
      <c r="AD1204" s="35">
        <v>54</v>
      </c>
      <c r="AE1204" s="35">
        <v>127</v>
      </c>
    </row>
    <row r="1205" spans="26:31">
      <c r="Z1205" s="34">
        <v>6324</v>
      </c>
      <c r="AA1205" s="30" t="s">
        <v>2276</v>
      </c>
      <c r="AB1205" s="35">
        <v>3</v>
      </c>
      <c r="AC1205" s="35"/>
      <c r="AD1205" s="35"/>
      <c r="AE1205" s="35">
        <v>3</v>
      </c>
    </row>
    <row r="1206" spans="26:31">
      <c r="Z1206" s="34">
        <v>6325</v>
      </c>
      <c r="AA1206" s="30" t="s">
        <v>2277</v>
      </c>
      <c r="AB1206" s="35">
        <v>12</v>
      </c>
      <c r="AC1206" s="35"/>
      <c r="AD1206" s="35"/>
      <c r="AE1206" s="35">
        <v>12</v>
      </c>
    </row>
    <row r="1207" spans="26:31">
      <c r="Z1207" s="34">
        <v>6328</v>
      </c>
      <c r="AA1207" s="30" t="s">
        <v>1103</v>
      </c>
      <c r="AB1207" s="35">
        <v>7</v>
      </c>
      <c r="AC1207" s="35">
        <v>1</v>
      </c>
      <c r="AD1207" s="35">
        <v>2</v>
      </c>
      <c r="AE1207" s="35">
        <v>10</v>
      </c>
    </row>
    <row r="1208" spans="26:31">
      <c r="Z1208" s="34">
        <v>6330</v>
      </c>
      <c r="AA1208" s="30" t="s">
        <v>329</v>
      </c>
      <c r="AB1208" s="35"/>
      <c r="AC1208" s="35">
        <v>1</v>
      </c>
      <c r="AD1208" s="35"/>
      <c r="AE1208" s="35">
        <v>1</v>
      </c>
    </row>
    <row r="1209" spans="26:31">
      <c r="Z1209" s="34">
        <v>6340</v>
      </c>
      <c r="AA1209" s="30" t="s">
        <v>259</v>
      </c>
      <c r="AB1209" s="35"/>
      <c r="AC1209" s="35">
        <v>2</v>
      </c>
      <c r="AD1209" s="35"/>
      <c r="AE1209" s="35">
        <v>2</v>
      </c>
    </row>
    <row r="1210" spans="26:31">
      <c r="Z1210" s="34">
        <v>6341</v>
      </c>
      <c r="AA1210" s="30" t="s">
        <v>701</v>
      </c>
      <c r="AB1210" s="35"/>
      <c r="AC1210" s="35">
        <v>4</v>
      </c>
      <c r="AD1210" s="35"/>
      <c r="AE1210" s="35">
        <v>4</v>
      </c>
    </row>
    <row r="1211" spans="26:31">
      <c r="Z1211" s="34">
        <v>6354</v>
      </c>
      <c r="AA1211" s="30" t="s">
        <v>1801</v>
      </c>
      <c r="AB1211" s="35"/>
      <c r="AC1211" s="35"/>
      <c r="AD1211" s="35">
        <v>10</v>
      </c>
      <c r="AE1211" s="35">
        <v>10</v>
      </c>
    </row>
    <row r="1212" spans="26:31">
      <c r="Z1212" s="34">
        <v>6355</v>
      </c>
      <c r="AA1212" s="30" t="s">
        <v>2278</v>
      </c>
      <c r="AB1212" s="35">
        <v>15</v>
      </c>
      <c r="AC1212" s="35"/>
      <c r="AD1212" s="35"/>
      <c r="AE1212" s="35">
        <v>15</v>
      </c>
    </row>
    <row r="1213" spans="26:31">
      <c r="Z1213" s="34">
        <v>6356</v>
      </c>
      <c r="AA1213" s="30" t="s">
        <v>1802</v>
      </c>
      <c r="AB1213" s="35">
        <v>5</v>
      </c>
      <c r="AC1213" s="35"/>
      <c r="AD1213" s="35">
        <v>2</v>
      </c>
      <c r="AE1213" s="35">
        <v>7</v>
      </c>
    </row>
    <row r="1214" spans="26:31">
      <c r="Z1214" s="34">
        <v>6357</v>
      </c>
      <c r="AA1214" s="30" t="s">
        <v>1272</v>
      </c>
      <c r="AB1214" s="35">
        <v>25</v>
      </c>
      <c r="AC1214" s="35">
        <v>2</v>
      </c>
      <c r="AD1214" s="35">
        <v>21</v>
      </c>
      <c r="AE1214" s="35">
        <v>48</v>
      </c>
    </row>
    <row r="1215" spans="26:31">
      <c r="Z1215" s="34">
        <v>6358</v>
      </c>
      <c r="AA1215" s="30" t="s">
        <v>1129</v>
      </c>
      <c r="AB1215" s="35">
        <v>13</v>
      </c>
      <c r="AC1215" s="35">
        <v>1</v>
      </c>
      <c r="AD1215" s="35"/>
      <c r="AE1215" s="35">
        <v>14</v>
      </c>
    </row>
    <row r="1216" spans="26:31">
      <c r="Z1216" s="34">
        <v>6360</v>
      </c>
      <c r="AA1216" s="30" t="s">
        <v>1333</v>
      </c>
      <c r="AB1216" s="35">
        <v>12</v>
      </c>
      <c r="AC1216" s="35"/>
      <c r="AD1216" s="35">
        <v>6</v>
      </c>
      <c r="AE1216" s="35">
        <v>18</v>
      </c>
    </row>
    <row r="1217" spans="26:31">
      <c r="Z1217" s="34">
        <v>6362</v>
      </c>
      <c r="AA1217" s="30" t="s">
        <v>927</v>
      </c>
      <c r="AB1217" s="35">
        <v>4</v>
      </c>
      <c r="AC1217" s="35">
        <v>3</v>
      </c>
      <c r="AD1217" s="35">
        <v>2</v>
      </c>
      <c r="AE1217" s="35">
        <v>9</v>
      </c>
    </row>
    <row r="1218" spans="26:31">
      <c r="Z1218" s="34">
        <v>6372</v>
      </c>
      <c r="AA1218" s="30" t="s">
        <v>1803</v>
      </c>
      <c r="AB1218" s="35"/>
      <c r="AC1218" s="35"/>
      <c r="AD1218" s="35">
        <v>1</v>
      </c>
      <c r="AE1218" s="35">
        <v>1</v>
      </c>
    </row>
    <row r="1219" spans="26:31">
      <c r="Z1219" s="34">
        <v>6373</v>
      </c>
      <c r="AA1219" s="30" t="s">
        <v>504</v>
      </c>
      <c r="AB1219" s="35">
        <v>42</v>
      </c>
      <c r="AC1219" s="35">
        <v>5</v>
      </c>
      <c r="AD1219" s="35">
        <v>9</v>
      </c>
      <c r="AE1219" s="35">
        <v>56</v>
      </c>
    </row>
    <row r="1220" spans="26:31">
      <c r="Z1220" s="34">
        <v>6374</v>
      </c>
      <c r="AA1220" s="30" t="s">
        <v>37</v>
      </c>
      <c r="AB1220" s="35">
        <v>47</v>
      </c>
      <c r="AC1220" s="35">
        <v>13</v>
      </c>
      <c r="AD1220" s="35">
        <v>13</v>
      </c>
      <c r="AE1220" s="35">
        <v>73</v>
      </c>
    </row>
    <row r="1221" spans="26:31">
      <c r="Z1221" s="34">
        <v>6375</v>
      </c>
      <c r="AA1221" s="30" t="s">
        <v>2279</v>
      </c>
      <c r="AB1221" s="35">
        <v>2</v>
      </c>
      <c r="AC1221" s="35"/>
      <c r="AD1221" s="35"/>
      <c r="AE1221" s="35">
        <v>2</v>
      </c>
    </row>
    <row r="1222" spans="26:31">
      <c r="Z1222" s="34">
        <v>6383</v>
      </c>
      <c r="AA1222" s="30" t="s">
        <v>1131</v>
      </c>
      <c r="AB1222" s="35">
        <v>19</v>
      </c>
      <c r="AC1222" s="35">
        <v>3</v>
      </c>
      <c r="AD1222" s="35">
        <v>2</v>
      </c>
      <c r="AE1222" s="35">
        <v>24</v>
      </c>
    </row>
    <row r="1223" spans="26:31">
      <c r="Z1223" s="34">
        <v>6384</v>
      </c>
      <c r="AA1223" s="30" t="s">
        <v>129</v>
      </c>
      <c r="AB1223" s="35">
        <v>7</v>
      </c>
      <c r="AC1223" s="35">
        <v>1</v>
      </c>
      <c r="AD1223" s="35">
        <v>1</v>
      </c>
      <c r="AE1223" s="35">
        <v>9</v>
      </c>
    </row>
    <row r="1224" spans="26:31">
      <c r="Z1224" s="34">
        <v>6385</v>
      </c>
      <c r="AA1224" s="30" t="s">
        <v>502</v>
      </c>
      <c r="AB1224" s="35">
        <v>11</v>
      </c>
      <c r="AC1224" s="35">
        <v>2</v>
      </c>
      <c r="AD1224" s="35">
        <v>2</v>
      </c>
      <c r="AE1224" s="35">
        <v>15</v>
      </c>
    </row>
    <row r="1225" spans="26:31">
      <c r="Z1225" s="34">
        <v>6387</v>
      </c>
      <c r="AA1225" s="30" t="s">
        <v>2280</v>
      </c>
      <c r="AB1225" s="35">
        <v>6</v>
      </c>
      <c r="AC1225" s="35"/>
      <c r="AD1225" s="35"/>
      <c r="AE1225" s="35">
        <v>6</v>
      </c>
    </row>
    <row r="1226" spans="26:31">
      <c r="Z1226" s="34">
        <v>6398</v>
      </c>
      <c r="AA1226" s="30" t="s">
        <v>1804</v>
      </c>
      <c r="AB1226" s="35">
        <v>6</v>
      </c>
      <c r="AC1226" s="35"/>
      <c r="AD1226" s="35">
        <v>3</v>
      </c>
      <c r="AE1226" s="35">
        <v>9</v>
      </c>
    </row>
    <row r="1227" spans="26:31">
      <c r="Z1227" s="34">
        <v>6399</v>
      </c>
      <c r="AA1227" s="30" t="s">
        <v>537</v>
      </c>
      <c r="AB1227" s="35">
        <v>6</v>
      </c>
      <c r="AC1227" s="35">
        <v>4</v>
      </c>
      <c r="AD1227" s="35">
        <v>1</v>
      </c>
      <c r="AE1227" s="35">
        <v>11</v>
      </c>
    </row>
    <row r="1228" spans="26:31">
      <c r="Z1228" s="34">
        <v>6400</v>
      </c>
      <c r="AA1228" s="30" t="s">
        <v>751</v>
      </c>
      <c r="AB1228" s="35">
        <v>25</v>
      </c>
      <c r="AC1228" s="35">
        <v>6</v>
      </c>
      <c r="AD1228" s="35">
        <v>17</v>
      </c>
      <c r="AE1228" s="35">
        <v>48</v>
      </c>
    </row>
    <row r="1229" spans="26:31">
      <c r="Z1229" s="34">
        <v>6401</v>
      </c>
      <c r="AA1229" s="30" t="s">
        <v>948</v>
      </c>
      <c r="AB1229" s="35">
        <v>10</v>
      </c>
      <c r="AC1229" s="35">
        <v>1</v>
      </c>
      <c r="AD1229" s="35"/>
      <c r="AE1229" s="35">
        <v>11</v>
      </c>
    </row>
    <row r="1230" spans="26:31">
      <c r="Z1230" s="34">
        <v>6404</v>
      </c>
      <c r="AA1230" s="30" t="s">
        <v>573</v>
      </c>
      <c r="AB1230" s="35">
        <v>3</v>
      </c>
      <c r="AC1230" s="35">
        <v>4</v>
      </c>
      <c r="AD1230" s="35">
        <v>6</v>
      </c>
      <c r="AE1230" s="35">
        <v>13</v>
      </c>
    </row>
    <row r="1231" spans="26:31">
      <c r="Z1231" s="34">
        <v>6405</v>
      </c>
      <c r="AA1231" s="30" t="s">
        <v>98</v>
      </c>
      <c r="AB1231" s="35">
        <v>68</v>
      </c>
      <c r="AC1231" s="35">
        <v>10</v>
      </c>
      <c r="AD1231" s="35">
        <v>20</v>
      </c>
      <c r="AE1231" s="35">
        <v>98</v>
      </c>
    </row>
    <row r="1232" spans="26:31">
      <c r="Z1232" s="34">
        <v>6415</v>
      </c>
      <c r="AA1232" s="30" t="s">
        <v>530</v>
      </c>
      <c r="AB1232" s="35">
        <v>7</v>
      </c>
      <c r="AC1232" s="35">
        <v>1</v>
      </c>
      <c r="AD1232" s="35"/>
      <c r="AE1232" s="35">
        <v>8</v>
      </c>
    </row>
    <row r="1233" spans="26:31">
      <c r="Z1233" s="34">
        <v>6416</v>
      </c>
      <c r="AA1233" s="30" t="s">
        <v>2281</v>
      </c>
      <c r="AB1233" s="35">
        <v>9</v>
      </c>
      <c r="AC1233" s="35"/>
      <c r="AD1233" s="35"/>
      <c r="AE1233" s="35">
        <v>9</v>
      </c>
    </row>
    <row r="1234" spans="26:31">
      <c r="Z1234" s="34">
        <v>6417</v>
      </c>
      <c r="AA1234" s="30" t="s">
        <v>424</v>
      </c>
      <c r="AB1234" s="35">
        <v>6</v>
      </c>
      <c r="AC1234" s="35">
        <v>1</v>
      </c>
      <c r="AD1234" s="35">
        <v>1</v>
      </c>
      <c r="AE1234" s="35">
        <v>8</v>
      </c>
    </row>
    <row r="1235" spans="26:31">
      <c r="Z1235" s="34">
        <v>6420</v>
      </c>
      <c r="AA1235" s="30" t="s">
        <v>2282</v>
      </c>
      <c r="AB1235" s="35">
        <v>50</v>
      </c>
      <c r="AC1235" s="35"/>
      <c r="AD1235" s="35"/>
      <c r="AE1235" s="35">
        <v>50</v>
      </c>
    </row>
    <row r="1236" spans="26:31">
      <c r="Z1236" s="34">
        <v>6440</v>
      </c>
      <c r="AA1236" s="30" t="s">
        <v>842</v>
      </c>
      <c r="AB1236" s="35">
        <v>17</v>
      </c>
      <c r="AC1236" s="35">
        <v>4</v>
      </c>
      <c r="AD1236" s="35">
        <v>13</v>
      </c>
      <c r="AE1236" s="35">
        <v>34</v>
      </c>
    </row>
    <row r="1237" spans="26:31">
      <c r="Z1237" s="34">
        <v>6441</v>
      </c>
      <c r="AA1237" s="30" t="s">
        <v>411</v>
      </c>
      <c r="AB1237" s="35">
        <v>52</v>
      </c>
      <c r="AC1237" s="35">
        <v>17</v>
      </c>
      <c r="AD1237" s="35">
        <v>57</v>
      </c>
      <c r="AE1237" s="35">
        <v>126</v>
      </c>
    </row>
    <row r="1238" spans="26:31">
      <c r="Z1238" s="34">
        <v>6442</v>
      </c>
      <c r="AA1238" s="30" t="s">
        <v>1207</v>
      </c>
      <c r="AB1238" s="35">
        <v>43</v>
      </c>
      <c r="AC1238" s="35">
        <v>9</v>
      </c>
      <c r="AD1238" s="35">
        <v>8</v>
      </c>
      <c r="AE1238" s="35">
        <v>60</v>
      </c>
    </row>
    <row r="1239" spans="26:31">
      <c r="Z1239" s="34">
        <v>6443</v>
      </c>
      <c r="AA1239" s="30" t="s">
        <v>1210</v>
      </c>
      <c r="AB1239" s="35">
        <v>40</v>
      </c>
      <c r="AC1239" s="35">
        <v>8</v>
      </c>
      <c r="AD1239" s="35">
        <v>7</v>
      </c>
      <c r="AE1239" s="35">
        <v>55</v>
      </c>
    </row>
    <row r="1240" spans="26:31">
      <c r="Z1240" s="34">
        <v>6444</v>
      </c>
      <c r="AA1240" s="30" t="s">
        <v>1805</v>
      </c>
      <c r="AB1240" s="35"/>
      <c r="AC1240" s="35"/>
      <c r="AD1240" s="35">
        <v>8</v>
      </c>
      <c r="AE1240" s="35">
        <v>8</v>
      </c>
    </row>
    <row r="1241" spans="26:31">
      <c r="Z1241" s="34">
        <v>6452</v>
      </c>
      <c r="AA1241" s="30" t="s">
        <v>300</v>
      </c>
      <c r="AB1241" s="35">
        <v>86</v>
      </c>
      <c r="AC1241" s="35">
        <v>12</v>
      </c>
      <c r="AD1241" s="35">
        <v>21</v>
      </c>
      <c r="AE1241" s="35">
        <v>119</v>
      </c>
    </row>
    <row r="1242" spans="26:31">
      <c r="Z1242" s="34">
        <v>6465</v>
      </c>
      <c r="AA1242" s="30" t="s">
        <v>2283</v>
      </c>
      <c r="AB1242" s="35">
        <v>1</v>
      </c>
      <c r="AC1242" s="35"/>
      <c r="AD1242" s="35"/>
      <c r="AE1242" s="35">
        <v>1</v>
      </c>
    </row>
    <row r="1243" spans="26:31">
      <c r="Z1243" s="34">
        <v>6482</v>
      </c>
      <c r="AA1243" s="30" t="s">
        <v>335</v>
      </c>
      <c r="AB1243" s="35">
        <v>2</v>
      </c>
      <c r="AC1243" s="35">
        <v>2</v>
      </c>
      <c r="AD1243" s="35"/>
      <c r="AE1243" s="35">
        <v>4</v>
      </c>
    </row>
    <row r="1244" spans="26:31">
      <c r="Z1244" s="34">
        <v>6486</v>
      </c>
      <c r="AA1244" s="30" t="s">
        <v>1806</v>
      </c>
      <c r="AB1244" s="35">
        <v>17</v>
      </c>
      <c r="AC1244" s="35"/>
      <c r="AD1244" s="35">
        <v>9</v>
      </c>
      <c r="AE1244" s="35">
        <v>26</v>
      </c>
    </row>
    <row r="1245" spans="26:31">
      <c r="Z1245" s="34">
        <v>6500</v>
      </c>
      <c r="AA1245" s="30" t="s">
        <v>2284</v>
      </c>
      <c r="AB1245" s="35">
        <v>1</v>
      </c>
      <c r="AC1245" s="35"/>
      <c r="AD1245" s="35"/>
      <c r="AE1245" s="35">
        <v>1</v>
      </c>
    </row>
    <row r="1246" spans="26:31">
      <c r="Z1246" s="34">
        <v>6501</v>
      </c>
      <c r="AA1246" s="30" t="s">
        <v>2285</v>
      </c>
      <c r="AB1246" s="35">
        <v>3</v>
      </c>
      <c r="AC1246" s="35"/>
      <c r="AD1246" s="35"/>
      <c r="AE1246" s="35">
        <v>3</v>
      </c>
    </row>
    <row r="1247" spans="26:31">
      <c r="Z1247" s="34">
        <v>6508</v>
      </c>
      <c r="AA1247" s="30" t="s">
        <v>2286</v>
      </c>
      <c r="AB1247" s="35">
        <v>6</v>
      </c>
      <c r="AC1247" s="35"/>
      <c r="AD1247" s="35"/>
      <c r="AE1247" s="35">
        <v>6</v>
      </c>
    </row>
    <row r="1248" spans="26:31">
      <c r="Z1248" s="34">
        <v>6522</v>
      </c>
      <c r="AA1248" s="30" t="s">
        <v>1807</v>
      </c>
      <c r="AB1248" s="35">
        <v>32</v>
      </c>
      <c r="AC1248" s="35"/>
      <c r="AD1248" s="35">
        <v>4</v>
      </c>
      <c r="AE1248" s="35">
        <v>36</v>
      </c>
    </row>
    <row r="1249" spans="26:31">
      <c r="Z1249" s="34">
        <v>6534</v>
      </c>
      <c r="AA1249" s="30" t="s">
        <v>354</v>
      </c>
      <c r="AB1249" s="35">
        <v>238</v>
      </c>
      <c r="AC1249" s="35">
        <v>71</v>
      </c>
      <c r="AD1249" s="35">
        <v>161</v>
      </c>
      <c r="AE1249" s="35">
        <v>470</v>
      </c>
    </row>
    <row r="1250" spans="26:31">
      <c r="Z1250" s="34">
        <v>6537</v>
      </c>
      <c r="AA1250" s="30" t="s">
        <v>721</v>
      </c>
      <c r="AB1250" s="35">
        <v>3</v>
      </c>
      <c r="AC1250" s="35">
        <v>3</v>
      </c>
      <c r="AD1250" s="35">
        <v>6</v>
      </c>
      <c r="AE1250" s="35">
        <v>12</v>
      </c>
    </row>
    <row r="1251" spans="26:31">
      <c r="Z1251" s="34">
        <v>6541</v>
      </c>
      <c r="AA1251" s="30" t="s">
        <v>2287</v>
      </c>
      <c r="AB1251" s="35">
        <v>4</v>
      </c>
      <c r="AC1251" s="35"/>
      <c r="AD1251" s="35"/>
      <c r="AE1251" s="35">
        <v>4</v>
      </c>
    </row>
    <row r="1252" spans="26:31">
      <c r="Z1252" s="34">
        <v>6548</v>
      </c>
      <c r="AA1252" s="30" t="s">
        <v>2288</v>
      </c>
      <c r="AB1252" s="35">
        <v>10</v>
      </c>
      <c r="AC1252" s="35"/>
      <c r="AD1252" s="35"/>
      <c r="AE1252" s="35">
        <v>10</v>
      </c>
    </row>
    <row r="1253" spans="26:31">
      <c r="Z1253" s="34">
        <v>6549</v>
      </c>
      <c r="AA1253" s="30" t="s">
        <v>208</v>
      </c>
      <c r="AB1253" s="35">
        <v>25</v>
      </c>
      <c r="AC1253" s="35">
        <v>5</v>
      </c>
      <c r="AD1253" s="35">
        <v>3</v>
      </c>
      <c r="AE1253" s="35">
        <v>33</v>
      </c>
    </row>
    <row r="1254" spans="26:31">
      <c r="Z1254" s="34">
        <v>6550</v>
      </c>
      <c r="AA1254" s="30" t="s">
        <v>1177</v>
      </c>
      <c r="AB1254" s="35">
        <v>19</v>
      </c>
      <c r="AC1254" s="35">
        <v>1</v>
      </c>
      <c r="AD1254" s="35"/>
      <c r="AE1254" s="35">
        <v>20</v>
      </c>
    </row>
    <row r="1255" spans="26:31">
      <c r="Z1255" s="34">
        <v>6552</v>
      </c>
      <c r="AA1255" s="30" t="s">
        <v>920</v>
      </c>
      <c r="AB1255" s="35">
        <v>9</v>
      </c>
      <c r="AC1255" s="35">
        <v>1</v>
      </c>
      <c r="AD1255" s="35">
        <v>1</v>
      </c>
      <c r="AE1255" s="35">
        <v>11</v>
      </c>
    </row>
    <row r="1256" spans="26:31">
      <c r="Z1256" s="34">
        <v>6553</v>
      </c>
      <c r="AA1256" s="30" t="s">
        <v>590</v>
      </c>
      <c r="AB1256" s="35"/>
      <c r="AC1256" s="35">
        <v>2</v>
      </c>
      <c r="AD1256" s="35"/>
      <c r="AE1256" s="35">
        <v>2</v>
      </c>
    </row>
    <row r="1257" spans="26:31">
      <c r="Z1257" s="34">
        <v>6563</v>
      </c>
      <c r="AA1257" s="30" t="s">
        <v>437</v>
      </c>
      <c r="AB1257" s="35">
        <v>3</v>
      </c>
      <c r="AC1257" s="35">
        <v>1</v>
      </c>
      <c r="AD1257" s="35">
        <v>6</v>
      </c>
      <c r="AE1257" s="35">
        <v>10</v>
      </c>
    </row>
    <row r="1258" spans="26:31">
      <c r="Z1258" s="34">
        <v>6566</v>
      </c>
      <c r="AA1258" s="30" t="s">
        <v>543</v>
      </c>
      <c r="AB1258" s="35">
        <v>10</v>
      </c>
      <c r="AC1258" s="35">
        <v>8</v>
      </c>
      <c r="AD1258" s="35">
        <v>16</v>
      </c>
      <c r="AE1258" s="35">
        <v>34</v>
      </c>
    </row>
    <row r="1259" spans="26:31">
      <c r="Z1259" s="34">
        <v>6567</v>
      </c>
      <c r="AA1259" s="30" t="s">
        <v>1808</v>
      </c>
      <c r="AB1259" s="35">
        <v>76</v>
      </c>
      <c r="AC1259" s="35"/>
      <c r="AD1259" s="35">
        <v>74</v>
      </c>
      <c r="AE1259" s="35">
        <v>150</v>
      </c>
    </row>
    <row r="1260" spans="26:31">
      <c r="Z1260" s="34">
        <v>6569</v>
      </c>
      <c r="AA1260" s="30" t="s">
        <v>219</v>
      </c>
      <c r="AB1260" s="35">
        <v>32</v>
      </c>
      <c r="AC1260" s="35">
        <v>4</v>
      </c>
      <c r="AD1260" s="35">
        <v>17</v>
      </c>
      <c r="AE1260" s="35">
        <v>53</v>
      </c>
    </row>
    <row r="1261" spans="26:31">
      <c r="Z1261" s="34">
        <v>6583</v>
      </c>
      <c r="AA1261" s="30" t="s">
        <v>2289</v>
      </c>
      <c r="AB1261" s="35">
        <v>4</v>
      </c>
      <c r="AC1261" s="35"/>
      <c r="AD1261" s="35"/>
      <c r="AE1261" s="35">
        <v>4</v>
      </c>
    </row>
    <row r="1262" spans="26:31">
      <c r="Z1262" s="34">
        <v>6586</v>
      </c>
      <c r="AA1262" s="30" t="s">
        <v>130</v>
      </c>
      <c r="AB1262" s="35">
        <v>569</v>
      </c>
      <c r="AC1262" s="35">
        <v>128</v>
      </c>
      <c r="AD1262" s="35">
        <v>178</v>
      </c>
      <c r="AE1262" s="35">
        <v>875</v>
      </c>
    </row>
    <row r="1263" spans="26:31">
      <c r="Z1263" s="34">
        <v>6587</v>
      </c>
      <c r="AA1263" s="30" t="s">
        <v>1079</v>
      </c>
      <c r="AB1263" s="35">
        <v>13</v>
      </c>
      <c r="AC1263" s="35">
        <v>3</v>
      </c>
      <c r="AD1263" s="35">
        <v>11</v>
      </c>
      <c r="AE1263" s="35">
        <v>27</v>
      </c>
    </row>
    <row r="1264" spans="26:31">
      <c r="Z1264" s="34">
        <v>6588</v>
      </c>
      <c r="AA1264" s="30" t="s">
        <v>1253</v>
      </c>
      <c r="AB1264" s="35">
        <v>12</v>
      </c>
      <c r="AC1264" s="35">
        <v>1</v>
      </c>
      <c r="AD1264" s="35"/>
      <c r="AE1264" s="35">
        <v>13</v>
      </c>
    </row>
    <row r="1265" spans="26:31">
      <c r="Z1265" s="34">
        <v>6593</v>
      </c>
      <c r="AA1265" s="30" t="s">
        <v>648</v>
      </c>
      <c r="AB1265" s="35">
        <v>16</v>
      </c>
      <c r="AC1265" s="35">
        <v>10</v>
      </c>
      <c r="AD1265" s="35"/>
      <c r="AE1265" s="35">
        <v>26</v>
      </c>
    </row>
    <row r="1266" spans="26:31">
      <c r="Z1266" s="34">
        <v>6594</v>
      </c>
      <c r="AA1266" s="30" t="s">
        <v>201</v>
      </c>
      <c r="AB1266" s="35">
        <v>8</v>
      </c>
      <c r="AC1266" s="35">
        <v>2</v>
      </c>
      <c r="AD1266" s="35"/>
      <c r="AE1266" s="35">
        <v>10</v>
      </c>
    </row>
    <row r="1267" spans="26:31">
      <c r="Z1267" s="34">
        <v>6597</v>
      </c>
      <c r="AA1267" s="30" t="s">
        <v>2290</v>
      </c>
      <c r="AB1267" s="35">
        <v>3</v>
      </c>
      <c r="AC1267" s="35"/>
      <c r="AD1267" s="35"/>
      <c r="AE1267" s="35">
        <v>3</v>
      </c>
    </row>
    <row r="1268" spans="26:31">
      <c r="Z1268" s="34">
        <v>6598</v>
      </c>
      <c r="AA1268" s="30" t="s">
        <v>849</v>
      </c>
      <c r="AB1268" s="35">
        <v>14</v>
      </c>
      <c r="AC1268" s="35">
        <v>4</v>
      </c>
      <c r="AD1268" s="35">
        <v>2</v>
      </c>
      <c r="AE1268" s="35">
        <v>20</v>
      </c>
    </row>
    <row r="1269" spans="26:31">
      <c r="Z1269" s="34">
        <v>6599</v>
      </c>
      <c r="AA1269" s="30" t="s">
        <v>1809</v>
      </c>
      <c r="AB1269" s="35">
        <v>21</v>
      </c>
      <c r="AC1269" s="35"/>
      <c r="AD1269" s="35">
        <v>9</v>
      </c>
      <c r="AE1269" s="35">
        <v>30</v>
      </c>
    </row>
    <row r="1270" spans="26:31">
      <c r="Z1270" s="34">
        <v>6600</v>
      </c>
      <c r="AA1270" s="30" t="s">
        <v>1810</v>
      </c>
      <c r="AB1270" s="35"/>
      <c r="AC1270" s="35"/>
      <c r="AD1270" s="35">
        <v>11</v>
      </c>
      <c r="AE1270" s="35">
        <v>11</v>
      </c>
    </row>
    <row r="1271" spans="26:31">
      <c r="Z1271" s="34">
        <v>6601</v>
      </c>
      <c r="AA1271" s="30" t="s">
        <v>1233</v>
      </c>
      <c r="AB1271" s="35">
        <v>2</v>
      </c>
      <c r="AC1271" s="35">
        <v>4</v>
      </c>
      <c r="AD1271" s="35">
        <v>9</v>
      </c>
      <c r="AE1271" s="35">
        <v>15</v>
      </c>
    </row>
    <row r="1272" spans="26:31">
      <c r="Z1272" s="34">
        <v>6602</v>
      </c>
      <c r="AA1272" s="30" t="s">
        <v>785</v>
      </c>
      <c r="AB1272" s="35">
        <v>36</v>
      </c>
      <c r="AC1272" s="35">
        <v>11</v>
      </c>
      <c r="AD1272" s="35">
        <v>12</v>
      </c>
      <c r="AE1272" s="35">
        <v>59</v>
      </c>
    </row>
    <row r="1273" spans="26:31">
      <c r="Z1273" s="34">
        <v>6603</v>
      </c>
      <c r="AA1273" s="30" t="s">
        <v>1811</v>
      </c>
      <c r="AB1273" s="35">
        <v>3</v>
      </c>
      <c r="AC1273" s="35"/>
      <c r="AD1273" s="35">
        <v>9</v>
      </c>
      <c r="AE1273" s="35">
        <v>12</v>
      </c>
    </row>
    <row r="1274" spans="26:31">
      <c r="Z1274" s="34">
        <v>6605</v>
      </c>
      <c r="AA1274" s="30" t="s">
        <v>783</v>
      </c>
      <c r="AB1274" s="35">
        <v>24</v>
      </c>
      <c r="AC1274" s="35">
        <v>2</v>
      </c>
      <c r="AD1274" s="35">
        <v>8</v>
      </c>
      <c r="AE1274" s="35">
        <v>34</v>
      </c>
    </row>
    <row r="1275" spans="26:31">
      <c r="Z1275" s="34">
        <v>6606</v>
      </c>
      <c r="AA1275" s="30" t="s">
        <v>852</v>
      </c>
      <c r="AB1275" s="35">
        <v>22</v>
      </c>
      <c r="AC1275" s="35">
        <v>1</v>
      </c>
      <c r="AD1275" s="35">
        <v>12</v>
      </c>
      <c r="AE1275" s="35">
        <v>35</v>
      </c>
    </row>
    <row r="1276" spans="26:31">
      <c r="Z1276" s="34">
        <v>6613</v>
      </c>
      <c r="AA1276" s="30" t="s">
        <v>625</v>
      </c>
      <c r="AB1276" s="35"/>
      <c r="AC1276" s="35">
        <v>2</v>
      </c>
      <c r="AD1276" s="35"/>
      <c r="AE1276" s="35">
        <v>2</v>
      </c>
    </row>
    <row r="1277" spans="26:31">
      <c r="Z1277" s="34">
        <v>6618</v>
      </c>
      <c r="AA1277" s="30" t="s">
        <v>2291</v>
      </c>
      <c r="AB1277" s="35">
        <v>4</v>
      </c>
      <c r="AC1277" s="35"/>
      <c r="AD1277" s="35"/>
      <c r="AE1277" s="35">
        <v>4</v>
      </c>
    </row>
    <row r="1278" spans="26:31">
      <c r="Z1278" s="34">
        <v>6624</v>
      </c>
      <c r="AA1278" s="30" t="s">
        <v>1812</v>
      </c>
      <c r="AB1278" s="35"/>
      <c r="AC1278" s="35"/>
      <c r="AD1278" s="35">
        <v>63</v>
      </c>
      <c r="AE1278" s="35">
        <v>63</v>
      </c>
    </row>
    <row r="1279" spans="26:31">
      <c r="Z1279" s="34">
        <v>6625</v>
      </c>
      <c r="AA1279" s="30" t="s">
        <v>2292</v>
      </c>
      <c r="AB1279" s="35">
        <v>80</v>
      </c>
      <c r="AC1279" s="35"/>
      <c r="AD1279" s="35"/>
      <c r="AE1279" s="35">
        <v>80</v>
      </c>
    </row>
    <row r="1280" spans="26:31">
      <c r="Z1280" s="34">
        <v>6626</v>
      </c>
      <c r="AA1280" s="30" t="s">
        <v>488</v>
      </c>
      <c r="AB1280" s="35"/>
      <c r="AC1280" s="35">
        <v>16</v>
      </c>
      <c r="AD1280" s="35"/>
      <c r="AE1280" s="35">
        <v>16</v>
      </c>
    </row>
    <row r="1281" spans="26:31">
      <c r="Z1281" s="34">
        <v>6627</v>
      </c>
      <c r="AA1281" s="30" t="s">
        <v>707</v>
      </c>
      <c r="AB1281" s="35"/>
      <c r="AC1281" s="35">
        <v>9</v>
      </c>
      <c r="AD1281" s="35"/>
      <c r="AE1281" s="35">
        <v>9</v>
      </c>
    </row>
    <row r="1282" spans="26:31">
      <c r="Z1282" s="34">
        <v>6629</v>
      </c>
      <c r="AA1282" s="30" t="s">
        <v>116</v>
      </c>
      <c r="AB1282" s="35">
        <v>332</v>
      </c>
      <c r="AC1282" s="35">
        <v>86</v>
      </c>
      <c r="AD1282" s="35">
        <v>176</v>
      </c>
      <c r="AE1282" s="35">
        <v>594</v>
      </c>
    </row>
    <row r="1283" spans="26:31">
      <c r="Z1283" s="34">
        <v>6645</v>
      </c>
      <c r="AA1283" s="30" t="s">
        <v>522</v>
      </c>
      <c r="AB1283" s="35">
        <v>6</v>
      </c>
      <c r="AC1283" s="35">
        <v>4</v>
      </c>
      <c r="AD1283" s="35">
        <v>1</v>
      </c>
      <c r="AE1283" s="35">
        <v>11</v>
      </c>
    </row>
    <row r="1284" spans="26:31">
      <c r="Z1284" s="34">
        <v>6653</v>
      </c>
      <c r="AA1284" s="30" t="s">
        <v>1813</v>
      </c>
      <c r="AB1284" s="35">
        <v>6</v>
      </c>
      <c r="AC1284" s="35"/>
      <c r="AD1284" s="35">
        <v>1</v>
      </c>
      <c r="AE1284" s="35">
        <v>7</v>
      </c>
    </row>
    <row r="1285" spans="26:31">
      <c r="Z1285" s="34">
        <v>6654</v>
      </c>
      <c r="AA1285" s="30" t="s">
        <v>31</v>
      </c>
      <c r="AB1285" s="35">
        <v>18</v>
      </c>
      <c r="AC1285" s="35">
        <v>8</v>
      </c>
      <c r="AD1285" s="35">
        <v>5</v>
      </c>
      <c r="AE1285" s="35">
        <v>31</v>
      </c>
    </row>
    <row r="1286" spans="26:31">
      <c r="Z1286" s="34">
        <v>6655</v>
      </c>
      <c r="AA1286" s="30" t="s">
        <v>1256</v>
      </c>
      <c r="AB1286" s="35">
        <v>4</v>
      </c>
      <c r="AC1286" s="35">
        <v>1</v>
      </c>
      <c r="AD1286" s="35">
        <v>29</v>
      </c>
      <c r="AE1286" s="35">
        <v>34</v>
      </c>
    </row>
    <row r="1287" spans="26:31">
      <c r="Z1287" s="34">
        <v>6656</v>
      </c>
      <c r="AA1287" s="30" t="s">
        <v>671</v>
      </c>
      <c r="AB1287" s="35">
        <v>42</v>
      </c>
      <c r="AC1287" s="35">
        <v>3</v>
      </c>
      <c r="AD1287" s="35">
        <v>5</v>
      </c>
      <c r="AE1287" s="35">
        <v>50</v>
      </c>
    </row>
    <row r="1288" spans="26:31">
      <c r="Z1288" s="34">
        <v>6659</v>
      </c>
      <c r="AA1288" s="30" t="s">
        <v>2293</v>
      </c>
      <c r="AB1288" s="35">
        <v>15</v>
      </c>
      <c r="AC1288" s="35"/>
      <c r="AD1288" s="35"/>
      <c r="AE1288" s="35">
        <v>15</v>
      </c>
    </row>
    <row r="1289" spans="26:31">
      <c r="Z1289" s="34">
        <v>6676</v>
      </c>
      <c r="AA1289" s="30" t="s">
        <v>1814</v>
      </c>
      <c r="AB1289" s="35">
        <v>3</v>
      </c>
      <c r="AC1289" s="35"/>
      <c r="AD1289" s="35">
        <v>8</v>
      </c>
      <c r="AE1289" s="35">
        <v>11</v>
      </c>
    </row>
    <row r="1290" spans="26:31">
      <c r="Z1290" s="34">
        <v>6693</v>
      </c>
      <c r="AA1290" s="30" t="s">
        <v>157</v>
      </c>
      <c r="AB1290" s="35"/>
      <c r="AC1290" s="35">
        <v>3</v>
      </c>
      <c r="AD1290" s="35"/>
      <c r="AE1290" s="35">
        <v>3</v>
      </c>
    </row>
    <row r="1291" spans="26:31">
      <c r="Z1291" s="34">
        <v>6701</v>
      </c>
      <c r="AA1291" s="30" t="s">
        <v>142</v>
      </c>
      <c r="AB1291" s="35">
        <v>394</v>
      </c>
      <c r="AC1291" s="35">
        <v>112</v>
      </c>
      <c r="AD1291" s="35">
        <v>199</v>
      </c>
      <c r="AE1291" s="35">
        <v>705</v>
      </c>
    </row>
    <row r="1292" spans="26:31">
      <c r="Z1292" s="34">
        <v>6702</v>
      </c>
      <c r="AA1292" s="30" t="s">
        <v>136</v>
      </c>
      <c r="AB1292" s="35">
        <v>34</v>
      </c>
      <c r="AC1292" s="35">
        <v>7</v>
      </c>
      <c r="AD1292" s="35"/>
      <c r="AE1292" s="35">
        <v>41</v>
      </c>
    </row>
    <row r="1293" spans="26:31">
      <c r="Z1293" s="34">
        <v>6705</v>
      </c>
      <c r="AA1293" s="30" t="s">
        <v>25</v>
      </c>
      <c r="AB1293" s="35">
        <v>79</v>
      </c>
      <c r="AC1293" s="35">
        <v>4</v>
      </c>
      <c r="AD1293" s="35">
        <v>8</v>
      </c>
      <c r="AE1293" s="35">
        <v>91</v>
      </c>
    </row>
    <row r="1294" spans="26:31">
      <c r="Z1294" s="34">
        <v>6706</v>
      </c>
      <c r="AA1294" s="30" t="s">
        <v>55</v>
      </c>
      <c r="AB1294" s="35">
        <v>166</v>
      </c>
      <c r="AC1294" s="35">
        <v>52</v>
      </c>
      <c r="AD1294" s="35">
        <v>51</v>
      </c>
      <c r="AE1294" s="35">
        <v>269</v>
      </c>
    </row>
    <row r="1295" spans="26:31">
      <c r="Z1295" s="34">
        <v>6710</v>
      </c>
      <c r="AA1295" s="30" t="s">
        <v>1021</v>
      </c>
      <c r="AB1295" s="35">
        <v>5</v>
      </c>
      <c r="AC1295" s="35">
        <v>1</v>
      </c>
      <c r="AD1295" s="35">
        <v>3</v>
      </c>
      <c r="AE1295" s="35">
        <v>9</v>
      </c>
    </row>
    <row r="1296" spans="26:31">
      <c r="Z1296" s="34">
        <v>6716</v>
      </c>
      <c r="AA1296" s="30" t="s">
        <v>2294</v>
      </c>
      <c r="AB1296" s="35">
        <v>1</v>
      </c>
      <c r="AC1296" s="35"/>
      <c r="AD1296" s="35"/>
      <c r="AE1296" s="35">
        <v>1</v>
      </c>
    </row>
    <row r="1297" spans="26:31">
      <c r="Z1297" s="34">
        <v>6721</v>
      </c>
      <c r="AA1297" s="30" t="s">
        <v>558</v>
      </c>
      <c r="AB1297" s="35">
        <v>77</v>
      </c>
      <c r="AC1297" s="35">
        <v>10</v>
      </c>
      <c r="AD1297" s="35">
        <v>15</v>
      </c>
      <c r="AE1297" s="35">
        <v>102</v>
      </c>
    </row>
    <row r="1298" spans="26:31">
      <c r="Z1298" s="34">
        <v>6722</v>
      </c>
      <c r="AA1298" s="30" t="s">
        <v>238</v>
      </c>
      <c r="AB1298" s="35"/>
      <c r="AC1298" s="35">
        <v>12</v>
      </c>
      <c r="AD1298" s="35">
        <v>11</v>
      </c>
      <c r="AE1298" s="35">
        <v>23</v>
      </c>
    </row>
    <row r="1299" spans="26:31">
      <c r="Z1299" s="34">
        <v>6745</v>
      </c>
      <c r="AA1299" s="30" t="s">
        <v>382</v>
      </c>
      <c r="AB1299" s="35">
        <v>207</v>
      </c>
      <c r="AC1299" s="35">
        <v>17</v>
      </c>
      <c r="AD1299" s="35">
        <v>21</v>
      </c>
      <c r="AE1299" s="35">
        <v>245</v>
      </c>
    </row>
    <row r="1300" spans="26:31">
      <c r="Z1300" s="34">
        <v>6748</v>
      </c>
      <c r="AA1300" s="30" t="s">
        <v>551</v>
      </c>
      <c r="AB1300" s="35">
        <v>41</v>
      </c>
      <c r="AC1300" s="35">
        <v>13</v>
      </c>
      <c r="AD1300" s="35">
        <v>34</v>
      </c>
      <c r="AE1300" s="35">
        <v>88</v>
      </c>
    </row>
    <row r="1301" spans="26:31">
      <c r="Z1301" s="34">
        <v>6750</v>
      </c>
      <c r="AA1301" s="30" t="s">
        <v>1378</v>
      </c>
      <c r="AB1301" s="35">
        <v>13</v>
      </c>
      <c r="AC1301" s="35"/>
      <c r="AD1301" s="35">
        <v>10</v>
      </c>
      <c r="AE1301" s="35">
        <v>23</v>
      </c>
    </row>
    <row r="1302" spans="26:31">
      <c r="Z1302" s="34">
        <v>6772</v>
      </c>
      <c r="AA1302" s="30" t="s">
        <v>1086</v>
      </c>
      <c r="AB1302" s="35">
        <v>5</v>
      </c>
      <c r="AC1302" s="35">
        <v>2</v>
      </c>
      <c r="AD1302" s="35"/>
      <c r="AE1302" s="35">
        <v>7</v>
      </c>
    </row>
    <row r="1303" spans="26:31">
      <c r="Z1303" s="34">
        <v>6773</v>
      </c>
      <c r="AA1303" s="30" t="s">
        <v>2295</v>
      </c>
      <c r="AB1303" s="35">
        <v>4</v>
      </c>
      <c r="AC1303" s="35"/>
      <c r="AD1303" s="35"/>
      <c r="AE1303" s="35">
        <v>4</v>
      </c>
    </row>
    <row r="1304" spans="26:31">
      <c r="Z1304" s="34">
        <v>6774</v>
      </c>
      <c r="AA1304" s="30" t="s">
        <v>1234</v>
      </c>
      <c r="AB1304" s="35">
        <v>5</v>
      </c>
      <c r="AC1304" s="35">
        <v>2</v>
      </c>
      <c r="AD1304" s="35">
        <v>1</v>
      </c>
      <c r="AE1304" s="35">
        <v>8</v>
      </c>
    </row>
    <row r="1305" spans="26:31">
      <c r="Z1305" s="34">
        <v>6776</v>
      </c>
      <c r="AA1305" s="30" t="s">
        <v>2296</v>
      </c>
      <c r="AB1305" s="35">
        <v>6</v>
      </c>
      <c r="AC1305" s="35"/>
      <c r="AD1305" s="35"/>
      <c r="AE1305" s="35">
        <v>6</v>
      </c>
    </row>
    <row r="1306" spans="26:31">
      <c r="Z1306" s="34">
        <v>6777</v>
      </c>
      <c r="AA1306" s="30" t="s">
        <v>1815</v>
      </c>
      <c r="AB1306" s="35">
        <v>18</v>
      </c>
      <c r="AC1306" s="35"/>
      <c r="AD1306" s="35">
        <v>3</v>
      </c>
      <c r="AE1306" s="35">
        <v>21</v>
      </c>
    </row>
    <row r="1307" spans="26:31">
      <c r="Z1307" s="34">
        <v>6778</v>
      </c>
      <c r="AA1307" s="30" t="s">
        <v>2297</v>
      </c>
      <c r="AB1307" s="35">
        <v>7</v>
      </c>
      <c r="AC1307" s="35"/>
      <c r="AD1307" s="35"/>
      <c r="AE1307" s="35">
        <v>7</v>
      </c>
    </row>
    <row r="1308" spans="26:31">
      <c r="Z1308" s="34">
        <v>6779</v>
      </c>
      <c r="AA1308" s="30" t="s">
        <v>2298</v>
      </c>
      <c r="AB1308" s="35">
        <v>8</v>
      </c>
      <c r="AC1308" s="35"/>
      <c r="AD1308" s="35"/>
      <c r="AE1308" s="35">
        <v>8</v>
      </c>
    </row>
    <row r="1309" spans="26:31">
      <c r="Z1309" s="34">
        <v>6780</v>
      </c>
      <c r="AA1309" s="30" t="s">
        <v>1123</v>
      </c>
      <c r="AB1309" s="35">
        <v>4</v>
      </c>
      <c r="AC1309" s="35">
        <v>1</v>
      </c>
      <c r="AD1309" s="35"/>
      <c r="AE1309" s="35">
        <v>5</v>
      </c>
    </row>
    <row r="1310" spans="26:31">
      <c r="Z1310" s="34">
        <v>6781</v>
      </c>
      <c r="AA1310" s="30" t="s">
        <v>1184</v>
      </c>
      <c r="AB1310" s="35">
        <v>9</v>
      </c>
      <c r="AC1310" s="35">
        <v>1</v>
      </c>
      <c r="AD1310" s="35">
        <v>1</v>
      </c>
      <c r="AE1310" s="35">
        <v>11</v>
      </c>
    </row>
    <row r="1311" spans="26:31">
      <c r="Z1311" s="34">
        <v>6782</v>
      </c>
      <c r="AA1311" s="30" t="s">
        <v>2299</v>
      </c>
      <c r="AB1311" s="35">
        <v>4</v>
      </c>
      <c r="AC1311" s="35"/>
      <c r="AD1311" s="35"/>
      <c r="AE1311" s="35">
        <v>4</v>
      </c>
    </row>
    <row r="1312" spans="26:31">
      <c r="Z1312" s="34">
        <v>6784</v>
      </c>
      <c r="AA1312" s="30" t="s">
        <v>1002</v>
      </c>
      <c r="AB1312" s="35">
        <v>8</v>
      </c>
      <c r="AC1312" s="35">
        <v>1</v>
      </c>
      <c r="AD1312" s="35"/>
      <c r="AE1312" s="35">
        <v>9</v>
      </c>
    </row>
    <row r="1313" spans="26:31">
      <c r="Z1313" s="34">
        <v>6785</v>
      </c>
      <c r="AA1313" s="30" t="s">
        <v>1277</v>
      </c>
      <c r="AB1313" s="35">
        <v>11</v>
      </c>
      <c r="AC1313" s="35">
        <v>1</v>
      </c>
      <c r="AD1313" s="35">
        <v>3</v>
      </c>
      <c r="AE1313" s="35">
        <v>15</v>
      </c>
    </row>
    <row r="1314" spans="26:31">
      <c r="Z1314" s="34">
        <v>6786</v>
      </c>
      <c r="AA1314" s="30" t="s">
        <v>960</v>
      </c>
      <c r="AB1314" s="35">
        <v>15</v>
      </c>
      <c r="AC1314" s="35">
        <v>2</v>
      </c>
      <c r="AD1314" s="35">
        <v>3</v>
      </c>
      <c r="AE1314" s="35">
        <v>20</v>
      </c>
    </row>
    <row r="1315" spans="26:31">
      <c r="Z1315" s="34">
        <v>6787</v>
      </c>
      <c r="AA1315" s="30" t="s">
        <v>956</v>
      </c>
      <c r="AB1315" s="35">
        <v>15</v>
      </c>
      <c r="AC1315" s="35">
        <v>1</v>
      </c>
      <c r="AD1315" s="35"/>
      <c r="AE1315" s="35">
        <v>16</v>
      </c>
    </row>
    <row r="1316" spans="26:31">
      <c r="Z1316" s="34">
        <v>6788</v>
      </c>
      <c r="AA1316" s="30" t="s">
        <v>1816</v>
      </c>
      <c r="AB1316" s="35">
        <v>11</v>
      </c>
      <c r="AC1316" s="35"/>
      <c r="AD1316" s="35">
        <v>2</v>
      </c>
      <c r="AE1316" s="35">
        <v>13</v>
      </c>
    </row>
    <row r="1317" spans="26:31">
      <c r="Z1317" s="34">
        <v>6789</v>
      </c>
      <c r="AA1317" s="30" t="s">
        <v>804</v>
      </c>
      <c r="AB1317" s="35"/>
      <c r="AC1317" s="35">
        <v>1</v>
      </c>
      <c r="AD1317" s="35"/>
      <c r="AE1317" s="35">
        <v>1</v>
      </c>
    </row>
    <row r="1318" spans="26:31">
      <c r="Z1318" s="34">
        <v>6791</v>
      </c>
      <c r="AA1318" s="30" t="s">
        <v>1250</v>
      </c>
      <c r="AB1318" s="35">
        <v>34</v>
      </c>
      <c r="AC1318" s="35">
        <v>2</v>
      </c>
      <c r="AD1318" s="35"/>
      <c r="AE1318" s="35">
        <v>36</v>
      </c>
    </row>
    <row r="1319" spans="26:31">
      <c r="Z1319" s="34">
        <v>6792</v>
      </c>
      <c r="AA1319" s="30" t="s">
        <v>895</v>
      </c>
      <c r="AB1319" s="35">
        <v>5</v>
      </c>
      <c r="AC1319" s="35">
        <v>1</v>
      </c>
      <c r="AD1319" s="35">
        <v>1</v>
      </c>
      <c r="AE1319" s="35">
        <v>7</v>
      </c>
    </row>
    <row r="1320" spans="26:31">
      <c r="Z1320" s="34">
        <v>6793</v>
      </c>
      <c r="AA1320" s="30" t="s">
        <v>304</v>
      </c>
      <c r="AB1320" s="35">
        <v>3</v>
      </c>
      <c r="AC1320" s="35">
        <v>2</v>
      </c>
      <c r="AD1320" s="35"/>
      <c r="AE1320" s="35">
        <v>5</v>
      </c>
    </row>
    <row r="1321" spans="26:31">
      <c r="Z1321" s="34">
        <v>6796</v>
      </c>
      <c r="AA1321" s="30" t="s">
        <v>1817</v>
      </c>
      <c r="AB1321" s="35"/>
      <c r="AC1321" s="35"/>
      <c r="AD1321" s="35">
        <v>3</v>
      </c>
      <c r="AE1321" s="35">
        <v>3</v>
      </c>
    </row>
    <row r="1322" spans="26:31">
      <c r="Z1322" s="34">
        <v>6797</v>
      </c>
      <c r="AA1322" s="30" t="s">
        <v>1818</v>
      </c>
      <c r="AB1322" s="35"/>
      <c r="AC1322" s="35"/>
      <c r="AD1322" s="35">
        <v>9</v>
      </c>
      <c r="AE1322" s="35">
        <v>9</v>
      </c>
    </row>
    <row r="1323" spans="26:31">
      <c r="Z1323" s="34">
        <v>6798</v>
      </c>
      <c r="AA1323" s="30" t="s">
        <v>1819</v>
      </c>
      <c r="AB1323" s="35"/>
      <c r="AC1323" s="35"/>
      <c r="AD1323" s="35">
        <v>2</v>
      </c>
      <c r="AE1323" s="35">
        <v>2</v>
      </c>
    </row>
    <row r="1324" spans="26:31">
      <c r="Z1324" s="34">
        <v>6799</v>
      </c>
      <c r="AA1324" s="30" t="s">
        <v>1820</v>
      </c>
      <c r="AB1324" s="35"/>
      <c r="AC1324" s="35"/>
      <c r="AD1324" s="35">
        <v>12</v>
      </c>
      <c r="AE1324" s="35">
        <v>12</v>
      </c>
    </row>
    <row r="1325" spans="26:31">
      <c r="Z1325" s="34">
        <v>6815</v>
      </c>
      <c r="AA1325" s="30" t="s">
        <v>2300</v>
      </c>
      <c r="AB1325" s="35">
        <v>1</v>
      </c>
      <c r="AC1325" s="35"/>
      <c r="AD1325" s="35"/>
      <c r="AE1325" s="35">
        <v>1</v>
      </c>
    </row>
    <row r="1326" spans="26:31">
      <c r="Z1326" s="34">
        <v>6816</v>
      </c>
      <c r="AA1326" s="30" t="s">
        <v>1241</v>
      </c>
      <c r="AB1326" s="35"/>
      <c r="AC1326" s="35">
        <v>1</v>
      </c>
      <c r="AD1326" s="35"/>
      <c r="AE1326" s="35">
        <v>1</v>
      </c>
    </row>
    <row r="1327" spans="26:31">
      <c r="Z1327" s="34">
        <v>6817</v>
      </c>
      <c r="AA1327" s="30" t="s">
        <v>1821</v>
      </c>
      <c r="AB1327" s="35"/>
      <c r="AC1327" s="35"/>
      <c r="AD1327" s="35">
        <v>2</v>
      </c>
      <c r="AE1327" s="35">
        <v>2</v>
      </c>
    </row>
    <row r="1328" spans="26:31">
      <c r="Z1328" s="34">
        <v>6818</v>
      </c>
      <c r="AA1328" s="30" t="s">
        <v>1822</v>
      </c>
      <c r="AB1328" s="35"/>
      <c r="AC1328" s="35"/>
      <c r="AD1328" s="35">
        <v>3</v>
      </c>
      <c r="AE1328" s="35">
        <v>3</v>
      </c>
    </row>
    <row r="1329" spans="26:31">
      <c r="Z1329" s="34">
        <v>6830</v>
      </c>
      <c r="AA1329" s="30" t="s">
        <v>415</v>
      </c>
      <c r="AB1329" s="35">
        <v>37</v>
      </c>
      <c r="AC1329" s="35">
        <v>5</v>
      </c>
      <c r="AD1329" s="35"/>
      <c r="AE1329" s="35">
        <v>42</v>
      </c>
    </row>
    <row r="1330" spans="26:31">
      <c r="Z1330" s="34">
        <v>6833</v>
      </c>
      <c r="AA1330" s="30" t="s">
        <v>164</v>
      </c>
      <c r="AB1330" s="35"/>
      <c r="AC1330" s="35">
        <v>1</v>
      </c>
      <c r="AD1330" s="35"/>
      <c r="AE1330" s="35">
        <v>1</v>
      </c>
    </row>
    <row r="1331" spans="26:31">
      <c r="Z1331" s="34">
        <v>6838</v>
      </c>
      <c r="AA1331" s="30" t="s">
        <v>2301</v>
      </c>
      <c r="AB1331" s="35">
        <v>8</v>
      </c>
      <c r="AC1331" s="35"/>
      <c r="AD1331" s="35"/>
      <c r="AE1331" s="35">
        <v>8</v>
      </c>
    </row>
    <row r="1332" spans="26:31">
      <c r="Z1332" s="34">
        <v>6842</v>
      </c>
      <c r="AA1332" s="30" t="s">
        <v>2302</v>
      </c>
      <c r="AB1332" s="35">
        <v>3</v>
      </c>
      <c r="AC1332" s="35"/>
      <c r="AD1332" s="35"/>
      <c r="AE1332" s="35">
        <v>3</v>
      </c>
    </row>
    <row r="1333" spans="26:31">
      <c r="Z1333" s="34">
        <v>6844</v>
      </c>
      <c r="AA1333" s="30" t="s">
        <v>742</v>
      </c>
      <c r="AB1333" s="35">
        <v>7</v>
      </c>
      <c r="AC1333" s="35">
        <v>1</v>
      </c>
      <c r="AD1333" s="35"/>
      <c r="AE1333" s="35">
        <v>8</v>
      </c>
    </row>
    <row r="1334" spans="26:31">
      <c r="Z1334" s="34">
        <v>6845</v>
      </c>
      <c r="AA1334" s="30" t="s">
        <v>2303</v>
      </c>
      <c r="AB1334" s="35">
        <v>35</v>
      </c>
      <c r="AC1334" s="35"/>
      <c r="AD1334" s="35"/>
      <c r="AE1334" s="35">
        <v>35</v>
      </c>
    </row>
    <row r="1335" spans="26:31">
      <c r="Z1335" s="34">
        <v>6846</v>
      </c>
      <c r="AA1335" s="30" t="s">
        <v>70</v>
      </c>
      <c r="AB1335" s="35">
        <v>974</v>
      </c>
      <c r="AC1335" s="35">
        <v>263</v>
      </c>
      <c r="AD1335" s="35">
        <v>398</v>
      </c>
      <c r="AE1335" s="35">
        <v>1635</v>
      </c>
    </row>
    <row r="1336" spans="26:31">
      <c r="Z1336" s="34">
        <v>6849</v>
      </c>
      <c r="AA1336" s="30" t="s">
        <v>1823</v>
      </c>
      <c r="AB1336" s="35"/>
      <c r="AC1336" s="35"/>
      <c r="AD1336" s="35">
        <v>1</v>
      </c>
      <c r="AE1336" s="35">
        <v>1</v>
      </c>
    </row>
    <row r="1337" spans="26:31">
      <c r="Z1337" s="34">
        <v>6877</v>
      </c>
      <c r="AA1337" s="30" t="s">
        <v>1824</v>
      </c>
      <c r="AB1337" s="35">
        <v>1</v>
      </c>
      <c r="AC1337" s="35"/>
      <c r="AD1337" s="35">
        <v>1</v>
      </c>
      <c r="AE1337" s="35">
        <v>2</v>
      </c>
    </row>
    <row r="1338" spans="26:31">
      <c r="Z1338" s="34">
        <v>6878</v>
      </c>
      <c r="AA1338" s="30" t="s">
        <v>683</v>
      </c>
      <c r="AB1338" s="35"/>
      <c r="AC1338" s="35">
        <v>2</v>
      </c>
      <c r="AD1338" s="35"/>
      <c r="AE1338" s="35">
        <v>2</v>
      </c>
    </row>
    <row r="1339" spans="26:31">
      <c r="Z1339" s="34">
        <v>6879</v>
      </c>
      <c r="AA1339" s="30" t="s">
        <v>1825</v>
      </c>
      <c r="AB1339" s="35">
        <v>33</v>
      </c>
      <c r="AC1339" s="35"/>
      <c r="AD1339" s="35">
        <v>1</v>
      </c>
      <c r="AE1339" s="35">
        <v>34</v>
      </c>
    </row>
    <row r="1340" spans="26:31">
      <c r="Z1340" s="34">
        <v>6880</v>
      </c>
      <c r="AA1340" s="30" t="s">
        <v>705</v>
      </c>
      <c r="AB1340" s="35"/>
      <c r="AC1340" s="35">
        <v>6</v>
      </c>
      <c r="AD1340" s="35"/>
      <c r="AE1340" s="35">
        <v>6</v>
      </c>
    </row>
    <row r="1341" spans="26:31">
      <c r="Z1341" s="34">
        <v>6884</v>
      </c>
      <c r="AA1341" s="30" t="s">
        <v>672</v>
      </c>
      <c r="AB1341" s="35">
        <v>60</v>
      </c>
      <c r="AC1341" s="35">
        <v>5</v>
      </c>
      <c r="AD1341" s="35">
        <v>1</v>
      </c>
      <c r="AE1341" s="35">
        <v>66</v>
      </c>
    </row>
    <row r="1342" spans="26:31">
      <c r="Z1342" s="34">
        <v>6886</v>
      </c>
      <c r="AA1342" s="30" t="s">
        <v>497</v>
      </c>
      <c r="AB1342" s="35">
        <v>28</v>
      </c>
      <c r="AC1342" s="35">
        <v>2</v>
      </c>
      <c r="AD1342" s="35"/>
      <c r="AE1342" s="35">
        <v>30</v>
      </c>
    </row>
    <row r="1343" spans="26:31">
      <c r="Z1343" s="34">
        <v>6890</v>
      </c>
      <c r="AA1343" s="30" t="s">
        <v>2304</v>
      </c>
      <c r="AB1343" s="35">
        <v>1</v>
      </c>
      <c r="AC1343" s="35"/>
      <c r="AD1343" s="35"/>
      <c r="AE1343" s="35">
        <v>1</v>
      </c>
    </row>
    <row r="1344" spans="26:31">
      <c r="Z1344" s="34">
        <v>6894</v>
      </c>
      <c r="AA1344" s="30" t="s">
        <v>825</v>
      </c>
      <c r="AB1344" s="35">
        <v>28</v>
      </c>
      <c r="AC1344" s="35">
        <v>4</v>
      </c>
      <c r="AD1344" s="35">
        <v>6</v>
      </c>
      <c r="AE1344" s="35">
        <v>38</v>
      </c>
    </row>
    <row r="1345" spans="26:31">
      <c r="Z1345" s="34">
        <v>6896</v>
      </c>
      <c r="AA1345" s="30" t="s">
        <v>2305</v>
      </c>
      <c r="AB1345" s="35">
        <v>2</v>
      </c>
      <c r="AC1345" s="35"/>
      <c r="AD1345" s="35"/>
      <c r="AE1345" s="35">
        <v>2</v>
      </c>
    </row>
    <row r="1346" spans="26:31">
      <c r="Z1346" s="34">
        <v>6901</v>
      </c>
      <c r="AA1346" s="30" t="s">
        <v>92</v>
      </c>
      <c r="AB1346" s="35">
        <v>373</v>
      </c>
      <c r="AC1346" s="35">
        <v>67</v>
      </c>
      <c r="AD1346" s="35">
        <v>157</v>
      </c>
      <c r="AE1346" s="35">
        <v>597</v>
      </c>
    </row>
    <row r="1347" spans="26:31">
      <c r="Z1347" s="34">
        <v>6904</v>
      </c>
      <c r="AA1347" s="30" t="s">
        <v>1826</v>
      </c>
      <c r="AB1347" s="35">
        <v>6</v>
      </c>
      <c r="AC1347" s="35"/>
      <c r="AD1347" s="35">
        <v>11</v>
      </c>
      <c r="AE1347" s="35">
        <v>17</v>
      </c>
    </row>
    <row r="1348" spans="26:31">
      <c r="Z1348" s="34">
        <v>6916</v>
      </c>
      <c r="AA1348" s="30" t="s">
        <v>151</v>
      </c>
      <c r="AB1348" s="35">
        <v>7</v>
      </c>
      <c r="AC1348" s="35">
        <v>5</v>
      </c>
      <c r="AD1348" s="35"/>
      <c r="AE1348" s="35">
        <v>12</v>
      </c>
    </row>
    <row r="1349" spans="26:31">
      <c r="Z1349" s="34">
        <v>6920</v>
      </c>
      <c r="AA1349" s="30" t="s">
        <v>453</v>
      </c>
      <c r="AB1349" s="35">
        <v>28</v>
      </c>
      <c r="AC1349" s="35">
        <v>4</v>
      </c>
      <c r="AD1349" s="35">
        <v>11</v>
      </c>
      <c r="AE1349" s="35">
        <v>43</v>
      </c>
    </row>
    <row r="1350" spans="26:31">
      <c r="Z1350" s="34">
        <v>6926</v>
      </c>
      <c r="AA1350" s="30" t="s">
        <v>1827</v>
      </c>
      <c r="AB1350" s="35"/>
      <c r="AC1350" s="35"/>
      <c r="AD1350" s="35">
        <v>1</v>
      </c>
      <c r="AE1350" s="35">
        <v>1</v>
      </c>
    </row>
    <row r="1351" spans="26:31">
      <c r="Z1351" s="34">
        <v>6928</v>
      </c>
      <c r="AA1351" s="30" t="s">
        <v>1828</v>
      </c>
      <c r="AB1351" s="35"/>
      <c r="AC1351" s="35"/>
      <c r="AD1351" s="35">
        <v>2</v>
      </c>
      <c r="AE1351" s="35">
        <v>2</v>
      </c>
    </row>
    <row r="1352" spans="26:31">
      <c r="Z1352" s="34">
        <v>6930</v>
      </c>
      <c r="AA1352" s="30" t="s">
        <v>1193</v>
      </c>
      <c r="AB1352" s="35">
        <v>11</v>
      </c>
      <c r="AC1352" s="35">
        <v>4</v>
      </c>
      <c r="AD1352" s="35">
        <v>5</v>
      </c>
      <c r="AE1352" s="35">
        <v>20</v>
      </c>
    </row>
    <row r="1353" spans="26:31">
      <c r="Z1353" s="34">
        <v>6932</v>
      </c>
      <c r="AA1353" s="30" t="s">
        <v>951</v>
      </c>
      <c r="AB1353" s="35">
        <v>17</v>
      </c>
      <c r="AC1353" s="35">
        <v>1</v>
      </c>
      <c r="AD1353" s="35">
        <v>2</v>
      </c>
      <c r="AE1353" s="35">
        <v>20</v>
      </c>
    </row>
    <row r="1354" spans="26:31">
      <c r="Z1354" s="34">
        <v>6937</v>
      </c>
      <c r="AA1354" s="30" t="s">
        <v>931</v>
      </c>
      <c r="AB1354" s="35">
        <v>33</v>
      </c>
      <c r="AC1354" s="35">
        <v>10</v>
      </c>
      <c r="AD1354" s="35">
        <v>4</v>
      </c>
      <c r="AE1354" s="35">
        <v>47</v>
      </c>
    </row>
    <row r="1355" spans="26:31">
      <c r="Z1355" s="34">
        <v>6941</v>
      </c>
      <c r="AA1355" s="30" t="s">
        <v>1829</v>
      </c>
      <c r="AB1355" s="35">
        <v>10</v>
      </c>
      <c r="AC1355" s="35"/>
      <c r="AD1355" s="35">
        <v>2</v>
      </c>
      <c r="AE1355" s="35">
        <v>12</v>
      </c>
    </row>
    <row r="1356" spans="26:31">
      <c r="Z1356" s="34">
        <v>6943</v>
      </c>
      <c r="AA1356" s="30" t="s">
        <v>607</v>
      </c>
      <c r="AB1356" s="35">
        <v>7</v>
      </c>
      <c r="AC1356" s="35">
        <v>2</v>
      </c>
      <c r="AD1356" s="35"/>
      <c r="AE1356" s="35">
        <v>9</v>
      </c>
    </row>
    <row r="1357" spans="26:31">
      <c r="Z1357" s="34">
        <v>6944</v>
      </c>
      <c r="AA1357" s="30" t="s">
        <v>777</v>
      </c>
      <c r="AB1357" s="35"/>
      <c r="AC1357" s="35">
        <v>2</v>
      </c>
      <c r="AD1357" s="35"/>
      <c r="AE1357" s="35">
        <v>2</v>
      </c>
    </row>
    <row r="1358" spans="26:31">
      <c r="Z1358" s="34">
        <v>6948</v>
      </c>
      <c r="AA1358" s="30" t="s">
        <v>1092</v>
      </c>
      <c r="AB1358" s="35">
        <v>20</v>
      </c>
      <c r="AC1358" s="35">
        <v>12</v>
      </c>
      <c r="AD1358" s="35"/>
      <c r="AE1358" s="35">
        <v>32</v>
      </c>
    </row>
    <row r="1359" spans="26:31">
      <c r="Z1359" s="34">
        <v>6950</v>
      </c>
      <c r="AA1359" s="30" t="s">
        <v>1830</v>
      </c>
      <c r="AB1359" s="35">
        <v>4</v>
      </c>
      <c r="AC1359" s="35"/>
      <c r="AD1359" s="35">
        <v>3</v>
      </c>
      <c r="AE1359" s="35">
        <v>7</v>
      </c>
    </row>
    <row r="1360" spans="26:31">
      <c r="Z1360" s="34">
        <v>6951</v>
      </c>
      <c r="AA1360" s="30" t="s">
        <v>636</v>
      </c>
      <c r="AB1360" s="35">
        <v>28</v>
      </c>
      <c r="AC1360" s="35">
        <v>2</v>
      </c>
      <c r="AD1360" s="35">
        <v>3</v>
      </c>
      <c r="AE1360" s="35">
        <v>33</v>
      </c>
    </row>
    <row r="1361" spans="26:31">
      <c r="Z1361" s="34">
        <v>6964</v>
      </c>
      <c r="AA1361" s="30" t="s">
        <v>1061</v>
      </c>
      <c r="AB1361" s="35"/>
      <c r="AC1361" s="35">
        <v>2</v>
      </c>
      <c r="AD1361" s="35"/>
      <c r="AE1361" s="35">
        <v>2</v>
      </c>
    </row>
    <row r="1362" spans="26:31">
      <c r="Z1362" s="34">
        <v>6982</v>
      </c>
      <c r="AA1362" s="30" t="s">
        <v>2306</v>
      </c>
      <c r="AB1362" s="35">
        <v>1</v>
      </c>
      <c r="AC1362" s="35"/>
      <c r="AD1362" s="35"/>
      <c r="AE1362" s="35">
        <v>1</v>
      </c>
    </row>
    <row r="1363" spans="26:31">
      <c r="Z1363" s="34">
        <v>6983</v>
      </c>
      <c r="AA1363" s="30" t="s">
        <v>2307</v>
      </c>
      <c r="AB1363" s="35">
        <v>4</v>
      </c>
      <c r="AC1363" s="35"/>
      <c r="AD1363" s="35"/>
      <c r="AE1363" s="35">
        <v>4</v>
      </c>
    </row>
    <row r="1364" spans="26:31">
      <c r="Z1364" s="34">
        <v>6984</v>
      </c>
      <c r="AA1364" s="30" t="s">
        <v>12</v>
      </c>
      <c r="AB1364" s="35"/>
      <c r="AC1364" s="35">
        <v>1</v>
      </c>
      <c r="AD1364" s="35"/>
      <c r="AE1364" s="35">
        <v>1</v>
      </c>
    </row>
    <row r="1365" spans="26:31">
      <c r="Z1365" s="34">
        <v>6985</v>
      </c>
      <c r="AA1365" s="30" t="s">
        <v>1145</v>
      </c>
      <c r="AB1365" s="35">
        <v>1</v>
      </c>
      <c r="AC1365" s="35">
        <v>1</v>
      </c>
      <c r="AD1365" s="35"/>
      <c r="AE1365" s="35">
        <v>2</v>
      </c>
    </row>
    <row r="1366" spans="26:31">
      <c r="Z1366" s="34">
        <v>6987</v>
      </c>
      <c r="AA1366" s="30" t="s">
        <v>1831</v>
      </c>
      <c r="AB1366" s="35">
        <v>15</v>
      </c>
      <c r="AC1366" s="35"/>
      <c r="AD1366" s="35">
        <v>2</v>
      </c>
      <c r="AE1366" s="35">
        <v>17</v>
      </c>
    </row>
    <row r="1367" spans="26:31">
      <c r="Z1367" s="34">
        <v>6988</v>
      </c>
      <c r="AA1367" s="30" t="s">
        <v>1281</v>
      </c>
      <c r="AB1367" s="35">
        <v>9</v>
      </c>
      <c r="AC1367" s="35">
        <v>1</v>
      </c>
      <c r="AD1367" s="35"/>
      <c r="AE1367" s="35">
        <v>10</v>
      </c>
    </row>
    <row r="1368" spans="26:31">
      <c r="Z1368" s="34">
        <v>6989</v>
      </c>
      <c r="AA1368" s="30" t="s">
        <v>2308</v>
      </c>
      <c r="AB1368" s="35">
        <v>9</v>
      </c>
      <c r="AC1368" s="35"/>
      <c r="AD1368" s="35"/>
      <c r="AE1368" s="35">
        <v>9</v>
      </c>
    </row>
    <row r="1369" spans="26:31">
      <c r="Z1369" s="34">
        <v>6990</v>
      </c>
      <c r="AA1369" s="30" t="s">
        <v>1832</v>
      </c>
      <c r="AB1369" s="35">
        <v>12</v>
      </c>
      <c r="AC1369" s="35"/>
      <c r="AD1369" s="35">
        <v>2</v>
      </c>
      <c r="AE1369" s="35">
        <v>14</v>
      </c>
    </row>
    <row r="1370" spans="26:31">
      <c r="Z1370" s="34">
        <v>6991</v>
      </c>
      <c r="AA1370" s="30" t="s">
        <v>1833</v>
      </c>
      <c r="AB1370" s="35">
        <v>1</v>
      </c>
      <c r="AC1370" s="35"/>
      <c r="AD1370" s="35">
        <v>1</v>
      </c>
      <c r="AE1370" s="35">
        <v>2</v>
      </c>
    </row>
    <row r="1371" spans="26:31">
      <c r="Z1371" s="34">
        <v>6998</v>
      </c>
      <c r="AA1371" s="30" t="s">
        <v>2309</v>
      </c>
      <c r="AB1371" s="35">
        <v>10</v>
      </c>
      <c r="AC1371" s="35"/>
      <c r="AD1371" s="35"/>
      <c r="AE1371" s="35">
        <v>10</v>
      </c>
    </row>
    <row r="1372" spans="26:31">
      <c r="Z1372" s="34">
        <v>6999</v>
      </c>
      <c r="AA1372" s="30" t="s">
        <v>597</v>
      </c>
      <c r="AB1372" s="35"/>
      <c r="AC1372" s="35">
        <v>2</v>
      </c>
      <c r="AD1372" s="35"/>
      <c r="AE1372" s="35">
        <v>2</v>
      </c>
    </row>
    <row r="1373" spans="26:31">
      <c r="Z1373" s="34">
        <v>7000</v>
      </c>
      <c r="AA1373" s="30" t="s">
        <v>2310</v>
      </c>
      <c r="AB1373" s="35">
        <v>1</v>
      </c>
      <c r="AC1373" s="35"/>
      <c r="AD1373" s="35"/>
      <c r="AE1373" s="35">
        <v>1</v>
      </c>
    </row>
    <row r="1374" spans="26:31">
      <c r="Z1374" s="34">
        <v>7002</v>
      </c>
      <c r="AA1374" s="30" t="s">
        <v>2311</v>
      </c>
      <c r="AB1374" s="35">
        <v>3</v>
      </c>
      <c r="AC1374" s="35"/>
      <c r="AD1374" s="35"/>
      <c r="AE1374" s="35">
        <v>3</v>
      </c>
    </row>
    <row r="1375" spans="26:31">
      <c r="Z1375" s="34">
        <v>7004</v>
      </c>
      <c r="AA1375" s="30" t="s">
        <v>226</v>
      </c>
      <c r="AB1375" s="35">
        <v>19</v>
      </c>
      <c r="AC1375" s="35">
        <v>4</v>
      </c>
      <c r="AD1375" s="35">
        <v>6</v>
      </c>
      <c r="AE1375" s="35">
        <v>29</v>
      </c>
    </row>
    <row r="1376" spans="26:31">
      <c r="Z1376" s="34">
        <v>7017</v>
      </c>
      <c r="AA1376" s="30" t="s">
        <v>1834</v>
      </c>
      <c r="AB1376" s="35"/>
      <c r="AC1376" s="35"/>
      <c r="AD1376" s="35">
        <v>7</v>
      </c>
      <c r="AE1376" s="35">
        <v>7</v>
      </c>
    </row>
    <row r="1377" spans="26:31">
      <c r="Z1377" s="34">
        <v>7027</v>
      </c>
      <c r="AA1377" s="30" t="s">
        <v>1835</v>
      </c>
      <c r="AB1377" s="35"/>
      <c r="AC1377" s="35"/>
      <c r="AD1377" s="35">
        <v>1</v>
      </c>
      <c r="AE1377" s="35">
        <v>1</v>
      </c>
    </row>
    <row r="1378" spans="26:31">
      <c r="Z1378" s="34">
        <v>7028</v>
      </c>
      <c r="AA1378" s="30" t="s">
        <v>1403</v>
      </c>
      <c r="AB1378" s="35">
        <v>5</v>
      </c>
      <c r="AC1378" s="35"/>
      <c r="AD1378" s="35"/>
      <c r="AE1378" s="35">
        <v>5</v>
      </c>
    </row>
    <row r="1379" spans="26:31">
      <c r="Z1379" s="34">
        <v>7029</v>
      </c>
      <c r="AA1379" s="30" t="s">
        <v>65</v>
      </c>
      <c r="AB1379" s="35"/>
      <c r="AC1379" s="35">
        <v>1</v>
      </c>
      <c r="AD1379" s="35"/>
      <c r="AE1379" s="35">
        <v>1</v>
      </c>
    </row>
    <row r="1380" spans="26:31">
      <c r="Z1380" s="34">
        <v>7030</v>
      </c>
      <c r="AA1380" s="30" t="s">
        <v>725</v>
      </c>
      <c r="AB1380" s="35">
        <v>9</v>
      </c>
      <c r="AC1380" s="35">
        <v>3</v>
      </c>
      <c r="AD1380" s="35"/>
      <c r="AE1380" s="35">
        <v>12</v>
      </c>
    </row>
    <row r="1381" spans="26:31">
      <c r="Z1381" s="34">
        <v>7037</v>
      </c>
      <c r="AA1381" s="30" t="s">
        <v>1185</v>
      </c>
      <c r="AB1381" s="35">
        <v>6</v>
      </c>
      <c r="AC1381" s="35">
        <v>1</v>
      </c>
      <c r="AD1381" s="35"/>
      <c r="AE1381" s="35">
        <v>7</v>
      </c>
    </row>
    <row r="1382" spans="26:31">
      <c r="Z1382" s="34">
        <v>7044</v>
      </c>
      <c r="AA1382" s="30" t="s">
        <v>2312</v>
      </c>
      <c r="AB1382" s="35">
        <v>3</v>
      </c>
      <c r="AC1382" s="35"/>
      <c r="AD1382" s="35"/>
      <c r="AE1382" s="35">
        <v>3</v>
      </c>
    </row>
    <row r="1383" spans="26:31">
      <c r="Z1383" s="34">
        <v>7047</v>
      </c>
      <c r="AA1383" s="30" t="s">
        <v>2313</v>
      </c>
      <c r="AB1383" s="35">
        <v>1</v>
      </c>
      <c r="AC1383" s="35"/>
      <c r="AD1383" s="35"/>
      <c r="AE1383" s="35">
        <v>1</v>
      </c>
    </row>
    <row r="1384" spans="26:31">
      <c r="Z1384" s="34">
        <v>7060</v>
      </c>
      <c r="AA1384" s="30" t="s">
        <v>596</v>
      </c>
      <c r="AB1384" s="35"/>
      <c r="AC1384" s="35">
        <v>1</v>
      </c>
      <c r="AD1384" s="35"/>
      <c r="AE1384" s="35">
        <v>1</v>
      </c>
    </row>
    <row r="1385" spans="26:31">
      <c r="Z1385" s="34">
        <v>7073</v>
      </c>
      <c r="AA1385" s="30" t="s">
        <v>2314</v>
      </c>
      <c r="AB1385" s="35">
        <v>7</v>
      </c>
      <c r="AC1385" s="35"/>
      <c r="AD1385" s="35"/>
      <c r="AE1385" s="35">
        <v>7</v>
      </c>
    </row>
    <row r="1386" spans="26:31">
      <c r="Z1386" s="34">
        <v>7074</v>
      </c>
      <c r="AA1386" s="30" t="s">
        <v>1128</v>
      </c>
      <c r="AB1386" s="35">
        <v>1</v>
      </c>
      <c r="AC1386" s="35">
        <v>1</v>
      </c>
      <c r="AD1386" s="35"/>
      <c r="AE1386" s="35">
        <v>2</v>
      </c>
    </row>
    <row r="1387" spans="26:31">
      <c r="Z1387" s="34">
        <v>7094</v>
      </c>
      <c r="AA1387" s="30" t="s">
        <v>1137</v>
      </c>
      <c r="AB1387" s="35">
        <v>21</v>
      </c>
      <c r="AC1387" s="35">
        <v>1</v>
      </c>
      <c r="AD1387" s="35">
        <v>12</v>
      </c>
      <c r="AE1387" s="35">
        <v>34</v>
      </c>
    </row>
    <row r="1388" spans="26:31">
      <c r="Z1388" s="34">
        <v>7095</v>
      </c>
      <c r="AA1388" s="30" t="s">
        <v>85</v>
      </c>
      <c r="AB1388" s="35">
        <v>126</v>
      </c>
      <c r="AC1388" s="35">
        <v>15</v>
      </c>
      <c r="AD1388" s="35">
        <v>2</v>
      </c>
      <c r="AE1388" s="35">
        <v>143</v>
      </c>
    </row>
    <row r="1389" spans="26:31">
      <c r="Z1389" s="34">
        <v>7104</v>
      </c>
      <c r="AA1389" s="30" t="s">
        <v>2315</v>
      </c>
      <c r="AB1389" s="35">
        <v>8</v>
      </c>
      <c r="AC1389" s="35"/>
      <c r="AD1389" s="35"/>
      <c r="AE1389" s="35">
        <v>8</v>
      </c>
    </row>
    <row r="1390" spans="26:31">
      <c r="Z1390" s="34">
        <v>7111</v>
      </c>
      <c r="AA1390" s="30" t="s">
        <v>340</v>
      </c>
      <c r="AB1390" s="35">
        <v>29</v>
      </c>
      <c r="AC1390" s="35">
        <v>15</v>
      </c>
      <c r="AD1390" s="35"/>
      <c r="AE1390" s="35">
        <v>44</v>
      </c>
    </row>
    <row r="1391" spans="26:31">
      <c r="Z1391" s="34">
        <v>7118</v>
      </c>
      <c r="AA1391" s="30" t="s">
        <v>1228</v>
      </c>
      <c r="AB1391" s="35">
        <v>3</v>
      </c>
      <c r="AC1391" s="35">
        <v>2</v>
      </c>
      <c r="AD1391" s="35">
        <v>1</v>
      </c>
      <c r="AE1391" s="35">
        <v>6</v>
      </c>
    </row>
    <row r="1392" spans="26:31">
      <c r="Z1392" s="34">
        <v>7119</v>
      </c>
      <c r="AA1392" s="30" t="s">
        <v>1836</v>
      </c>
      <c r="AB1392" s="35">
        <v>13</v>
      </c>
      <c r="AC1392" s="35"/>
      <c r="AD1392" s="35">
        <v>21</v>
      </c>
      <c r="AE1392" s="35">
        <v>34</v>
      </c>
    </row>
    <row r="1393" spans="26:31">
      <c r="Z1393" s="34">
        <v>7134</v>
      </c>
      <c r="AA1393" s="30" t="s">
        <v>2316</v>
      </c>
      <c r="AB1393" s="35">
        <v>60</v>
      </c>
      <c r="AC1393" s="35"/>
      <c r="AD1393" s="35"/>
      <c r="AE1393" s="35">
        <v>60</v>
      </c>
    </row>
    <row r="1394" spans="26:31">
      <c r="Z1394" s="34">
        <v>7156</v>
      </c>
      <c r="AA1394" s="30" t="s">
        <v>1837</v>
      </c>
      <c r="AB1394" s="35"/>
      <c r="AC1394" s="35"/>
      <c r="AD1394" s="35">
        <v>9</v>
      </c>
      <c r="AE1394" s="35">
        <v>9</v>
      </c>
    </row>
    <row r="1395" spans="26:31">
      <c r="Z1395" s="34">
        <v>7159</v>
      </c>
      <c r="AA1395" s="30" t="s">
        <v>2317</v>
      </c>
      <c r="AB1395" s="35">
        <v>2</v>
      </c>
      <c r="AC1395" s="35"/>
      <c r="AD1395" s="35"/>
      <c r="AE1395" s="35">
        <v>2</v>
      </c>
    </row>
    <row r="1396" spans="26:31">
      <c r="Z1396" s="34">
        <v>7161</v>
      </c>
      <c r="AA1396" s="30" t="s">
        <v>2318</v>
      </c>
      <c r="AB1396" s="35">
        <v>6</v>
      </c>
      <c r="AC1396" s="35"/>
      <c r="AD1396" s="35"/>
      <c r="AE1396" s="35">
        <v>6</v>
      </c>
    </row>
    <row r="1397" spans="26:31">
      <c r="Z1397" s="34">
        <v>7170</v>
      </c>
      <c r="AA1397" s="30" t="s">
        <v>1203</v>
      </c>
      <c r="AB1397" s="35">
        <v>2</v>
      </c>
      <c r="AC1397" s="35">
        <v>1</v>
      </c>
      <c r="AD1397" s="35"/>
      <c r="AE1397" s="35">
        <v>3</v>
      </c>
    </row>
    <row r="1398" spans="26:31">
      <c r="Z1398" s="34">
        <v>7182</v>
      </c>
      <c r="AA1398" s="30" t="s">
        <v>2319</v>
      </c>
      <c r="AB1398" s="35">
        <v>9</v>
      </c>
      <c r="AC1398" s="35"/>
      <c r="AD1398" s="35"/>
      <c r="AE1398" s="35">
        <v>9</v>
      </c>
    </row>
    <row r="1399" spans="26:31">
      <c r="Z1399" s="34">
        <v>7184</v>
      </c>
      <c r="AA1399" s="30" t="s">
        <v>1340</v>
      </c>
      <c r="AB1399" s="35">
        <v>6</v>
      </c>
      <c r="AC1399" s="35"/>
      <c r="AD1399" s="35">
        <v>1</v>
      </c>
      <c r="AE1399" s="35">
        <v>7</v>
      </c>
    </row>
    <row r="1400" spans="26:31">
      <c r="Z1400" s="34">
        <v>7188</v>
      </c>
      <c r="AA1400" s="30" t="s">
        <v>2320</v>
      </c>
      <c r="AB1400" s="35">
        <v>2</v>
      </c>
      <c r="AC1400" s="35"/>
      <c r="AD1400" s="35"/>
      <c r="AE1400" s="35">
        <v>2</v>
      </c>
    </row>
    <row r="1401" spans="26:31">
      <c r="Z1401" s="34">
        <v>7189</v>
      </c>
      <c r="AA1401" s="30" t="s">
        <v>1084</v>
      </c>
      <c r="AB1401" s="35"/>
      <c r="AC1401" s="35">
        <v>1</v>
      </c>
      <c r="AD1401" s="35"/>
      <c r="AE1401" s="35">
        <v>1</v>
      </c>
    </row>
    <row r="1402" spans="26:31">
      <c r="Z1402" s="34">
        <v>7190</v>
      </c>
      <c r="AA1402" s="30" t="s">
        <v>1085</v>
      </c>
      <c r="AB1402" s="35"/>
      <c r="AC1402" s="35">
        <v>1</v>
      </c>
      <c r="AD1402" s="35"/>
      <c r="AE1402" s="35">
        <v>1</v>
      </c>
    </row>
    <row r="1403" spans="26:31">
      <c r="Z1403" s="34">
        <v>7196</v>
      </c>
      <c r="AA1403" s="30" t="s">
        <v>868</v>
      </c>
      <c r="AB1403" s="35">
        <v>14</v>
      </c>
      <c r="AC1403" s="35">
        <v>6</v>
      </c>
      <c r="AD1403" s="35"/>
      <c r="AE1403" s="35">
        <v>20</v>
      </c>
    </row>
    <row r="1404" spans="26:31">
      <c r="Z1404" s="34">
        <v>7198</v>
      </c>
      <c r="AA1404" s="30" t="s">
        <v>726</v>
      </c>
      <c r="AB1404" s="35">
        <v>9</v>
      </c>
      <c r="AC1404" s="35">
        <v>3</v>
      </c>
      <c r="AD1404" s="35"/>
      <c r="AE1404" s="35">
        <v>12</v>
      </c>
    </row>
    <row r="1405" spans="26:31">
      <c r="Z1405" s="34">
        <v>7205</v>
      </c>
      <c r="AA1405" s="30" t="s">
        <v>2321</v>
      </c>
      <c r="AB1405" s="35">
        <v>1</v>
      </c>
      <c r="AC1405" s="35"/>
      <c r="AD1405" s="35"/>
      <c r="AE1405" s="35">
        <v>1</v>
      </c>
    </row>
    <row r="1406" spans="26:31">
      <c r="Z1406" s="34">
        <v>7209</v>
      </c>
      <c r="AA1406" s="30" t="s">
        <v>2322</v>
      </c>
      <c r="AB1406" s="35">
        <v>1</v>
      </c>
      <c r="AC1406" s="35"/>
      <c r="AD1406" s="35"/>
      <c r="AE1406" s="35">
        <v>1</v>
      </c>
    </row>
    <row r="1407" spans="26:31">
      <c r="Z1407" s="34">
        <v>7212</v>
      </c>
      <c r="AA1407" s="30" t="s">
        <v>2323</v>
      </c>
      <c r="AB1407" s="35">
        <v>2</v>
      </c>
      <c r="AC1407" s="35"/>
      <c r="AD1407" s="35"/>
      <c r="AE1407" s="35">
        <v>2</v>
      </c>
    </row>
    <row r="1408" spans="26:31">
      <c r="Z1408" s="34">
        <v>7215</v>
      </c>
      <c r="AA1408" s="30" t="s">
        <v>612</v>
      </c>
      <c r="AB1408" s="35">
        <v>1</v>
      </c>
      <c r="AC1408" s="35">
        <v>1</v>
      </c>
      <c r="AD1408" s="35">
        <v>1</v>
      </c>
      <c r="AE1408" s="35">
        <v>3</v>
      </c>
    </row>
    <row r="1409" spans="26:31">
      <c r="Z1409" s="34">
        <v>7217</v>
      </c>
      <c r="AA1409" s="30" t="s">
        <v>1838</v>
      </c>
      <c r="AB1409" s="35">
        <v>1</v>
      </c>
      <c r="AC1409" s="35"/>
      <c r="AD1409" s="35">
        <v>18</v>
      </c>
      <c r="AE1409" s="35">
        <v>19</v>
      </c>
    </row>
    <row r="1410" spans="26:31">
      <c r="Z1410" s="34">
        <v>7225</v>
      </c>
      <c r="AA1410" s="30" t="s">
        <v>2324</v>
      </c>
      <c r="AB1410" s="35">
        <v>3</v>
      </c>
      <c r="AC1410" s="35"/>
      <c r="AD1410" s="35"/>
      <c r="AE1410" s="35">
        <v>3</v>
      </c>
    </row>
    <row r="1411" spans="26:31">
      <c r="Z1411" s="34">
        <v>7241</v>
      </c>
      <c r="AA1411" s="30" t="s">
        <v>2325</v>
      </c>
      <c r="AB1411" s="35">
        <v>9</v>
      </c>
      <c r="AC1411" s="35"/>
      <c r="AD1411" s="35"/>
      <c r="AE1411" s="35">
        <v>9</v>
      </c>
    </row>
    <row r="1412" spans="26:31">
      <c r="Z1412" s="34">
        <v>7244</v>
      </c>
      <c r="AA1412" s="30" t="s">
        <v>2326</v>
      </c>
      <c r="AB1412" s="35">
        <v>5</v>
      </c>
      <c r="AC1412" s="35"/>
      <c r="AD1412" s="35"/>
      <c r="AE1412" s="35">
        <v>5</v>
      </c>
    </row>
    <row r="1413" spans="26:31">
      <c r="Z1413" s="34">
        <v>7254</v>
      </c>
      <c r="AA1413" s="30" t="s">
        <v>663</v>
      </c>
      <c r="AB1413" s="35">
        <v>89</v>
      </c>
      <c r="AC1413" s="35">
        <v>5</v>
      </c>
      <c r="AD1413" s="35">
        <v>13</v>
      </c>
      <c r="AE1413" s="35">
        <v>107</v>
      </c>
    </row>
    <row r="1414" spans="26:31">
      <c r="Z1414" s="34">
        <v>7260</v>
      </c>
      <c r="AA1414" s="30" t="s">
        <v>736</v>
      </c>
      <c r="AB1414" s="35">
        <v>2</v>
      </c>
      <c r="AC1414" s="35">
        <v>1</v>
      </c>
      <c r="AD1414" s="35"/>
      <c r="AE1414" s="35">
        <v>3</v>
      </c>
    </row>
    <row r="1415" spans="26:31">
      <c r="Z1415" s="34">
        <v>7270</v>
      </c>
      <c r="AA1415" s="30" t="s">
        <v>711</v>
      </c>
      <c r="AB1415" s="35">
        <v>11</v>
      </c>
      <c r="AC1415" s="35">
        <v>3</v>
      </c>
      <c r="AD1415" s="35">
        <v>1</v>
      </c>
      <c r="AE1415" s="35">
        <v>15</v>
      </c>
    </row>
    <row r="1416" spans="26:31">
      <c r="Z1416" s="34">
        <v>7272</v>
      </c>
      <c r="AA1416" s="30" t="s">
        <v>2327</v>
      </c>
      <c r="AB1416" s="35">
        <v>5</v>
      </c>
      <c r="AC1416" s="35"/>
      <c r="AD1416" s="35"/>
      <c r="AE1416" s="35">
        <v>5</v>
      </c>
    </row>
    <row r="1417" spans="26:31">
      <c r="Z1417" s="34">
        <v>7273</v>
      </c>
      <c r="AA1417" s="30" t="s">
        <v>1139</v>
      </c>
      <c r="AB1417" s="35">
        <v>3</v>
      </c>
      <c r="AC1417" s="35">
        <v>1</v>
      </c>
      <c r="AD1417" s="35"/>
      <c r="AE1417" s="35">
        <v>4</v>
      </c>
    </row>
    <row r="1418" spans="26:31">
      <c r="Z1418" s="34">
        <v>7276</v>
      </c>
      <c r="AA1418" s="30" t="s">
        <v>926</v>
      </c>
      <c r="AB1418" s="35">
        <v>2</v>
      </c>
      <c r="AC1418" s="35">
        <v>2</v>
      </c>
      <c r="AD1418" s="35"/>
      <c r="AE1418" s="35">
        <v>4</v>
      </c>
    </row>
    <row r="1419" spans="26:31">
      <c r="Z1419" s="34">
        <v>7277</v>
      </c>
      <c r="AA1419" s="30" t="s">
        <v>642</v>
      </c>
      <c r="AB1419" s="35">
        <v>1</v>
      </c>
      <c r="AC1419" s="35">
        <v>1</v>
      </c>
      <c r="AD1419" s="35">
        <v>1</v>
      </c>
      <c r="AE1419" s="35">
        <v>3</v>
      </c>
    </row>
    <row r="1420" spans="26:31">
      <c r="Z1420" s="34">
        <v>7285</v>
      </c>
      <c r="AA1420" s="30" t="s">
        <v>2328</v>
      </c>
      <c r="AB1420" s="35">
        <v>1</v>
      </c>
      <c r="AC1420" s="35"/>
      <c r="AD1420" s="35"/>
      <c r="AE1420" s="35">
        <v>1</v>
      </c>
    </row>
    <row r="1421" spans="26:31">
      <c r="Z1421" s="34">
        <v>7312</v>
      </c>
      <c r="AA1421" s="30" t="s">
        <v>2329</v>
      </c>
      <c r="AB1421" s="35">
        <v>2</v>
      </c>
      <c r="AC1421" s="35"/>
      <c r="AD1421" s="35"/>
      <c r="AE1421" s="35">
        <v>2</v>
      </c>
    </row>
    <row r="1422" spans="26:31">
      <c r="Z1422" s="34">
        <v>7314</v>
      </c>
      <c r="AA1422" s="30" t="s">
        <v>885</v>
      </c>
      <c r="AB1422" s="35"/>
      <c r="AC1422" s="35">
        <v>1</v>
      </c>
      <c r="AD1422" s="35"/>
      <c r="AE1422" s="35">
        <v>1</v>
      </c>
    </row>
    <row r="1423" spans="26:31">
      <c r="Z1423" s="34">
        <v>7323</v>
      </c>
      <c r="AA1423" s="30" t="s">
        <v>505</v>
      </c>
      <c r="AB1423" s="35">
        <v>2</v>
      </c>
      <c r="AC1423" s="35">
        <v>2</v>
      </c>
      <c r="AD1423" s="35"/>
      <c r="AE1423" s="35">
        <v>4</v>
      </c>
    </row>
    <row r="1424" spans="26:31">
      <c r="Z1424" s="34">
        <v>7331</v>
      </c>
      <c r="AA1424" s="30" t="s">
        <v>518</v>
      </c>
      <c r="AB1424" s="35">
        <v>146</v>
      </c>
      <c r="AC1424" s="35">
        <v>15</v>
      </c>
      <c r="AD1424" s="35">
        <v>22</v>
      </c>
      <c r="AE1424" s="35">
        <v>183</v>
      </c>
    </row>
    <row r="1425" spans="26:31">
      <c r="Z1425" s="34">
        <v>7332</v>
      </c>
      <c r="AA1425" s="30" t="s">
        <v>356</v>
      </c>
      <c r="AB1425" s="35">
        <v>146</v>
      </c>
      <c r="AC1425" s="35">
        <v>20</v>
      </c>
      <c r="AD1425" s="35">
        <v>27</v>
      </c>
      <c r="AE1425" s="35">
        <v>193</v>
      </c>
    </row>
    <row r="1426" spans="26:31">
      <c r="Z1426" s="34">
        <v>7340</v>
      </c>
      <c r="AA1426" s="30" t="s">
        <v>384</v>
      </c>
      <c r="AB1426" s="35">
        <v>81</v>
      </c>
      <c r="AC1426" s="35">
        <v>7</v>
      </c>
      <c r="AD1426" s="35">
        <v>11</v>
      </c>
      <c r="AE1426" s="35">
        <v>99</v>
      </c>
    </row>
    <row r="1427" spans="26:31">
      <c r="Z1427" s="34">
        <v>7341</v>
      </c>
      <c r="AA1427" s="30" t="s">
        <v>433</v>
      </c>
      <c r="AB1427" s="35">
        <v>42</v>
      </c>
      <c r="AC1427" s="35">
        <v>9</v>
      </c>
      <c r="AD1427" s="35">
        <v>10</v>
      </c>
      <c r="AE1427" s="35">
        <v>61</v>
      </c>
    </row>
    <row r="1428" spans="26:31">
      <c r="Z1428" s="34">
        <v>7342</v>
      </c>
      <c r="AA1428" s="30" t="s">
        <v>179</v>
      </c>
      <c r="AB1428" s="35">
        <v>57</v>
      </c>
      <c r="AC1428" s="35">
        <v>10</v>
      </c>
      <c r="AD1428" s="35">
        <v>9</v>
      </c>
      <c r="AE1428" s="35">
        <v>76</v>
      </c>
    </row>
    <row r="1429" spans="26:31">
      <c r="Z1429" s="34">
        <v>7343</v>
      </c>
      <c r="AA1429" s="30" t="s">
        <v>679</v>
      </c>
      <c r="AB1429" s="35">
        <v>82</v>
      </c>
      <c r="AC1429" s="35">
        <v>5</v>
      </c>
      <c r="AD1429" s="35">
        <v>12</v>
      </c>
      <c r="AE1429" s="35">
        <v>99</v>
      </c>
    </row>
    <row r="1430" spans="26:31">
      <c r="Z1430" s="34">
        <v>7344</v>
      </c>
      <c r="AA1430" s="30" t="s">
        <v>1096</v>
      </c>
      <c r="AB1430" s="35">
        <v>6</v>
      </c>
      <c r="AC1430" s="35">
        <v>1</v>
      </c>
      <c r="AD1430" s="35"/>
      <c r="AE1430" s="35">
        <v>7</v>
      </c>
    </row>
    <row r="1431" spans="26:31">
      <c r="Z1431" s="34">
        <v>7353</v>
      </c>
      <c r="AA1431" s="30" t="s">
        <v>516</v>
      </c>
      <c r="AB1431" s="35">
        <v>33</v>
      </c>
      <c r="AC1431" s="35">
        <v>8</v>
      </c>
      <c r="AD1431" s="35"/>
      <c r="AE1431" s="35">
        <v>41</v>
      </c>
    </row>
    <row r="1432" spans="26:31">
      <c r="Z1432" s="34">
        <v>7367</v>
      </c>
      <c r="AA1432" s="30" t="s">
        <v>2330</v>
      </c>
      <c r="AB1432" s="35">
        <v>3</v>
      </c>
      <c r="AC1432" s="35"/>
      <c r="AD1432" s="35"/>
      <c r="AE1432" s="35">
        <v>3</v>
      </c>
    </row>
    <row r="1433" spans="26:31">
      <c r="Z1433" s="34">
        <v>7378</v>
      </c>
      <c r="AA1433" s="30" t="s">
        <v>1144</v>
      </c>
      <c r="AB1433" s="35"/>
      <c r="AC1433" s="35">
        <v>1</v>
      </c>
      <c r="AD1433" s="35"/>
      <c r="AE1433" s="35">
        <v>1</v>
      </c>
    </row>
    <row r="1434" spans="26:31">
      <c r="Z1434" s="34">
        <v>7383</v>
      </c>
      <c r="AA1434" s="30" t="s">
        <v>650</v>
      </c>
      <c r="AB1434" s="35"/>
      <c r="AC1434" s="35">
        <v>2</v>
      </c>
      <c r="AD1434" s="35"/>
      <c r="AE1434" s="35">
        <v>2</v>
      </c>
    </row>
    <row r="1435" spans="26:31">
      <c r="Z1435" s="34">
        <v>7392</v>
      </c>
      <c r="AA1435" s="30" t="s">
        <v>2331</v>
      </c>
      <c r="AB1435" s="35">
        <v>1</v>
      </c>
      <c r="AC1435" s="35"/>
      <c r="AD1435" s="35"/>
      <c r="AE1435" s="35">
        <v>1</v>
      </c>
    </row>
    <row r="1436" spans="26:31">
      <c r="Z1436" s="34">
        <v>7399</v>
      </c>
      <c r="AA1436" s="30" t="s">
        <v>819</v>
      </c>
      <c r="AB1436" s="35">
        <v>10</v>
      </c>
      <c r="AC1436" s="35">
        <v>1</v>
      </c>
      <c r="AD1436" s="35">
        <v>3</v>
      </c>
      <c r="AE1436" s="35">
        <v>14</v>
      </c>
    </row>
    <row r="1437" spans="26:31">
      <c r="Z1437" s="34">
        <v>7407</v>
      </c>
      <c r="AA1437" s="30" t="s">
        <v>959</v>
      </c>
      <c r="AB1437" s="35">
        <v>14</v>
      </c>
      <c r="AC1437" s="35">
        <v>3</v>
      </c>
      <c r="AD1437" s="35">
        <v>46</v>
      </c>
      <c r="AE1437" s="35">
        <v>63</v>
      </c>
    </row>
    <row r="1438" spans="26:31">
      <c r="Z1438" s="34">
        <v>7408</v>
      </c>
      <c r="AA1438" s="30" t="s">
        <v>387</v>
      </c>
      <c r="AB1438" s="35">
        <v>36</v>
      </c>
      <c r="AC1438" s="35">
        <v>7</v>
      </c>
      <c r="AD1438" s="35"/>
      <c r="AE1438" s="35">
        <v>43</v>
      </c>
    </row>
    <row r="1439" spans="26:31">
      <c r="Z1439" s="34">
        <v>7409</v>
      </c>
      <c r="AA1439" s="30" t="s">
        <v>1231</v>
      </c>
      <c r="AB1439" s="35">
        <v>21</v>
      </c>
      <c r="AC1439" s="35">
        <v>1</v>
      </c>
      <c r="AD1439" s="35"/>
      <c r="AE1439" s="35">
        <v>22</v>
      </c>
    </row>
    <row r="1440" spans="26:31">
      <c r="Z1440" s="34">
        <v>7438</v>
      </c>
      <c r="AA1440" s="30" t="s">
        <v>743</v>
      </c>
      <c r="AB1440" s="35">
        <v>37</v>
      </c>
      <c r="AC1440" s="35">
        <v>2</v>
      </c>
      <c r="AD1440" s="35">
        <v>17</v>
      </c>
      <c r="AE1440" s="35">
        <v>56</v>
      </c>
    </row>
    <row r="1441" spans="26:31">
      <c r="Z1441" s="34">
        <v>7439</v>
      </c>
      <c r="AA1441" s="30" t="s">
        <v>1839</v>
      </c>
      <c r="AB1441" s="35">
        <v>16</v>
      </c>
      <c r="AC1441" s="35"/>
      <c r="AD1441" s="35">
        <v>14</v>
      </c>
      <c r="AE1441" s="35">
        <v>30</v>
      </c>
    </row>
    <row r="1442" spans="26:31">
      <c r="Z1442" s="34">
        <v>7465</v>
      </c>
      <c r="AA1442" s="30" t="s">
        <v>147</v>
      </c>
      <c r="AB1442" s="35">
        <v>163</v>
      </c>
      <c r="AC1442" s="35">
        <v>34</v>
      </c>
      <c r="AD1442" s="35">
        <v>95</v>
      </c>
      <c r="AE1442" s="35">
        <v>292</v>
      </c>
    </row>
    <row r="1443" spans="26:31">
      <c r="Z1443" s="34">
        <v>7472</v>
      </c>
      <c r="AA1443" s="30" t="s">
        <v>1840</v>
      </c>
      <c r="AB1443" s="35">
        <v>1</v>
      </c>
      <c r="AC1443" s="35"/>
      <c r="AD1443" s="35">
        <v>2</v>
      </c>
      <c r="AE1443" s="35">
        <v>3</v>
      </c>
    </row>
    <row r="1444" spans="26:31">
      <c r="Z1444" s="34">
        <v>7474</v>
      </c>
      <c r="AA1444" s="30" t="s">
        <v>548</v>
      </c>
      <c r="AB1444" s="35">
        <v>42</v>
      </c>
      <c r="AC1444" s="35">
        <v>10</v>
      </c>
      <c r="AD1444" s="35">
        <v>16</v>
      </c>
      <c r="AE1444" s="35">
        <v>68</v>
      </c>
    </row>
    <row r="1445" spans="26:31">
      <c r="Z1445" s="34">
        <v>7476</v>
      </c>
      <c r="AA1445" s="30" t="s">
        <v>694</v>
      </c>
      <c r="AB1445" s="35">
        <v>47</v>
      </c>
      <c r="AC1445" s="35">
        <v>6</v>
      </c>
      <c r="AD1445" s="35">
        <v>1</v>
      </c>
      <c r="AE1445" s="35">
        <v>54</v>
      </c>
    </row>
    <row r="1446" spans="26:31">
      <c r="Z1446" s="34">
        <v>7478</v>
      </c>
      <c r="AA1446" s="30" t="s">
        <v>143</v>
      </c>
      <c r="AB1446" s="35">
        <v>22</v>
      </c>
      <c r="AC1446" s="35">
        <v>5</v>
      </c>
      <c r="AD1446" s="35">
        <v>5</v>
      </c>
      <c r="AE1446" s="35">
        <v>32</v>
      </c>
    </row>
    <row r="1447" spans="26:31">
      <c r="Z1447" s="34">
        <v>7479</v>
      </c>
      <c r="AA1447" s="30" t="s">
        <v>1841</v>
      </c>
      <c r="AB1447" s="35">
        <v>23</v>
      </c>
      <c r="AC1447" s="35"/>
      <c r="AD1447" s="35">
        <v>3</v>
      </c>
      <c r="AE1447" s="35">
        <v>26</v>
      </c>
    </row>
    <row r="1448" spans="26:31">
      <c r="Z1448" s="34">
        <v>7480</v>
      </c>
      <c r="AA1448" s="30" t="s">
        <v>385</v>
      </c>
      <c r="AB1448" s="35">
        <v>104</v>
      </c>
      <c r="AC1448" s="35">
        <v>13</v>
      </c>
      <c r="AD1448" s="35">
        <v>14</v>
      </c>
      <c r="AE1448" s="35">
        <v>131</v>
      </c>
    </row>
    <row r="1449" spans="26:31">
      <c r="Z1449" s="34">
        <v>7481</v>
      </c>
      <c r="AA1449" s="30" t="s">
        <v>395</v>
      </c>
      <c r="AB1449" s="35">
        <v>75</v>
      </c>
      <c r="AC1449" s="35">
        <v>6</v>
      </c>
      <c r="AD1449" s="35">
        <v>12</v>
      </c>
      <c r="AE1449" s="35">
        <v>93</v>
      </c>
    </row>
    <row r="1450" spans="26:31">
      <c r="Z1450" s="34">
        <v>7521</v>
      </c>
      <c r="AA1450" s="30" t="s">
        <v>2332</v>
      </c>
      <c r="AB1450" s="35">
        <v>4</v>
      </c>
      <c r="AC1450" s="35"/>
      <c r="AD1450" s="35"/>
      <c r="AE1450" s="35">
        <v>4</v>
      </c>
    </row>
    <row r="1451" spans="26:31">
      <c r="Z1451" s="34">
        <v>7522</v>
      </c>
      <c r="AA1451" s="30" t="s">
        <v>863</v>
      </c>
      <c r="AB1451" s="35">
        <v>8</v>
      </c>
      <c r="AC1451" s="35">
        <v>5</v>
      </c>
      <c r="AD1451" s="35"/>
      <c r="AE1451" s="35">
        <v>13</v>
      </c>
    </row>
    <row r="1452" spans="26:31">
      <c r="Z1452" s="34">
        <v>7526</v>
      </c>
      <c r="AA1452" s="30" t="s">
        <v>50</v>
      </c>
      <c r="AB1452" s="35">
        <v>72</v>
      </c>
      <c r="AC1452" s="35">
        <v>45</v>
      </c>
      <c r="AD1452" s="35">
        <v>56</v>
      </c>
      <c r="AE1452" s="35">
        <v>173</v>
      </c>
    </row>
    <row r="1453" spans="26:31">
      <c r="Z1453" s="34">
        <v>7528</v>
      </c>
      <c r="AA1453" s="30" t="s">
        <v>439</v>
      </c>
      <c r="AB1453" s="35"/>
      <c r="AC1453" s="35">
        <v>1</v>
      </c>
      <c r="AD1453" s="35"/>
      <c r="AE1453" s="35">
        <v>1</v>
      </c>
    </row>
    <row r="1454" spans="26:31">
      <c r="Z1454" s="34">
        <v>7532</v>
      </c>
      <c r="AA1454" s="30" t="s">
        <v>1842</v>
      </c>
      <c r="AB1454" s="35"/>
      <c r="AC1454" s="35"/>
      <c r="AD1454" s="35">
        <v>1</v>
      </c>
      <c r="AE1454" s="35">
        <v>1</v>
      </c>
    </row>
    <row r="1455" spans="26:31">
      <c r="Z1455" s="34">
        <v>7544</v>
      </c>
      <c r="AA1455" s="30" t="s">
        <v>2333</v>
      </c>
      <c r="AB1455" s="35">
        <v>1</v>
      </c>
      <c r="AC1455" s="35"/>
      <c r="AD1455" s="35"/>
      <c r="AE1455" s="35">
        <v>1</v>
      </c>
    </row>
    <row r="1456" spans="26:31">
      <c r="Z1456" s="34">
        <v>7545</v>
      </c>
      <c r="AA1456" s="30" t="s">
        <v>557</v>
      </c>
      <c r="AB1456" s="35">
        <v>2</v>
      </c>
      <c r="AC1456" s="35">
        <v>2</v>
      </c>
      <c r="AD1456" s="35"/>
      <c r="AE1456" s="35">
        <v>4</v>
      </c>
    </row>
    <row r="1457" spans="26:31">
      <c r="Z1457" s="34">
        <v>7565</v>
      </c>
      <c r="AA1457" s="30" t="s">
        <v>1843</v>
      </c>
      <c r="AB1457" s="35">
        <v>23</v>
      </c>
      <c r="AC1457" s="35"/>
      <c r="AD1457" s="35">
        <v>3</v>
      </c>
      <c r="AE1457" s="35">
        <v>26</v>
      </c>
    </row>
    <row r="1458" spans="26:31">
      <c r="Z1458" s="34">
        <v>7571</v>
      </c>
      <c r="AA1458" s="30" t="s">
        <v>1844</v>
      </c>
      <c r="AB1458" s="35"/>
      <c r="AC1458" s="35"/>
      <c r="AD1458" s="35">
        <v>200</v>
      </c>
      <c r="AE1458" s="35">
        <v>200</v>
      </c>
    </row>
    <row r="1459" spans="26:31">
      <c r="Z1459" s="34">
        <v>7572</v>
      </c>
      <c r="AA1459" s="30" t="s">
        <v>1845</v>
      </c>
      <c r="AB1459" s="35"/>
      <c r="AC1459" s="35"/>
      <c r="AD1459" s="35">
        <v>2</v>
      </c>
      <c r="AE1459" s="35">
        <v>2</v>
      </c>
    </row>
    <row r="1460" spans="26:31">
      <c r="Z1460" s="34">
        <v>7574</v>
      </c>
      <c r="AA1460" s="30" t="s">
        <v>289</v>
      </c>
      <c r="AB1460" s="35">
        <v>147</v>
      </c>
      <c r="AC1460" s="35">
        <v>13</v>
      </c>
      <c r="AD1460" s="35">
        <v>34</v>
      </c>
      <c r="AE1460" s="35">
        <v>194</v>
      </c>
    </row>
    <row r="1461" spans="26:31">
      <c r="Z1461" s="34">
        <v>7581</v>
      </c>
      <c r="AA1461" s="30" t="s">
        <v>2334</v>
      </c>
      <c r="AB1461" s="35">
        <v>1</v>
      </c>
      <c r="AC1461" s="35"/>
      <c r="AD1461" s="35"/>
      <c r="AE1461" s="35">
        <v>1</v>
      </c>
    </row>
    <row r="1462" spans="26:31">
      <c r="Z1462" s="34">
        <v>7584</v>
      </c>
      <c r="AA1462" s="30" t="s">
        <v>33</v>
      </c>
      <c r="AB1462" s="35">
        <v>550</v>
      </c>
      <c r="AC1462" s="35">
        <v>343</v>
      </c>
      <c r="AD1462" s="35"/>
      <c r="AE1462" s="35">
        <v>893</v>
      </c>
    </row>
    <row r="1463" spans="26:31">
      <c r="Z1463" s="34">
        <v>7587</v>
      </c>
      <c r="AA1463" s="30" t="s">
        <v>2335</v>
      </c>
      <c r="AB1463" s="35">
        <v>3</v>
      </c>
      <c r="AC1463" s="35"/>
      <c r="AD1463" s="35"/>
      <c r="AE1463" s="35">
        <v>3</v>
      </c>
    </row>
    <row r="1464" spans="26:31">
      <c r="Z1464" s="34">
        <v>7589</v>
      </c>
      <c r="AA1464" s="30" t="s">
        <v>2336</v>
      </c>
      <c r="AB1464" s="35">
        <v>1</v>
      </c>
      <c r="AC1464" s="35"/>
      <c r="AD1464" s="35"/>
      <c r="AE1464" s="35">
        <v>1</v>
      </c>
    </row>
    <row r="1465" spans="26:31">
      <c r="Z1465" s="34">
        <v>7590</v>
      </c>
      <c r="AA1465" s="30" t="s">
        <v>974</v>
      </c>
      <c r="AB1465" s="35">
        <v>27</v>
      </c>
      <c r="AC1465" s="35">
        <v>6</v>
      </c>
      <c r="AD1465" s="35">
        <v>7</v>
      </c>
      <c r="AE1465" s="35">
        <v>40</v>
      </c>
    </row>
    <row r="1466" spans="26:31">
      <c r="Z1466" s="34">
        <v>7591</v>
      </c>
      <c r="AA1466" s="30" t="s">
        <v>1846</v>
      </c>
      <c r="AB1466" s="35">
        <v>25</v>
      </c>
      <c r="AC1466" s="35"/>
      <c r="AD1466" s="35">
        <v>1</v>
      </c>
      <c r="AE1466" s="35">
        <v>26</v>
      </c>
    </row>
    <row r="1467" spans="26:31">
      <c r="Z1467" s="34">
        <v>7596</v>
      </c>
      <c r="AA1467" s="30" t="s">
        <v>2337</v>
      </c>
      <c r="AB1467" s="35">
        <v>1</v>
      </c>
      <c r="AC1467" s="35"/>
      <c r="AD1467" s="35"/>
      <c r="AE1467" s="35">
        <v>1</v>
      </c>
    </row>
    <row r="1468" spans="26:31">
      <c r="Z1468" s="34">
        <v>7597</v>
      </c>
      <c r="AA1468" s="30" t="s">
        <v>968</v>
      </c>
      <c r="AB1468" s="35">
        <v>37</v>
      </c>
      <c r="AC1468" s="35">
        <v>8</v>
      </c>
      <c r="AD1468" s="35"/>
      <c r="AE1468" s="35">
        <v>45</v>
      </c>
    </row>
    <row r="1469" spans="26:31">
      <c r="Z1469" s="34">
        <v>7605</v>
      </c>
      <c r="AA1469" s="30" t="s">
        <v>2338</v>
      </c>
      <c r="AB1469" s="35">
        <v>1</v>
      </c>
      <c r="AC1469" s="35"/>
      <c r="AD1469" s="35"/>
      <c r="AE1469" s="35">
        <v>1</v>
      </c>
    </row>
    <row r="1470" spans="26:31">
      <c r="Z1470" s="34">
        <v>7615</v>
      </c>
      <c r="AA1470" s="30" t="s">
        <v>1847</v>
      </c>
      <c r="AB1470" s="35">
        <v>8</v>
      </c>
      <c r="AC1470" s="35"/>
      <c r="AD1470" s="35">
        <v>2</v>
      </c>
      <c r="AE1470" s="35">
        <v>10</v>
      </c>
    </row>
    <row r="1471" spans="26:31">
      <c r="Z1471" s="34">
        <v>7624</v>
      </c>
      <c r="AA1471" s="30" t="s">
        <v>2339</v>
      </c>
      <c r="AB1471" s="35">
        <v>2</v>
      </c>
      <c r="AC1471" s="35"/>
      <c r="AD1471" s="35"/>
      <c r="AE1471" s="35">
        <v>2</v>
      </c>
    </row>
    <row r="1472" spans="26:31">
      <c r="Z1472" s="34">
        <v>7627</v>
      </c>
      <c r="AA1472" s="30" t="s">
        <v>294</v>
      </c>
      <c r="AB1472" s="35">
        <v>6</v>
      </c>
      <c r="AC1472" s="35">
        <v>1</v>
      </c>
      <c r="AD1472" s="35"/>
      <c r="AE1472" s="35">
        <v>7</v>
      </c>
    </row>
    <row r="1473" spans="26:31">
      <c r="Z1473" s="34">
        <v>7628</v>
      </c>
      <c r="AA1473" s="30" t="s">
        <v>1004</v>
      </c>
      <c r="AB1473" s="35">
        <v>6</v>
      </c>
      <c r="AC1473" s="35">
        <v>1</v>
      </c>
      <c r="AD1473" s="35">
        <v>1</v>
      </c>
      <c r="AE1473" s="35">
        <v>8</v>
      </c>
    </row>
    <row r="1474" spans="26:31">
      <c r="Z1474" s="34">
        <v>7629</v>
      </c>
      <c r="AA1474" s="30" t="s">
        <v>894</v>
      </c>
      <c r="AB1474" s="35"/>
      <c r="AC1474" s="35">
        <v>2</v>
      </c>
      <c r="AD1474" s="35"/>
      <c r="AE1474" s="35">
        <v>2</v>
      </c>
    </row>
    <row r="1475" spans="26:31">
      <c r="Z1475" s="34">
        <v>7633</v>
      </c>
      <c r="AA1475" s="30" t="s">
        <v>2340</v>
      </c>
      <c r="AB1475" s="35">
        <v>4</v>
      </c>
      <c r="AC1475" s="35"/>
      <c r="AD1475" s="35"/>
      <c r="AE1475" s="35">
        <v>4</v>
      </c>
    </row>
    <row r="1476" spans="26:31">
      <c r="Z1476" s="34">
        <v>7640</v>
      </c>
      <c r="AA1476" s="30" t="s">
        <v>2341</v>
      </c>
      <c r="AB1476" s="35">
        <v>10</v>
      </c>
      <c r="AC1476" s="35"/>
      <c r="AD1476" s="35"/>
      <c r="AE1476" s="35">
        <v>10</v>
      </c>
    </row>
    <row r="1477" spans="26:31">
      <c r="Z1477" s="34">
        <v>7641</v>
      </c>
      <c r="AA1477" s="30" t="s">
        <v>2342</v>
      </c>
      <c r="AB1477" s="35">
        <v>15</v>
      </c>
      <c r="AC1477" s="35"/>
      <c r="AD1477" s="35"/>
      <c r="AE1477" s="35">
        <v>15</v>
      </c>
    </row>
    <row r="1478" spans="26:31">
      <c r="Z1478" s="34">
        <v>7643</v>
      </c>
      <c r="AA1478" s="30" t="s">
        <v>2343</v>
      </c>
      <c r="AB1478" s="35">
        <v>20</v>
      </c>
      <c r="AC1478" s="35"/>
      <c r="AD1478" s="35"/>
      <c r="AE1478" s="35">
        <v>20</v>
      </c>
    </row>
    <row r="1479" spans="26:31">
      <c r="Z1479" s="34">
        <v>7644</v>
      </c>
      <c r="AA1479" s="30" t="s">
        <v>346</v>
      </c>
      <c r="AB1479" s="35">
        <v>60</v>
      </c>
      <c r="AC1479" s="35">
        <v>9</v>
      </c>
      <c r="AD1479" s="35">
        <v>11</v>
      </c>
      <c r="AE1479" s="35">
        <v>80</v>
      </c>
    </row>
    <row r="1480" spans="26:31">
      <c r="Z1480" s="34">
        <v>7647</v>
      </c>
      <c r="AA1480" s="30" t="s">
        <v>475</v>
      </c>
      <c r="AB1480" s="35"/>
      <c r="AC1480" s="35">
        <v>4</v>
      </c>
      <c r="AD1480" s="35">
        <v>1</v>
      </c>
      <c r="AE1480" s="35">
        <v>5</v>
      </c>
    </row>
    <row r="1481" spans="26:31">
      <c r="Z1481" s="34">
        <v>7650</v>
      </c>
      <c r="AA1481" s="30" t="s">
        <v>1195</v>
      </c>
      <c r="AB1481" s="35"/>
      <c r="AC1481" s="35">
        <v>1</v>
      </c>
      <c r="AD1481" s="35"/>
      <c r="AE1481" s="35">
        <v>1</v>
      </c>
    </row>
    <row r="1482" spans="26:31">
      <c r="Z1482" s="34">
        <v>7651</v>
      </c>
      <c r="AA1482" s="30" t="s">
        <v>592</v>
      </c>
      <c r="AB1482" s="35">
        <v>1</v>
      </c>
      <c r="AC1482" s="35">
        <v>1</v>
      </c>
      <c r="AD1482" s="35"/>
      <c r="AE1482" s="35">
        <v>2</v>
      </c>
    </row>
    <row r="1483" spans="26:31">
      <c r="Z1483" s="34">
        <v>7652</v>
      </c>
      <c r="AA1483" s="30" t="s">
        <v>2344</v>
      </c>
      <c r="AB1483" s="35">
        <v>7</v>
      </c>
      <c r="AC1483" s="35"/>
      <c r="AD1483" s="35"/>
      <c r="AE1483" s="35">
        <v>7</v>
      </c>
    </row>
    <row r="1484" spans="26:31">
      <c r="Z1484" s="34">
        <v>7653</v>
      </c>
      <c r="AA1484" s="30" t="s">
        <v>1848</v>
      </c>
      <c r="AB1484" s="35">
        <v>15</v>
      </c>
      <c r="AC1484" s="35"/>
      <c r="AD1484" s="35">
        <v>1</v>
      </c>
      <c r="AE1484" s="35">
        <v>16</v>
      </c>
    </row>
    <row r="1485" spans="26:31">
      <c r="Z1485" s="34">
        <v>7655</v>
      </c>
      <c r="AA1485" s="30" t="s">
        <v>2345</v>
      </c>
      <c r="AB1485" s="35">
        <v>7</v>
      </c>
      <c r="AC1485" s="35"/>
      <c r="AD1485" s="35"/>
      <c r="AE1485" s="35">
        <v>7</v>
      </c>
    </row>
    <row r="1486" spans="26:31">
      <c r="Z1486" s="34">
        <v>7674</v>
      </c>
      <c r="AA1486" s="30" t="s">
        <v>1849</v>
      </c>
      <c r="AB1486" s="35"/>
      <c r="AC1486" s="35"/>
      <c r="AD1486" s="35">
        <v>3</v>
      </c>
      <c r="AE1486" s="35">
        <v>3</v>
      </c>
    </row>
    <row r="1487" spans="26:31">
      <c r="Z1487" s="34">
        <v>7680</v>
      </c>
      <c r="AA1487" s="30" t="s">
        <v>893</v>
      </c>
      <c r="AB1487" s="35"/>
      <c r="AC1487" s="35">
        <v>1</v>
      </c>
      <c r="AD1487" s="35"/>
      <c r="AE1487" s="35">
        <v>1</v>
      </c>
    </row>
    <row r="1488" spans="26:31">
      <c r="Z1488" s="34">
        <v>7687</v>
      </c>
      <c r="AA1488" s="30" t="s">
        <v>896</v>
      </c>
      <c r="AB1488" s="35">
        <v>22</v>
      </c>
      <c r="AC1488" s="35">
        <v>5</v>
      </c>
      <c r="AD1488" s="35">
        <v>4</v>
      </c>
      <c r="AE1488" s="35">
        <v>31</v>
      </c>
    </row>
    <row r="1489" spans="26:31">
      <c r="Z1489" s="34">
        <v>7688</v>
      </c>
      <c r="AA1489" s="30" t="s">
        <v>899</v>
      </c>
      <c r="AB1489" s="35">
        <v>12</v>
      </c>
      <c r="AC1489" s="35">
        <v>8</v>
      </c>
      <c r="AD1489" s="35">
        <v>5</v>
      </c>
      <c r="AE1489" s="35">
        <v>25</v>
      </c>
    </row>
    <row r="1490" spans="26:31">
      <c r="Z1490" s="34">
        <v>7710</v>
      </c>
      <c r="AA1490" s="30" t="s">
        <v>2346</v>
      </c>
      <c r="AB1490" s="35">
        <v>1</v>
      </c>
      <c r="AC1490" s="35"/>
      <c r="AD1490" s="35"/>
      <c r="AE1490" s="35">
        <v>1</v>
      </c>
    </row>
    <row r="1491" spans="26:31">
      <c r="Z1491" s="34">
        <v>7711</v>
      </c>
      <c r="AA1491" s="30" t="s">
        <v>2347</v>
      </c>
      <c r="AB1491" s="35">
        <v>3</v>
      </c>
      <c r="AC1491" s="35"/>
      <c r="AD1491" s="35"/>
      <c r="AE1491" s="35">
        <v>3</v>
      </c>
    </row>
    <row r="1492" spans="26:31">
      <c r="Z1492" s="34">
        <v>7723</v>
      </c>
      <c r="AA1492" s="30" t="s">
        <v>2348</v>
      </c>
      <c r="AB1492" s="35">
        <v>1</v>
      </c>
      <c r="AC1492" s="35"/>
      <c r="AD1492" s="35"/>
      <c r="AE1492" s="35">
        <v>1</v>
      </c>
    </row>
    <row r="1493" spans="26:31">
      <c r="Z1493" s="34">
        <v>7730</v>
      </c>
      <c r="AA1493" s="30" t="s">
        <v>924</v>
      </c>
      <c r="AB1493" s="35">
        <v>17</v>
      </c>
      <c r="AC1493" s="35">
        <v>4</v>
      </c>
      <c r="AD1493" s="35">
        <v>4</v>
      </c>
      <c r="AE1493" s="35">
        <v>25</v>
      </c>
    </row>
    <row r="1494" spans="26:31">
      <c r="Z1494" s="34">
        <v>7750</v>
      </c>
      <c r="AA1494" s="30" t="s">
        <v>2349</v>
      </c>
      <c r="AB1494" s="35">
        <v>13</v>
      </c>
      <c r="AC1494" s="35"/>
      <c r="AD1494" s="35"/>
      <c r="AE1494" s="35">
        <v>13</v>
      </c>
    </row>
    <row r="1495" spans="26:31">
      <c r="Z1495" s="34">
        <v>7751</v>
      </c>
      <c r="AA1495" s="30" t="s">
        <v>2350</v>
      </c>
      <c r="AB1495" s="35">
        <v>11</v>
      </c>
      <c r="AC1495" s="35"/>
      <c r="AD1495" s="35"/>
      <c r="AE1495" s="35">
        <v>11</v>
      </c>
    </row>
    <row r="1496" spans="26:31">
      <c r="Z1496" s="34">
        <v>7799</v>
      </c>
      <c r="AA1496" s="30" t="s">
        <v>1850</v>
      </c>
      <c r="AB1496" s="35"/>
      <c r="AC1496" s="35"/>
      <c r="AD1496" s="35">
        <v>1</v>
      </c>
      <c r="AE1496" s="35">
        <v>1</v>
      </c>
    </row>
    <row r="1497" spans="26:31">
      <c r="Z1497" s="34">
        <v>7801</v>
      </c>
      <c r="AA1497" s="30" t="s">
        <v>2351</v>
      </c>
      <c r="AB1497" s="35">
        <v>16</v>
      </c>
      <c r="AC1497" s="35"/>
      <c r="AD1497" s="35"/>
      <c r="AE1497" s="35">
        <v>16</v>
      </c>
    </row>
    <row r="1498" spans="26:31">
      <c r="Z1498" s="34">
        <v>7807</v>
      </c>
      <c r="AA1498" s="30" t="s">
        <v>2352</v>
      </c>
      <c r="AB1498" s="35">
        <v>1</v>
      </c>
      <c r="AC1498" s="35"/>
      <c r="AD1498" s="35"/>
      <c r="AE1498" s="35">
        <v>1</v>
      </c>
    </row>
    <row r="1499" spans="26:31">
      <c r="Z1499" s="34">
        <v>7811</v>
      </c>
      <c r="AA1499" s="30" t="s">
        <v>2353</v>
      </c>
      <c r="AB1499" s="35">
        <v>2</v>
      </c>
      <c r="AC1499" s="35"/>
      <c r="AD1499" s="35"/>
      <c r="AE1499" s="35">
        <v>2</v>
      </c>
    </row>
    <row r="1500" spans="26:31">
      <c r="Z1500" s="34">
        <v>7823</v>
      </c>
      <c r="AA1500" s="30" t="s">
        <v>2354</v>
      </c>
      <c r="AB1500" s="35">
        <v>1</v>
      </c>
      <c r="AC1500" s="35"/>
      <c r="AD1500" s="35"/>
      <c r="AE1500" s="35">
        <v>1</v>
      </c>
    </row>
    <row r="1501" spans="26:31">
      <c r="Z1501" s="34">
        <v>7841</v>
      </c>
      <c r="AA1501" s="30" t="s">
        <v>2355</v>
      </c>
      <c r="AB1501" s="35">
        <v>8</v>
      </c>
      <c r="AC1501" s="35"/>
      <c r="AD1501" s="35"/>
      <c r="AE1501" s="35">
        <v>8</v>
      </c>
    </row>
    <row r="1502" spans="26:31">
      <c r="Z1502" s="34">
        <v>7847</v>
      </c>
      <c r="AA1502" s="30" t="s">
        <v>525</v>
      </c>
      <c r="AB1502" s="35">
        <v>33</v>
      </c>
      <c r="AC1502" s="35">
        <v>2</v>
      </c>
      <c r="AD1502" s="35">
        <v>4</v>
      </c>
      <c r="AE1502" s="35">
        <v>39</v>
      </c>
    </row>
    <row r="1503" spans="26:31">
      <c r="Z1503" s="34">
        <v>7858</v>
      </c>
      <c r="AA1503" s="30" t="s">
        <v>744</v>
      </c>
      <c r="AB1503" s="35">
        <v>18</v>
      </c>
      <c r="AC1503" s="35">
        <v>2</v>
      </c>
      <c r="AD1503" s="35"/>
      <c r="AE1503" s="35">
        <v>20</v>
      </c>
    </row>
    <row r="1504" spans="26:31">
      <c r="Z1504" s="34">
        <v>7865</v>
      </c>
      <c r="AA1504" s="30" t="s">
        <v>1851</v>
      </c>
      <c r="AB1504" s="35">
        <v>93</v>
      </c>
      <c r="AC1504" s="35"/>
      <c r="AD1504" s="35">
        <v>18</v>
      </c>
      <c r="AE1504" s="35">
        <v>111</v>
      </c>
    </row>
    <row r="1505" spans="26:31">
      <c r="Z1505" s="34">
        <v>7872</v>
      </c>
      <c r="AA1505" s="30" t="s">
        <v>1239</v>
      </c>
      <c r="AB1505" s="35">
        <v>1</v>
      </c>
      <c r="AC1505" s="35">
        <v>1</v>
      </c>
      <c r="AD1505" s="35"/>
      <c r="AE1505" s="35">
        <v>2</v>
      </c>
    </row>
    <row r="1506" spans="26:31">
      <c r="Z1506" s="34">
        <v>7881</v>
      </c>
      <c r="AA1506" s="30" t="s">
        <v>1852</v>
      </c>
      <c r="AB1506" s="35">
        <v>7</v>
      </c>
      <c r="AC1506" s="35"/>
      <c r="AD1506" s="35">
        <v>1</v>
      </c>
      <c r="AE1506" s="35">
        <v>8</v>
      </c>
    </row>
    <row r="1507" spans="26:31">
      <c r="Z1507" s="34">
        <v>7886</v>
      </c>
      <c r="AA1507" s="30" t="s">
        <v>982</v>
      </c>
      <c r="AB1507" s="35">
        <v>28</v>
      </c>
      <c r="AC1507" s="35">
        <v>3</v>
      </c>
      <c r="AD1507" s="35">
        <v>27</v>
      </c>
      <c r="AE1507" s="35">
        <v>58</v>
      </c>
    </row>
    <row r="1508" spans="26:31">
      <c r="Z1508" s="34">
        <v>7896</v>
      </c>
      <c r="AA1508" s="30" t="s">
        <v>669</v>
      </c>
      <c r="AB1508" s="35">
        <v>9</v>
      </c>
      <c r="AC1508" s="35">
        <v>6</v>
      </c>
      <c r="AD1508" s="35"/>
      <c r="AE1508" s="35">
        <v>15</v>
      </c>
    </row>
    <row r="1509" spans="26:31">
      <c r="Z1509" s="34">
        <v>7898</v>
      </c>
      <c r="AA1509" s="30" t="s">
        <v>572</v>
      </c>
      <c r="AB1509" s="35">
        <v>109</v>
      </c>
      <c r="AC1509" s="35">
        <v>5</v>
      </c>
      <c r="AD1509" s="35">
        <v>29</v>
      </c>
      <c r="AE1509" s="35">
        <v>143</v>
      </c>
    </row>
    <row r="1510" spans="26:31">
      <c r="Z1510" s="34">
        <v>7902</v>
      </c>
      <c r="AA1510" s="30" t="s">
        <v>2356</v>
      </c>
      <c r="AB1510" s="35">
        <v>1</v>
      </c>
      <c r="AC1510" s="35"/>
      <c r="AD1510" s="35"/>
      <c r="AE1510" s="35">
        <v>1</v>
      </c>
    </row>
    <row r="1511" spans="26:31">
      <c r="Z1511" s="34">
        <v>7903</v>
      </c>
      <c r="AA1511" s="30" t="s">
        <v>2357</v>
      </c>
      <c r="AB1511" s="35">
        <v>1</v>
      </c>
      <c r="AC1511" s="35"/>
      <c r="AD1511" s="35"/>
      <c r="AE1511" s="35">
        <v>1</v>
      </c>
    </row>
    <row r="1512" spans="26:31">
      <c r="Z1512" s="34">
        <v>7904</v>
      </c>
      <c r="AA1512" s="30" t="s">
        <v>2358</v>
      </c>
      <c r="AB1512" s="35">
        <v>1</v>
      </c>
      <c r="AC1512" s="35"/>
      <c r="AD1512" s="35"/>
      <c r="AE1512" s="35">
        <v>1</v>
      </c>
    </row>
    <row r="1513" spans="26:31">
      <c r="Z1513" s="34">
        <v>7911</v>
      </c>
      <c r="AA1513" s="30" t="s">
        <v>199</v>
      </c>
      <c r="AB1513" s="35">
        <v>17</v>
      </c>
      <c r="AC1513" s="35">
        <v>5</v>
      </c>
      <c r="AD1513" s="35"/>
      <c r="AE1513" s="35">
        <v>22</v>
      </c>
    </row>
    <row r="1514" spans="26:31">
      <c r="Z1514" s="34">
        <v>7912</v>
      </c>
      <c r="AA1514" s="30" t="s">
        <v>2359</v>
      </c>
      <c r="AB1514" s="35">
        <v>3</v>
      </c>
      <c r="AC1514" s="35"/>
      <c r="AD1514" s="35"/>
      <c r="AE1514" s="35">
        <v>3</v>
      </c>
    </row>
    <row r="1515" spans="26:31">
      <c r="Z1515" s="34">
        <v>7913</v>
      </c>
      <c r="AA1515" s="30" t="s">
        <v>2360</v>
      </c>
      <c r="AB1515" s="35">
        <v>3</v>
      </c>
      <c r="AC1515" s="35"/>
      <c r="AD1515" s="35"/>
      <c r="AE1515" s="35">
        <v>3</v>
      </c>
    </row>
    <row r="1516" spans="26:31">
      <c r="Z1516" s="34">
        <v>7946</v>
      </c>
      <c r="AA1516" s="30" t="s">
        <v>822</v>
      </c>
      <c r="AB1516" s="35">
        <v>1</v>
      </c>
      <c r="AC1516" s="35">
        <v>1</v>
      </c>
      <c r="AD1516" s="35"/>
      <c r="AE1516" s="35">
        <v>2</v>
      </c>
    </row>
    <row r="1517" spans="26:31">
      <c r="Z1517" s="34">
        <v>7960</v>
      </c>
      <c r="AA1517" s="30" t="s">
        <v>23</v>
      </c>
      <c r="AB1517" s="35">
        <v>6304</v>
      </c>
      <c r="AC1517" s="35">
        <v>1217</v>
      </c>
      <c r="AD1517" s="35">
        <v>14187</v>
      </c>
      <c r="AE1517" s="35">
        <v>21708</v>
      </c>
    </row>
    <row r="1518" spans="26:31">
      <c r="Z1518" s="34">
        <v>7966</v>
      </c>
      <c r="AA1518" s="30" t="s">
        <v>2361</v>
      </c>
      <c r="AB1518" s="35">
        <v>1</v>
      </c>
      <c r="AC1518" s="35"/>
      <c r="AD1518" s="35"/>
      <c r="AE1518" s="35">
        <v>1</v>
      </c>
    </row>
    <row r="1519" spans="26:31">
      <c r="Z1519" s="34">
        <v>7976</v>
      </c>
      <c r="AA1519" s="30" t="s">
        <v>359</v>
      </c>
      <c r="AB1519" s="35">
        <v>20</v>
      </c>
      <c r="AC1519" s="35">
        <v>6</v>
      </c>
      <c r="AD1519" s="35">
        <v>14</v>
      </c>
      <c r="AE1519" s="35">
        <v>40</v>
      </c>
    </row>
    <row r="1520" spans="26:31">
      <c r="Z1520" s="34">
        <v>7981</v>
      </c>
      <c r="AA1520" s="30" t="s">
        <v>2362</v>
      </c>
      <c r="AB1520" s="35">
        <v>1</v>
      </c>
      <c r="AC1520" s="35"/>
      <c r="AD1520" s="35"/>
      <c r="AE1520" s="35">
        <v>1</v>
      </c>
    </row>
    <row r="1521" spans="26:31">
      <c r="Z1521" s="34">
        <v>8000</v>
      </c>
      <c r="AA1521" s="30" t="s">
        <v>1853</v>
      </c>
      <c r="AB1521" s="35"/>
      <c r="AC1521" s="35"/>
      <c r="AD1521" s="35">
        <v>20</v>
      </c>
      <c r="AE1521" s="35">
        <v>20</v>
      </c>
    </row>
    <row r="1522" spans="26:31">
      <c r="Z1522" s="34">
        <v>8009</v>
      </c>
      <c r="AA1522" s="30" t="s">
        <v>817</v>
      </c>
      <c r="AB1522" s="35"/>
      <c r="AC1522" s="35">
        <v>1</v>
      </c>
      <c r="AD1522" s="35"/>
      <c r="AE1522" s="35">
        <v>1</v>
      </c>
    </row>
    <row r="1523" spans="26:31">
      <c r="Z1523" s="34">
        <v>8016</v>
      </c>
      <c r="AA1523" s="30" t="s">
        <v>315</v>
      </c>
      <c r="AB1523" s="35">
        <v>206</v>
      </c>
      <c r="AC1523" s="35">
        <v>27</v>
      </c>
      <c r="AD1523" s="35">
        <v>21</v>
      </c>
      <c r="AE1523" s="35">
        <v>254</v>
      </c>
    </row>
    <row r="1524" spans="26:31">
      <c r="Z1524" s="34">
        <v>8017</v>
      </c>
      <c r="AA1524" s="30" t="s">
        <v>410</v>
      </c>
      <c r="AB1524" s="35">
        <v>156</v>
      </c>
      <c r="AC1524" s="35">
        <v>18</v>
      </c>
      <c r="AD1524" s="35">
        <v>27</v>
      </c>
      <c r="AE1524" s="35">
        <v>201</v>
      </c>
    </row>
    <row r="1525" spans="26:31">
      <c r="Z1525" s="34">
        <v>8018</v>
      </c>
      <c r="AA1525" s="30" t="s">
        <v>1179</v>
      </c>
      <c r="AB1525" s="35"/>
      <c r="AC1525" s="35">
        <v>1</v>
      </c>
      <c r="AD1525" s="35"/>
      <c r="AE1525" s="35">
        <v>1</v>
      </c>
    </row>
    <row r="1526" spans="26:31">
      <c r="Z1526" s="34">
        <v>8027</v>
      </c>
      <c r="AA1526" s="30" t="s">
        <v>845</v>
      </c>
      <c r="AB1526" s="35">
        <v>2</v>
      </c>
      <c r="AC1526" s="35">
        <v>2</v>
      </c>
      <c r="AD1526" s="35"/>
      <c r="AE1526" s="35">
        <v>4</v>
      </c>
    </row>
    <row r="1527" spans="26:31">
      <c r="Z1527" s="34">
        <v>8048</v>
      </c>
      <c r="AA1527" s="30" t="s">
        <v>1854</v>
      </c>
      <c r="AB1527" s="35">
        <v>1.4349999999999998</v>
      </c>
      <c r="AC1527" s="35"/>
      <c r="AD1527" s="35">
        <v>7.4999999999999997E-2</v>
      </c>
      <c r="AE1527" s="35">
        <v>1.5099999999999998</v>
      </c>
    </row>
    <row r="1528" spans="26:31">
      <c r="Z1528" s="34">
        <v>8049</v>
      </c>
      <c r="AA1528" s="30" t="s">
        <v>1202</v>
      </c>
      <c r="AB1528" s="35">
        <v>5</v>
      </c>
      <c r="AC1528" s="35">
        <v>1</v>
      </c>
      <c r="AD1528" s="35"/>
      <c r="AE1528" s="35">
        <v>6</v>
      </c>
    </row>
    <row r="1529" spans="26:31">
      <c r="Z1529" s="34">
        <v>8050</v>
      </c>
      <c r="AA1529" s="30" t="s">
        <v>925</v>
      </c>
      <c r="AB1529" s="35">
        <v>16</v>
      </c>
      <c r="AC1529" s="35">
        <v>21</v>
      </c>
      <c r="AD1529" s="35"/>
      <c r="AE1529" s="35">
        <v>37</v>
      </c>
    </row>
    <row r="1530" spans="26:31">
      <c r="Z1530" s="34">
        <v>8053</v>
      </c>
      <c r="AA1530" s="30" t="s">
        <v>735</v>
      </c>
      <c r="AB1530" s="35">
        <v>7</v>
      </c>
      <c r="AC1530" s="35">
        <v>1</v>
      </c>
      <c r="AD1530" s="35"/>
      <c r="AE1530" s="35">
        <v>8</v>
      </c>
    </row>
    <row r="1531" spans="26:31">
      <c r="Z1531" s="34">
        <v>8057</v>
      </c>
      <c r="AA1531" s="30" t="s">
        <v>610</v>
      </c>
      <c r="AB1531" s="35"/>
      <c r="AC1531" s="35">
        <v>10</v>
      </c>
      <c r="AD1531" s="35"/>
      <c r="AE1531" s="35">
        <v>10</v>
      </c>
    </row>
    <row r="1532" spans="26:31">
      <c r="Z1532" s="34">
        <v>8061</v>
      </c>
      <c r="AA1532" s="30" t="s">
        <v>1855</v>
      </c>
      <c r="AB1532" s="35"/>
      <c r="AC1532" s="35"/>
      <c r="AD1532" s="35">
        <v>6</v>
      </c>
      <c r="AE1532" s="35">
        <v>6</v>
      </c>
    </row>
    <row r="1533" spans="26:31">
      <c r="Z1533" s="34">
        <v>8062</v>
      </c>
      <c r="AA1533" s="30" t="s">
        <v>690</v>
      </c>
      <c r="AB1533" s="35"/>
      <c r="AC1533" s="35">
        <v>2</v>
      </c>
      <c r="AD1533" s="35"/>
      <c r="AE1533" s="35">
        <v>2</v>
      </c>
    </row>
    <row r="1534" spans="26:31">
      <c r="Z1534" s="34">
        <v>8063</v>
      </c>
      <c r="AA1534" s="30" t="s">
        <v>2363</v>
      </c>
      <c r="AB1534" s="35">
        <v>1</v>
      </c>
      <c r="AC1534" s="35"/>
      <c r="AD1534" s="35"/>
      <c r="AE1534" s="35">
        <v>1</v>
      </c>
    </row>
    <row r="1535" spans="26:31">
      <c r="Z1535" s="34">
        <v>8069</v>
      </c>
      <c r="AA1535" s="30" t="s">
        <v>1856</v>
      </c>
      <c r="AB1535" s="35"/>
      <c r="AC1535" s="35"/>
      <c r="AD1535" s="35">
        <v>1</v>
      </c>
      <c r="AE1535" s="35">
        <v>1</v>
      </c>
    </row>
    <row r="1536" spans="26:31">
      <c r="Z1536" s="34">
        <v>8071</v>
      </c>
      <c r="AA1536" s="30" t="s">
        <v>2364</v>
      </c>
      <c r="AB1536" s="35">
        <v>3</v>
      </c>
      <c r="AC1536" s="35"/>
      <c r="AD1536" s="35"/>
      <c r="AE1536" s="35">
        <v>3</v>
      </c>
    </row>
    <row r="1537" spans="26:31">
      <c r="Z1537" s="34">
        <v>8072</v>
      </c>
      <c r="AA1537" s="30" t="s">
        <v>2365</v>
      </c>
      <c r="AB1537" s="35">
        <v>3</v>
      </c>
      <c r="AC1537" s="35"/>
      <c r="AD1537" s="35"/>
      <c r="AE1537" s="35">
        <v>3</v>
      </c>
    </row>
    <row r="1538" spans="26:31">
      <c r="Z1538" s="34">
        <v>8074</v>
      </c>
      <c r="AA1538" s="30" t="s">
        <v>2366</v>
      </c>
      <c r="AB1538" s="35">
        <v>3</v>
      </c>
      <c r="AC1538" s="35"/>
      <c r="AD1538" s="35"/>
      <c r="AE1538" s="35">
        <v>3</v>
      </c>
    </row>
    <row r="1539" spans="26:31">
      <c r="Z1539" s="34">
        <v>8075</v>
      </c>
      <c r="AA1539" s="30" t="s">
        <v>2367</v>
      </c>
      <c r="AB1539" s="35">
        <v>4</v>
      </c>
      <c r="AC1539" s="35"/>
      <c r="AD1539" s="35"/>
      <c r="AE1539" s="35">
        <v>4</v>
      </c>
    </row>
    <row r="1540" spans="26:31">
      <c r="Z1540" s="34">
        <v>8089</v>
      </c>
      <c r="AA1540" s="30" t="s">
        <v>392</v>
      </c>
      <c r="AB1540" s="35">
        <v>38</v>
      </c>
      <c r="AC1540" s="35">
        <v>9</v>
      </c>
      <c r="AD1540" s="35">
        <v>14</v>
      </c>
      <c r="AE1540" s="35">
        <v>61</v>
      </c>
    </row>
    <row r="1541" spans="26:31">
      <c r="Z1541" s="34">
        <v>8090</v>
      </c>
      <c r="AA1541" s="30" t="s">
        <v>256</v>
      </c>
      <c r="AB1541" s="35">
        <v>15</v>
      </c>
      <c r="AC1541" s="35">
        <v>4</v>
      </c>
      <c r="AD1541" s="35">
        <v>4</v>
      </c>
      <c r="AE1541" s="35">
        <v>23</v>
      </c>
    </row>
    <row r="1542" spans="26:31">
      <c r="Z1542" s="34">
        <v>8092</v>
      </c>
      <c r="AA1542" s="30" t="s">
        <v>87</v>
      </c>
      <c r="AB1542" s="35">
        <v>49</v>
      </c>
      <c r="AC1542" s="35">
        <v>9</v>
      </c>
      <c r="AD1542" s="35">
        <v>26</v>
      </c>
      <c r="AE1542" s="35">
        <v>84</v>
      </c>
    </row>
    <row r="1543" spans="26:31">
      <c r="Z1543" s="34">
        <v>8097</v>
      </c>
      <c r="AA1543" s="30" t="s">
        <v>1132</v>
      </c>
      <c r="AB1543" s="35">
        <v>10</v>
      </c>
      <c r="AC1543" s="35">
        <v>1</v>
      </c>
      <c r="AD1543" s="35">
        <v>2</v>
      </c>
      <c r="AE1543" s="35">
        <v>13</v>
      </c>
    </row>
    <row r="1544" spans="26:31">
      <c r="Z1544" s="34">
        <v>8100</v>
      </c>
      <c r="AA1544" s="30" t="s">
        <v>1857</v>
      </c>
      <c r="AB1544" s="35">
        <v>3</v>
      </c>
      <c r="AC1544" s="35"/>
      <c r="AD1544" s="35">
        <v>1</v>
      </c>
      <c r="AE1544" s="35">
        <v>4</v>
      </c>
    </row>
    <row r="1545" spans="26:31">
      <c r="Z1545" s="34">
        <v>8101</v>
      </c>
      <c r="AA1545" s="30" t="s">
        <v>1263</v>
      </c>
      <c r="AB1545" s="35">
        <v>3</v>
      </c>
      <c r="AC1545" s="35">
        <v>1</v>
      </c>
      <c r="AD1545" s="35"/>
      <c r="AE1545" s="35">
        <v>4</v>
      </c>
    </row>
    <row r="1546" spans="26:31">
      <c r="Z1546" s="34">
        <v>8104</v>
      </c>
      <c r="AA1546" s="30" t="s">
        <v>1858</v>
      </c>
      <c r="AB1546" s="35">
        <v>18</v>
      </c>
      <c r="AC1546" s="35"/>
      <c r="AD1546" s="35">
        <v>5</v>
      </c>
      <c r="AE1546" s="35">
        <v>23</v>
      </c>
    </row>
    <row r="1547" spans="26:31">
      <c r="Z1547" s="34">
        <v>8105</v>
      </c>
      <c r="AA1547" s="30" t="s">
        <v>1859</v>
      </c>
      <c r="AB1547" s="35">
        <v>22</v>
      </c>
      <c r="AC1547" s="35"/>
      <c r="AD1547" s="35">
        <v>4</v>
      </c>
      <c r="AE1547" s="35">
        <v>26</v>
      </c>
    </row>
    <row r="1548" spans="26:31">
      <c r="Z1548" s="34">
        <v>8106</v>
      </c>
      <c r="AA1548" s="30" t="s">
        <v>2368</v>
      </c>
      <c r="AB1548" s="35">
        <v>4</v>
      </c>
      <c r="AC1548" s="35"/>
      <c r="AD1548" s="35"/>
      <c r="AE1548" s="35">
        <v>4</v>
      </c>
    </row>
    <row r="1549" spans="26:31">
      <c r="Z1549" s="34">
        <v>8109</v>
      </c>
      <c r="AA1549" s="30" t="s">
        <v>1162</v>
      </c>
      <c r="AB1549" s="35"/>
      <c r="AC1549" s="35">
        <v>1</v>
      </c>
      <c r="AD1549" s="35"/>
      <c r="AE1549" s="35">
        <v>1</v>
      </c>
    </row>
    <row r="1550" spans="26:31">
      <c r="Z1550" s="34">
        <v>8117</v>
      </c>
      <c r="AA1550" s="30" t="s">
        <v>124</v>
      </c>
      <c r="AB1550" s="35">
        <v>179</v>
      </c>
      <c r="AC1550" s="35">
        <v>24</v>
      </c>
      <c r="AD1550" s="35">
        <v>36</v>
      </c>
      <c r="AE1550" s="35">
        <v>239</v>
      </c>
    </row>
    <row r="1551" spans="26:31">
      <c r="Z1551" s="34">
        <v>8122</v>
      </c>
      <c r="AA1551" s="30" t="s">
        <v>2369</v>
      </c>
      <c r="AB1551" s="35">
        <v>6</v>
      </c>
      <c r="AC1551" s="35"/>
      <c r="AD1551" s="35"/>
      <c r="AE1551" s="35">
        <v>6</v>
      </c>
    </row>
    <row r="1552" spans="26:31">
      <c r="Z1552" s="34">
        <v>8123</v>
      </c>
      <c r="AA1552" s="30" t="s">
        <v>2370</v>
      </c>
      <c r="AB1552" s="35">
        <v>5</v>
      </c>
      <c r="AC1552" s="35"/>
      <c r="AD1552" s="35"/>
      <c r="AE1552" s="35">
        <v>5</v>
      </c>
    </row>
    <row r="1553" spans="26:31">
      <c r="Z1553" s="34">
        <v>8125</v>
      </c>
      <c r="AA1553" s="30" t="s">
        <v>1124</v>
      </c>
      <c r="AB1553" s="35">
        <v>6</v>
      </c>
      <c r="AC1553" s="35">
        <v>1</v>
      </c>
      <c r="AD1553" s="35">
        <v>1</v>
      </c>
      <c r="AE1553" s="35">
        <v>8</v>
      </c>
    </row>
    <row r="1554" spans="26:31">
      <c r="Z1554" s="34">
        <v>8131</v>
      </c>
      <c r="AA1554" s="30" t="s">
        <v>830</v>
      </c>
      <c r="AB1554" s="35">
        <v>6</v>
      </c>
      <c r="AC1554" s="35">
        <v>1</v>
      </c>
      <c r="AD1554" s="35"/>
      <c r="AE1554" s="35">
        <v>7</v>
      </c>
    </row>
    <row r="1555" spans="26:31">
      <c r="Z1555" s="34">
        <v>8132</v>
      </c>
      <c r="AA1555" s="30" t="s">
        <v>1860</v>
      </c>
      <c r="AB1555" s="35">
        <v>5</v>
      </c>
      <c r="AC1555" s="35"/>
      <c r="AD1555" s="35">
        <v>1</v>
      </c>
      <c r="AE1555" s="35">
        <v>6</v>
      </c>
    </row>
    <row r="1556" spans="26:31">
      <c r="Z1556" s="34">
        <v>8135</v>
      </c>
      <c r="AA1556" s="30" t="s">
        <v>1861</v>
      </c>
      <c r="AB1556" s="35">
        <v>4</v>
      </c>
      <c r="AC1556" s="35"/>
      <c r="AD1556" s="35">
        <v>4</v>
      </c>
      <c r="AE1556" s="35">
        <v>8</v>
      </c>
    </row>
    <row r="1557" spans="26:31">
      <c r="Z1557" s="34">
        <v>8154</v>
      </c>
      <c r="AA1557" s="30" t="s">
        <v>886</v>
      </c>
      <c r="AB1557" s="35">
        <v>1</v>
      </c>
      <c r="AC1557" s="35">
        <v>1</v>
      </c>
      <c r="AD1557" s="35"/>
      <c r="AE1557" s="35">
        <v>2</v>
      </c>
    </row>
    <row r="1558" spans="26:31">
      <c r="Z1558" s="34">
        <v>8170</v>
      </c>
      <c r="AA1558" s="30" t="s">
        <v>498</v>
      </c>
      <c r="AB1558" s="35"/>
      <c r="AC1558" s="35">
        <v>2</v>
      </c>
      <c r="AD1558" s="35"/>
      <c r="AE1558" s="35">
        <v>2</v>
      </c>
    </row>
    <row r="1559" spans="26:31">
      <c r="Z1559" s="34">
        <v>8171</v>
      </c>
      <c r="AA1559" s="30" t="s">
        <v>67</v>
      </c>
      <c r="AB1559" s="35">
        <v>1369</v>
      </c>
      <c r="AC1559" s="35">
        <v>546</v>
      </c>
      <c r="AD1559" s="35">
        <v>3436</v>
      </c>
      <c r="AE1559" s="35">
        <v>5351</v>
      </c>
    </row>
    <row r="1560" spans="26:31">
      <c r="Z1560" s="34">
        <v>8190</v>
      </c>
      <c r="AA1560" s="30" t="s">
        <v>2371</v>
      </c>
      <c r="AB1560" s="35">
        <v>1</v>
      </c>
      <c r="AC1560" s="35"/>
      <c r="AD1560" s="35"/>
      <c r="AE1560" s="35">
        <v>1</v>
      </c>
    </row>
    <row r="1561" spans="26:31">
      <c r="Z1561" s="34">
        <v>8194</v>
      </c>
      <c r="AA1561" s="30" t="s">
        <v>2372</v>
      </c>
      <c r="AB1561" s="35">
        <v>1</v>
      </c>
      <c r="AC1561" s="35"/>
      <c r="AD1561" s="35"/>
      <c r="AE1561" s="35">
        <v>1</v>
      </c>
    </row>
    <row r="1562" spans="26:31">
      <c r="Z1562" s="34">
        <v>8196</v>
      </c>
      <c r="AA1562" s="30" t="s">
        <v>2373</v>
      </c>
      <c r="AB1562" s="35">
        <v>1</v>
      </c>
      <c r="AC1562" s="35"/>
      <c r="AD1562" s="35"/>
      <c r="AE1562" s="35">
        <v>1</v>
      </c>
    </row>
    <row r="1563" spans="26:31">
      <c r="Z1563" s="34">
        <v>8198</v>
      </c>
      <c r="AA1563" s="30" t="s">
        <v>363</v>
      </c>
      <c r="AB1563" s="35">
        <v>9</v>
      </c>
      <c r="AC1563" s="35">
        <v>3</v>
      </c>
      <c r="AD1563" s="35">
        <v>11</v>
      </c>
      <c r="AE1563" s="35">
        <v>23</v>
      </c>
    </row>
    <row r="1564" spans="26:31">
      <c r="Z1564" s="34">
        <v>8199</v>
      </c>
      <c r="AA1564" s="30" t="s">
        <v>565</v>
      </c>
      <c r="AB1564" s="35">
        <v>4</v>
      </c>
      <c r="AC1564" s="35">
        <v>2</v>
      </c>
      <c r="AD1564" s="35"/>
      <c r="AE1564" s="35">
        <v>6</v>
      </c>
    </row>
    <row r="1565" spans="26:31">
      <c r="Z1565" s="34">
        <v>8211</v>
      </c>
      <c r="AA1565" s="30" t="s">
        <v>2374</v>
      </c>
      <c r="AB1565" s="35">
        <v>1</v>
      </c>
      <c r="AC1565" s="35"/>
      <c r="AD1565" s="35"/>
      <c r="AE1565" s="35">
        <v>1</v>
      </c>
    </row>
    <row r="1566" spans="26:31">
      <c r="Z1566" s="34">
        <v>8221</v>
      </c>
      <c r="AA1566" s="30" t="s">
        <v>2375</v>
      </c>
      <c r="AB1566" s="35">
        <v>1</v>
      </c>
      <c r="AC1566" s="35"/>
      <c r="AD1566" s="35"/>
      <c r="AE1566" s="35">
        <v>1</v>
      </c>
    </row>
    <row r="1567" spans="26:31">
      <c r="Z1567" s="34">
        <v>8232</v>
      </c>
      <c r="AA1567" s="30" t="s">
        <v>1110</v>
      </c>
      <c r="AB1567" s="35">
        <v>15</v>
      </c>
      <c r="AC1567" s="35">
        <v>1</v>
      </c>
      <c r="AD1567" s="35">
        <v>1</v>
      </c>
      <c r="AE1567" s="35">
        <v>17</v>
      </c>
    </row>
    <row r="1568" spans="26:31">
      <c r="Z1568" s="34">
        <v>8233</v>
      </c>
      <c r="AA1568" s="30" t="s">
        <v>2376</v>
      </c>
      <c r="AB1568" s="35">
        <v>12</v>
      </c>
      <c r="AC1568" s="35"/>
      <c r="AD1568" s="35"/>
      <c r="AE1568" s="35">
        <v>12</v>
      </c>
    </row>
    <row r="1569" spans="26:31">
      <c r="Z1569" s="34">
        <v>8236</v>
      </c>
      <c r="AA1569" s="30" t="s">
        <v>547</v>
      </c>
      <c r="AB1569" s="35">
        <v>11</v>
      </c>
      <c r="AC1569" s="35">
        <v>3</v>
      </c>
      <c r="AD1569" s="35">
        <v>3</v>
      </c>
      <c r="AE1569" s="35">
        <v>17</v>
      </c>
    </row>
    <row r="1570" spans="26:31">
      <c r="Z1570" s="34">
        <v>8237</v>
      </c>
      <c r="AA1570" s="30" t="s">
        <v>2377</v>
      </c>
      <c r="AB1570" s="35">
        <v>6</v>
      </c>
      <c r="AC1570" s="35"/>
      <c r="AD1570" s="35"/>
      <c r="AE1570" s="35">
        <v>6</v>
      </c>
    </row>
    <row r="1571" spans="26:31">
      <c r="Z1571" s="34">
        <v>8238</v>
      </c>
      <c r="AA1571" s="30" t="s">
        <v>1090</v>
      </c>
      <c r="AB1571" s="35">
        <v>1</v>
      </c>
      <c r="AC1571" s="35">
        <v>1</v>
      </c>
      <c r="AD1571" s="35">
        <v>2</v>
      </c>
      <c r="AE1571" s="35">
        <v>4</v>
      </c>
    </row>
    <row r="1572" spans="26:31">
      <c r="Z1572" s="34">
        <v>8243</v>
      </c>
      <c r="AA1572" s="30" t="s">
        <v>1862</v>
      </c>
      <c r="AB1572" s="35">
        <v>3</v>
      </c>
      <c r="AC1572" s="35"/>
      <c r="AD1572" s="35">
        <v>1</v>
      </c>
      <c r="AE1572" s="35">
        <v>4</v>
      </c>
    </row>
    <row r="1573" spans="26:31">
      <c r="Z1573" s="34">
        <v>8247</v>
      </c>
      <c r="AA1573" s="30" t="s">
        <v>150</v>
      </c>
      <c r="AB1573" s="35">
        <v>73</v>
      </c>
      <c r="AC1573" s="35">
        <v>8</v>
      </c>
      <c r="AD1573" s="35">
        <v>22</v>
      </c>
      <c r="AE1573" s="35">
        <v>103</v>
      </c>
    </row>
    <row r="1574" spans="26:31">
      <c r="Z1574" s="34">
        <v>8248</v>
      </c>
      <c r="AA1574" s="30" t="s">
        <v>2378</v>
      </c>
      <c r="AB1574" s="35">
        <v>1</v>
      </c>
      <c r="AC1574" s="35"/>
      <c r="AD1574" s="35"/>
      <c r="AE1574" s="35">
        <v>1</v>
      </c>
    </row>
    <row r="1575" spans="26:31">
      <c r="Z1575" s="34">
        <v>8253</v>
      </c>
      <c r="AA1575" s="30" t="s">
        <v>1863</v>
      </c>
      <c r="AB1575" s="35"/>
      <c r="AC1575" s="35"/>
      <c r="AD1575" s="35">
        <v>1</v>
      </c>
      <c r="AE1575" s="35">
        <v>1</v>
      </c>
    </row>
    <row r="1576" spans="26:31">
      <c r="Z1576" s="34">
        <v>8259</v>
      </c>
      <c r="AA1576" s="30" t="s">
        <v>161</v>
      </c>
      <c r="AB1576" s="35">
        <v>4</v>
      </c>
      <c r="AC1576" s="35">
        <v>2</v>
      </c>
      <c r="AD1576" s="35"/>
      <c r="AE1576" s="35">
        <v>6</v>
      </c>
    </row>
    <row r="1577" spans="26:31">
      <c r="Z1577" s="34">
        <v>8264</v>
      </c>
      <c r="AA1577" s="30" t="s">
        <v>2379</v>
      </c>
      <c r="AB1577" s="35">
        <v>1</v>
      </c>
      <c r="AC1577" s="35"/>
      <c r="AD1577" s="35"/>
      <c r="AE1577" s="35">
        <v>1</v>
      </c>
    </row>
    <row r="1578" spans="26:31">
      <c r="Z1578" s="34">
        <v>8286</v>
      </c>
      <c r="AA1578" s="30" t="s">
        <v>275</v>
      </c>
      <c r="AB1578" s="35">
        <v>12</v>
      </c>
      <c r="AC1578" s="35">
        <v>15</v>
      </c>
      <c r="AD1578" s="35"/>
      <c r="AE1578" s="35">
        <v>27</v>
      </c>
    </row>
    <row r="1579" spans="26:31">
      <c r="Z1579" s="34">
        <v>8305</v>
      </c>
      <c r="AA1579" s="30" t="s">
        <v>82</v>
      </c>
      <c r="AB1579" s="35">
        <v>314</v>
      </c>
      <c r="AC1579" s="35">
        <v>123</v>
      </c>
      <c r="AD1579" s="35">
        <v>103</v>
      </c>
      <c r="AE1579" s="35">
        <v>540</v>
      </c>
    </row>
    <row r="1580" spans="26:31">
      <c r="Z1580" s="34">
        <v>8306</v>
      </c>
      <c r="AA1580" s="30" t="s">
        <v>1211</v>
      </c>
      <c r="AB1580" s="35">
        <v>25</v>
      </c>
      <c r="AC1580" s="35">
        <v>6</v>
      </c>
      <c r="AD1580" s="35"/>
      <c r="AE1580" s="35">
        <v>31</v>
      </c>
    </row>
    <row r="1581" spans="26:31">
      <c r="Z1581" s="34">
        <v>8309</v>
      </c>
      <c r="AA1581" s="30" t="s">
        <v>291</v>
      </c>
      <c r="AB1581" s="35">
        <v>207</v>
      </c>
      <c r="AC1581" s="35">
        <v>26</v>
      </c>
      <c r="AD1581" s="35">
        <v>23</v>
      </c>
      <c r="AE1581" s="35">
        <v>256</v>
      </c>
    </row>
    <row r="1582" spans="26:31">
      <c r="Z1582" s="34">
        <v>8316</v>
      </c>
      <c r="AA1582" s="30" t="s">
        <v>1001</v>
      </c>
      <c r="AB1582" s="35">
        <v>42</v>
      </c>
      <c r="AC1582" s="35">
        <v>3</v>
      </c>
      <c r="AD1582" s="35">
        <v>6</v>
      </c>
      <c r="AE1582" s="35">
        <v>51</v>
      </c>
    </row>
    <row r="1583" spans="26:31">
      <c r="Z1583" s="34">
        <v>8317</v>
      </c>
      <c r="AA1583" s="30" t="s">
        <v>980</v>
      </c>
      <c r="AB1583" s="35">
        <v>58</v>
      </c>
      <c r="AC1583" s="35">
        <v>4</v>
      </c>
      <c r="AD1583" s="35">
        <v>7</v>
      </c>
      <c r="AE1583" s="35">
        <v>69</v>
      </c>
    </row>
    <row r="1584" spans="26:31">
      <c r="Z1584" s="34">
        <v>8320</v>
      </c>
      <c r="AA1584" s="30" t="s">
        <v>1864</v>
      </c>
      <c r="AB1584" s="35">
        <v>36</v>
      </c>
      <c r="AC1584" s="35"/>
      <c r="AD1584" s="35">
        <v>37</v>
      </c>
      <c r="AE1584" s="35">
        <v>73</v>
      </c>
    </row>
    <row r="1585" spans="26:31">
      <c r="Z1585" s="34">
        <v>8331</v>
      </c>
      <c r="AA1585" s="30" t="s">
        <v>1155</v>
      </c>
      <c r="AB1585" s="35">
        <v>1</v>
      </c>
      <c r="AC1585" s="35">
        <v>2</v>
      </c>
      <c r="AD1585" s="35"/>
      <c r="AE1585" s="35">
        <v>3</v>
      </c>
    </row>
    <row r="1586" spans="26:31">
      <c r="Z1586" s="34">
        <v>8332</v>
      </c>
      <c r="AA1586" s="30" t="s">
        <v>2380</v>
      </c>
      <c r="AB1586" s="35">
        <v>2</v>
      </c>
      <c r="AC1586" s="35"/>
      <c r="AD1586" s="35"/>
      <c r="AE1586" s="35">
        <v>2</v>
      </c>
    </row>
    <row r="1587" spans="26:31">
      <c r="Z1587" s="34">
        <v>8335</v>
      </c>
      <c r="AA1587" s="30" t="s">
        <v>444</v>
      </c>
      <c r="AB1587" s="35">
        <v>57</v>
      </c>
      <c r="AC1587" s="35">
        <v>11</v>
      </c>
      <c r="AD1587" s="35">
        <v>21</v>
      </c>
      <c r="AE1587" s="35">
        <v>89</v>
      </c>
    </row>
    <row r="1588" spans="26:31">
      <c r="Z1588" s="34">
        <v>8337</v>
      </c>
      <c r="AA1588" s="30" t="s">
        <v>255</v>
      </c>
      <c r="AB1588" s="35">
        <v>275</v>
      </c>
      <c r="AC1588" s="35">
        <v>34</v>
      </c>
      <c r="AD1588" s="35">
        <v>150</v>
      </c>
      <c r="AE1588" s="35">
        <v>459</v>
      </c>
    </row>
    <row r="1589" spans="26:31">
      <c r="Z1589" s="34">
        <v>8339</v>
      </c>
      <c r="AA1589" s="30" t="s">
        <v>745</v>
      </c>
      <c r="AB1589" s="35"/>
      <c r="AC1589" s="35">
        <v>1</v>
      </c>
      <c r="AD1589" s="35"/>
      <c r="AE1589" s="35">
        <v>1</v>
      </c>
    </row>
    <row r="1590" spans="26:31">
      <c r="Z1590" s="34">
        <v>8340</v>
      </c>
      <c r="AA1590" s="30" t="s">
        <v>733</v>
      </c>
      <c r="AB1590" s="35">
        <v>417</v>
      </c>
      <c r="AC1590" s="35">
        <v>54</v>
      </c>
      <c r="AD1590" s="35">
        <v>115</v>
      </c>
      <c r="AE1590" s="35">
        <v>586</v>
      </c>
    </row>
    <row r="1591" spans="26:31">
      <c r="Z1591" s="34">
        <v>8345</v>
      </c>
      <c r="AA1591" s="30" t="s">
        <v>1077</v>
      </c>
      <c r="AB1591" s="35">
        <v>8</v>
      </c>
      <c r="AC1591" s="35">
        <v>2</v>
      </c>
      <c r="AD1591" s="35">
        <v>2</v>
      </c>
      <c r="AE1591" s="35">
        <v>12</v>
      </c>
    </row>
    <row r="1592" spans="26:31">
      <c r="Z1592" s="34">
        <v>8353</v>
      </c>
      <c r="AA1592" s="30" t="s">
        <v>234</v>
      </c>
      <c r="AB1592" s="35">
        <v>103</v>
      </c>
      <c r="AC1592" s="35">
        <v>13</v>
      </c>
      <c r="AD1592" s="35">
        <v>7</v>
      </c>
      <c r="AE1592" s="35">
        <v>123</v>
      </c>
    </row>
    <row r="1593" spans="26:31">
      <c r="Z1593" s="34">
        <v>8356</v>
      </c>
      <c r="AA1593" s="30" t="s">
        <v>667</v>
      </c>
      <c r="AB1593" s="35">
        <v>31</v>
      </c>
      <c r="AC1593" s="35">
        <v>7</v>
      </c>
      <c r="AD1593" s="35">
        <v>6</v>
      </c>
      <c r="AE1593" s="35">
        <v>44</v>
      </c>
    </row>
    <row r="1594" spans="26:31">
      <c r="Z1594" s="34">
        <v>8357</v>
      </c>
      <c r="AA1594" s="30" t="s">
        <v>665</v>
      </c>
      <c r="AB1594" s="35"/>
      <c r="AC1594" s="35">
        <v>5</v>
      </c>
      <c r="AD1594" s="35"/>
      <c r="AE1594" s="35">
        <v>5</v>
      </c>
    </row>
    <row r="1595" spans="26:31">
      <c r="Z1595" s="34">
        <v>8362</v>
      </c>
      <c r="AA1595" s="30" t="s">
        <v>682</v>
      </c>
      <c r="AB1595" s="35"/>
      <c r="AC1595" s="35">
        <v>2</v>
      </c>
      <c r="AD1595" s="35"/>
      <c r="AE1595" s="35">
        <v>2</v>
      </c>
    </row>
    <row r="1596" spans="26:31">
      <c r="Z1596" s="34">
        <v>8363</v>
      </c>
      <c r="AA1596" s="30" t="s">
        <v>350</v>
      </c>
      <c r="AB1596" s="35">
        <v>21</v>
      </c>
      <c r="AC1596" s="35">
        <v>4</v>
      </c>
      <c r="AD1596" s="35">
        <v>4</v>
      </c>
      <c r="AE1596" s="35">
        <v>29</v>
      </c>
    </row>
    <row r="1597" spans="26:31">
      <c r="Z1597" s="34">
        <v>8364</v>
      </c>
      <c r="AA1597" s="30" t="s">
        <v>714</v>
      </c>
      <c r="AB1597" s="35"/>
      <c r="AC1597" s="35">
        <v>2</v>
      </c>
      <c r="AD1597" s="35"/>
      <c r="AE1597" s="35">
        <v>2</v>
      </c>
    </row>
    <row r="1598" spans="26:31">
      <c r="Z1598" s="34">
        <v>8365</v>
      </c>
      <c r="AA1598" s="30" t="s">
        <v>655</v>
      </c>
      <c r="AB1598" s="35">
        <v>79</v>
      </c>
      <c r="AC1598" s="35">
        <v>6</v>
      </c>
      <c r="AD1598" s="35">
        <v>17</v>
      </c>
      <c r="AE1598" s="35">
        <v>102</v>
      </c>
    </row>
    <row r="1599" spans="26:31">
      <c r="Z1599" s="34">
        <v>8374</v>
      </c>
      <c r="AA1599" s="30" t="s">
        <v>1865</v>
      </c>
      <c r="AB1599" s="35"/>
      <c r="AC1599" s="35"/>
      <c r="AD1599" s="35">
        <v>2</v>
      </c>
      <c r="AE1599" s="35">
        <v>2</v>
      </c>
    </row>
    <row r="1600" spans="26:31">
      <c r="Z1600" s="34">
        <v>8376</v>
      </c>
      <c r="AA1600" s="30" t="s">
        <v>1149</v>
      </c>
      <c r="AB1600" s="35">
        <v>7</v>
      </c>
      <c r="AC1600" s="35">
        <v>1</v>
      </c>
      <c r="AD1600" s="35"/>
      <c r="AE1600" s="35">
        <v>8</v>
      </c>
    </row>
    <row r="1601" spans="26:31">
      <c r="Z1601" s="34">
        <v>8378</v>
      </c>
      <c r="AA1601" s="30" t="s">
        <v>2381</v>
      </c>
      <c r="AB1601" s="35">
        <v>1</v>
      </c>
      <c r="AC1601" s="35"/>
      <c r="AD1601" s="35"/>
      <c r="AE1601" s="35">
        <v>1</v>
      </c>
    </row>
    <row r="1602" spans="26:31">
      <c r="Z1602" s="34">
        <v>8379</v>
      </c>
      <c r="AA1602" s="30" t="s">
        <v>193</v>
      </c>
      <c r="AB1602" s="35">
        <v>1</v>
      </c>
      <c r="AC1602" s="35">
        <v>1</v>
      </c>
      <c r="AD1602" s="35"/>
      <c r="AE1602" s="35">
        <v>2</v>
      </c>
    </row>
    <row r="1603" spans="26:31">
      <c r="Z1603" s="34">
        <v>8381</v>
      </c>
      <c r="AA1603" s="30" t="s">
        <v>2382</v>
      </c>
      <c r="AB1603" s="35">
        <v>1</v>
      </c>
      <c r="AC1603" s="35"/>
      <c r="AD1603" s="35"/>
      <c r="AE1603" s="35">
        <v>1</v>
      </c>
    </row>
    <row r="1604" spans="26:31">
      <c r="Z1604" s="34">
        <v>8386</v>
      </c>
      <c r="AA1604" s="30" t="s">
        <v>1866</v>
      </c>
      <c r="AB1604" s="35">
        <v>19</v>
      </c>
      <c r="AC1604" s="35"/>
      <c r="AD1604" s="35">
        <v>2</v>
      </c>
      <c r="AE1604" s="35">
        <v>21</v>
      </c>
    </row>
    <row r="1605" spans="26:31">
      <c r="Z1605" s="34">
        <v>8387</v>
      </c>
      <c r="AA1605" s="30" t="s">
        <v>1251</v>
      </c>
      <c r="AB1605" s="35">
        <v>17</v>
      </c>
      <c r="AC1605" s="35">
        <v>3</v>
      </c>
      <c r="AD1605" s="35">
        <v>1</v>
      </c>
      <c r="AE1605" s="35">
        <v>21</v>
      </c>
    </row>
    <row r="1606" spans="26:31">
      <c r="Z1606" s="34">
        <v>8388</v>
      </c>
      <c r="AA1606" s="30" t="s">
        <v>2383</v>
      </c>
      <c r="AB1606" s="35">
        <v>6</v>
      </c>
      <c r="AC1606" s="35"/>
      <c r="AD1606" s="35"/>
      <c r="AE1606" s="35">
        <v>6</v>
      </c>
    </row>
    <row r="1607" spans="26:31">
      <c r="Z1607" s="34">
        <v>8390</v>
      </c>
      <c r="AA1607" s="30" t="s">
        <v>440</v>
      </c>
      <c r="AB1607" s="35">
        <v>31</v>
      </c>
      <c r="AC1607" s="35">
        <v>6</v>
      </c>
      <c r="AD1607" s="35">
        <v>1</v>
      </c>
      <c r="AE1607" s="35">
        <v>38</v>
      </c>
    </row>
    <row r="1608" spans="26:31">
      <c r="Z1608" s="34">
        <v>8395</v>
      </c>
      <c r="AA1608" s="30" t="s">
        <v>493</v>
      </c>
      <c r="AB1608" s="35">
        <v>9</v>
      </c>
      <c r="AC1608" s="35">
        <v>5</v>
      </c>
      <c r="AD1608" s="35"/>
      <c r="AE1608" s="35">
        <v>14</v>
      </c>
    </row>
    <row r="1609" spans="26:31">
      <c r="Z1609" s="34">
        <v>8398</v>
      </c>
      <c r="AA1609" s="30" t="s">
        <v>2384</v>
      </c>
      <c r="AB1609" s="35">
        <v>1</v>
      </c>
      <c r="AC1609" s="35"/>
      <c r="AD1609" s="35"/>
      <c r="AE1609" s="35">
        <v>1</v>
      </c>
    </row>
    <row r="1610" spans="26:31">
      <c r="Z1610" s="34">
        <v>8402</v>
      </c>
      <c r="AA1610" s="30" t="s">
        <v>1867</v>
      </c>
      <c r="AB1610" s="35">
        <v>1</v>
      </c>
      <c r="AC1610" s="35"/>
      <c r="AD1610" s="35">
        <v>1</v>
      </c>
      <c r="AE1610" s="35">
        <v>2</v>
      </c>
    </row>
    <row r="1611" spans="26:31">
      <c r="Z1611" s="34">
        <v>8404</v>
      </c>
      <c r="AA1611" s="30" t="s">
        <v>1028</v>
      </c>
      <c r="AB1611" s="35"/>
      <c r="AC1611" s="35">
        <v>1</v>
      </c>
      <c r="AD1611" s="35"/>
      <c r="AE1611" s="35">
        <v>1</v>
      </c>
    </row>
    <row r="1612" spans="26:31">
      <c r="Z1612" s="34">
        <v>8408</v>
      </c>
      <c r="AA1612" s="30" t="s">
        <v>2385</v>
      </c>
      <c r="AB1612" s="35">
        <v>1</v>
      </c>
      <c r="AC1612" s="35"/>
      <c r="AD1612" s="35"/>
      <c r="AE1612" s="35">
        <v>1</v>
      </c>
    </row>
    <row r="1613" spans="26:31">
      <c r="Z1613" s="34">
        <v>8416</v>
      </c>
      <c r="AA1613" s="30" t="s">
        <v>1025</v>
      </c>
      <c r="AB1613" s="35">
        <v>4</v>
      </c>
      <c r="AC1613" s="35">
        <v>2</v>
      </c>
      <c r="AD1613" s="35">
        <v>9</v>
      </c>
      <c r="AE1613" s="35">
        <v>15</v>
      </c>
    </row>
    <row r="1614" spans="26:31">
      <c r="Z1614" s="34">
        <v>8427</v>
      </c>
      <c r="AA1614" s="30" t="s">
        <v>1868</v>
      </c>
      <c r="AB1614" s="35"/>
      <c r="AC1614" s="35"/>
      <c r="AD1614" s="35">
        <v>74</v>
      </c>
      <c r="AE1614" s="35">
        <v>74</v>
      </c>
    </row>
    <row r="1615" spans="26:31">
      <c r="Z1615" s="34">
        <v>8433</v>
      </c>
      <c r="AA1615" s="30" t="s">
        <v>2386</v>
      </c>
      <c r="AB1615" s="35">
        <v>5</v>
      </c>
      <c r="AC1615" s="35"/>
      <c r="AD1615" s="35"/>
      <c r="AE1615" s="35">
        <v>5</v>
      </c>
    </row>
    <row r="1616" spans="26:31">
      <c r="Z1616" s="34">
        <v>8434</v>
      </c>
      <c r="AA1616" s="30" t="s">
        <v>782</v>
      </c>
      <c r="AB1616" s="35">
        <v>36</v>
      </c>
      <c r="AC1616" s="35">
        <v>1</v>
      </c>
      <c r="AD1616" s="35"/>
      <c r="AE1616" s="35">
        <v>37</v>
      </c>
    </row>
    <row r="1617" spans="26:31">
      <c r="Z1617" s="34">
        <v>8440</v>
      </c>
      <c r="AA1617" s="30" t="s">
        <v>2387</v>
      </c>
      <c r="AB1617" s="35">
        <v>2</v>
      </c>
      <c r="AC1617" s="35"/>
      <c r="AD1617" s="35"/>
      <c r="AE1617" s="35">
        <v>2</v>
      </c>
    </row>
    <row r="1618" spans="26:31">
      <c r="Z1618" s="34">
        <v>8442</v>
      </c>
      <c r="AA1618" s="30" t="s">
        <v>1249</v>
      </c>
      <c r="AB1618" s="35">
        <v>1</v>
      </c>
      <c r="AC1618" s="35">
        <v>1</v>
      </c>
      <c r="AD1618" s="35">
        <v>2</v>
      </c>
      <c r="AE1618" s="35">
        <v>4</v>
      </c>
    </row>
    <row r="1619" spans="26:31">
      <c r="Z1619" s="34">
        <v>8443</v>
      </c>
      <c r="AA1619" s="30" t="s">
        <v>1226</v>
      </c>
      <c r="AB1619" s="35">
        <v>28</v>
      </c>
      <c r="AC1619" s="35">
        <v>1</v>
      </c>
      <c r="AD1619" s="35">
        <v>7</v>
      </c>
      <c r="AE1619" s="35">
        <v>36</v>
      </c>
    </row>
    <row r="1620" spans="26:31">
      <c r="Z1620" s="34">
        <v>8444</v>
      </c>
      <c r="AA1620" s="30" t="s">
        <v>761</v>
      </c>
      <c r="AB1620" s="35">
        <v>7</v>
      </c>
      <c r="AC1620" s="35">
        <v>1</v>
      </c>
      <c r="AD1620" s="35">
        <v>3</v>
      </c>
      <c r="AE1620" s="35">
        <v>11</v>
      </c>
    </row>
    <row r="1621" spans="26:31">
      <c r="Z1621" s="34">
        <v>8445</v>
      </c>
      <c r="AA1621" s="30" t="s">
        <v>325</v>
      </c>
      <c r="AB1621" s="35">
        <v>7</v>
      </c>
      <c r="AC1621" s="35">
        <v>6</v>
      </c>
      <c r="AD1621" s="35">
        <v>1</v>
      </c>
      <c r="AE1621" s="35">
        <v>14</v>
      </c>
    </row>
    <row r="1622" spans="26:31">
      <c r="Z1622" s="34">
        <v>8446</v>
      </c>
      <c r="AA1622" s="30" t="s">
        <v>217</v>
      </c>
      <c r="AB1622" s="35">
        <v>8</v>
      </c>
      <c r="AC1622" s="35">
        <v>2</v>
      </c>
      <c r="AD1622" s="35">
        <v>4</v>
      </c>
      <c r="AE1622" s="35">
        <v>14</v>
      </c>
    </row>
    <row r="1623" spans="26:31">
      <c r="Z1623" s="34">
        <v>8447</v>
      </c>
      <c r="AA1623" s="30" t="s">
        <v>1869</v>
      </c>
      <c r="AB1623" s="35">
        <v>11</v>
      </c>
      <c r="AC1623" s="35"/>
      <c r="AD1623" s="35">
        <v>3</v>
      </c>
      <c r="AE1623" s="35">
        <v>14</v>
      </c>
    </row>
    <row r="1624" spans="26:31">
      <c r="Z1624" s="34">
        <v>8448</v>
      </c>
      <c r="AA1624" s="30" t="s">
        <v>1870</v>
      </c>
      <c r="AB1624" s="35">
        <v>17</v>
      </c>
      <c r="AC1624" s="35"/>
      <c r="AD1624" s="35">
        <v>3</v>
      </c>
      <c r="AE1624" s="35">
        <v>20</v>
      </c>
    </row>
    <row r="1625" spans="26:31">
      <c r="Z1625" s="34">
        <v>8449</v>
      </c>
      <c r="AA1625" s="30" t="s">
        <v>1219</v>
      </c>
      <c r="AB1625" s="35">
        <v>9</v>
      </c>
      <c r="AC1625" s="35">
        <v>1</v>
      </c>
      <c r="AD1625" s="35">
        <v>6</v>
      </c>
      <c r="AE1625" s="35">
        <v>16</v>
      </c>
    </row>
    <row r="1626" spans="26:31">
      <c r="Z1626" s="34">
        <v>8450</v>
      </c>
      <c r="AA1626" s="30" t="s">
        <v>971</v>
      </c>
      <c r="AB1626" s="35">
        <v>12</v>
      </c>
      <c r="AC1626" s="35">
        <v>1</v>
      </c>
      <c r="AD1626" s="35"/>
      <c r="AE1626" s="35">
        <v>13</v>
      </c>
    </row>
    <row r="1627" spans="26:31">
      <c r="Z1627" s="34">
        <v>8451</v>
      </c>
      <c r="AA1627" s="30" t="s">
        <v>2388</v>
      </c>
      <c r="AB1627" s="35">
        <v>6</v>
      </c>
      <c r="AC1627" s="35"/>
      <c r="AD1627" s="35"/>
      <c r="AE1627" s="35">
        <v>6</v>
      </c>
    </row>
    <row r="1628" spans="26:31">
      <c r="Z1628" s="34">
        <v>8464</v>
      </c>
      <c r="AA1628" s="30" t="s">
        <v>241</v>
      </c>
      <c r="AB1628" s="35">
        <v>15</v>
      </c>
      <c r="AC1628" s="35">
        <v>7</v>
      </c>
      <c r="AD1628" s="35">
        <v>3</v>
      </c>
      <c r="AE1628" s="35">
        <v>25</v>
      </c>
    </row>
    <row r="1629" spans="26:31">
      <c r="Z1629" s="34">
        <v>8471</v>
      </c>
      <c r="AA1629" s="30" t="s">
        <v>38</v>
      </c>
      <c r="AB1629" s="35">
        <v>17</v>
      </c>
      <c r="AC1629" s="35">
        <v>6</v>
      </c>
      <c r="AD1629" s="35"/>
      <c r="AE1629" s="35">
        <v>23</v>
      </c>
    </row>
    <row r="1630" spans="26:31">
      <c r="Z1630" s="34">
        <v>8474</v>
      </c>
      <c r="AA1630" s="30" t="s">
        <v>715</v>
      </c>
      <c r="AB1630" s="35">
        <v>17</v>
      </c>
      <c r="AC1630" s="35">
        <v>9</v>
      </c>
      <c r="AD1630" s="35">
        <v>4</v>
      </c>
      <c r="AE1630" s="35">
        <v>30</v>
      </c>
    </row>
    <row r="1631" spans="26:31">
      <c r="Z1631" s="34">
        <v>8475</v>
      </c>
      <c r="AA1631" s="30" t="s">
        <v>94</v>
      </c>
      <c r="AB1631" s="35">
        <v>27</v>
      </c>
      <c r="AC1631" s="35">
        <v>10</v>
      </c>
      <c r="AD1631" s="35">
        <v>12</v>
      </c>
      <c r="AE1631" s="35">
        <v>49</v>
      </c>
    </row>
    <row r="1632" spans="26:31">
      <c r="Z1632" s="34">
        <v>8489</v>
      </c>
      <c r="AA1632" s="30" t="s">
        <v>2389</v>
      </c>
      <c r="AB1632" s="35">
        <v>10</v>
      </c>
      <c r="AC1632" s="35"/>
      <c r="AD1632" s="35"/>
      <c r="AE1632" s="35">
        <v>10</v>
      </c>
    </row>
    <row r="1633" spans="26:31">
      <c r="Z1633" s="34">
        <v>8490</v>
      </c>
      <c r="AA1633" s="30" t="s">
        <v>2390</v>
      </c>
      <c r="AB1633" s="35">
        <v>14</v>
      </c>
      <c r="AC1633" s="35"/>
      <c r="AD1633" s="35"/>
      <c r="AE1633" s="35">
        <v>14</v>
      </c>
    </row>
    <row r="1634" spans="26:31">
      <c r="Z1634" s="34">
        <v>8492</v>
      </c>
      <c r="AA1634" s="30" t="s">
        <v>1871</v>
      </c>
      <c r="AB1634" s="35">
        <v>27</v>
      </c>
      <c r="AC1634" s="35"/>
      <c r="AD1634" s="35">
        <v>4</v>
      </c>
      <c r="AE1634" s="35">
        <v>31</v>
      </c>
    </row>
    <row r="1635" spans="26:31">
      <c r="Z1635" s="34">
        <v>8495</v>
      </c>
      <c r="AA1635" s="30" t="s">
        <v>1872</v>
      </c>
      <c r="AB1635" s="35">
        <v>1</v>
      </c>
      <c r="AC1635" s="35"/>
      <c r="AD1635" s="35">
        <v>1</v>
      </c>
      <c r="AE1635" s="35">
        <v>2</v>
      </c>
    </row>
    <row r="1636" spans="26:31">
      <c r="Z1636" s="34">
        <v>8506</v>
      </c>
      <c r="AA1636" s="30" t="s">
        <v>1357</v>
      </c>
      <c r="AB1636" s="35"/>
      <c r="AC1636" s="35"/>
      <c r="AD1636" s="35">
        <v>1</v>
      </c>
      <c r="AE1636" s="35">
        <v>1</v>
      </c>
    </row>
    <row r="1637" spans="26:31">
      <c r="Z1637" s="34">
        <v>8508</v>
      </c>
      <c r="AA1637" s="30" t="s">
        <v>526</v>
      </c>
      <c r="AB1637" s="35">
        <v>3</v>
      </c>
      <c r="AC1637" s="35">
        <v>3</v>
      </c>
      <c r="AD1637" s="35">
        <v>3</v>
      </c>
      <c r="AE1637" s="35">
        <v>9</v>
      </c>
    </row>
    <row r="1638" spans="26:31">
      <c r="Z1638" s="34">
        <v>8516</v>
      </c>
      <c r="AA1638" s="30" t="s">
        <v>196</v>
      </c>
      <c r="AB1638" s="35">
        <v>20</v>
      </c>
      <c r="AC1638" s="35">
        <v>8</v>
      </c>
      <c r="AD1638" s="35">
        <v>11</v>
      </c>
      <c r="AE1638" s="35">
        <v>39</v>
      </c>
    </row>
    <row r="1639" spans="26:31">
      <c r="Z1639" s="34">
        <v>8518</v>
      </c>
      <c r="AA1639" s="30" t="s">
        <v>2391</v>
      </c>
      <c r="AB1639" s="35">
        <v>1</v>
      </c>
      <c r="AC1639" s="35"/>
      <c r="AD1639" s="35"/>
      <c r="AE1639" s="35">
        <v>1</v>
      </c>
    </row>
    <row r="1640" spans="26:31">
      <c r="Z1640" s="34">
        <v>8520</v>
      </c>
      <c r="AA1640" s="30" t="s">
        <v>2392</v>
      </c>
      <c r="AB1640" s="35">
        <v>5</v>
      </c>
      <c r="AC1640" s="35"/>
      <c r="AD1640" s="35"/>
      <c r="AE1640" s="35">
        <v>5</v>
      </c>
    </row>
    <row r="1641" spans="26:31">
      <c r="Z1641" s="34">
        <v>8525</v>
      </c>
      <c r="AA1641" s="30" t="s">
        <v>2393</v>
      </c>
      <c r="AB1641" s="35">
        <v>2</v>
      </c>
      <c r="AC1641" s="35"/>
      <c r="AD1641" s="35"/>
      <c r="AE1641" s="35">
        <v>2</v>
      </c>
    </row>
    <row r="1642" spans="26:31">
      <c r="Z1642" s="34">
        <v>8540</v>
      </c>
      <c r="AA1642" s="30" t="s">
        <v>170</v>
      </c>
      <c r="AB1642" s="35">
        <v>67</v>
      </c>
      <c r="AC1642" s="35">
        <v>25</v>
      </c>
      <c r="AD1642" s="35">
        <v>75</v>
      </c>
      <c r="AE1642" s="35">
        <v>167</v>
      </c>
    </row>
    <row r="1643" spans="26:31">
      <c r="Z1643" s="34">
        <v>8543</v>
      </c>
      <c r="AA1643" s="30" t="s">
        <v>1873</v>
      </c>
      <c r="AB1643" s="35"/>
      <c r="AC1643" s="35"/>
      <c r="AD1643" s="35">
        <v>2</v>
      </c>
      <c r="AE1643" s="35">
        <v>2</v>
      </c>
    </row>
    <row r="1644" spans="26:31">
      <c r="Z1644" s="34">
        <v>8545</v>
      </c>
      <c r="AA1644" s="30" t="s">
        <v>2394</v>
      </c>
      <c r="AB1644" s="35">
        <v>1</v>
      </c>
      <c r="AC1644" s="35"/>
      <c r="AD1644" s="35"/>
      <c r="AE1644" s="35">
        <v>1</v>
      </c>
    </row>
    <row r="1645" spans="26:31">
      <c r="Z1645" s="34">
        <v>8547</v>
      </c>
      <c r="AA1645" s="30" t="s">
        <v>923</v>
      </c>
      <c r="AB1645" s="35">
        <v>13</v>
      </c>
      <c r="AC1645" s="35">
        <v>3</v>
      </c>
      <c r="AD1645" s="35">
        <v>4</v>
      </c>
      <c r="AE1645" s="35">
        <v>20</v>
      </c>
    </row>
    <row r="1646" spans="26:31">
      <c r="Z1646" s="34">
        <v>8548</v>
      </c>
      <c r="AA1646" s="30" t="s">
        <v>1392</v>
      </c>
      <c r="AB1646" s="35"/>
      <c r="AC1646" s="35"/>
      <c r="AD1646" s="35">
        <v>2</v>
      </c>
      <c r="AE1646" s="35">
        <v>2</v>
      </c>
    </row>
    <row r="1647" spans="26:31">
      <c r="Z1647" s="34">
        <v>8553</v>
      </c>
      <c r="AA1647" s="30" t="s">
        <v>186</v>
      </c>
      <c r="AB1647" s="35">
        <v>61</v>
      </c>
      <c r="AC1647" s="35">
        <v>23</v>
      </c>
      <c r="AD1647" s="35">
        <v>8</v>
      </c>
      <c r="AE1647" s="35">
        <v>92</v>
      </c>
    </row>
    <row r="1648" spans="26:31">
      <c r="Z1648" s="34">
        <v>8554</v>
      </c>
      <c r="AA1648" s="30" t="s">
        <v>32</v>
      </c>
      <c r="AB1648" s="35">
        <v>911</v>
      </c>
      <c r="AC1648" s="35">
        <v>317</v>
      </c>
      <c r="AD1648" s="35">
        <v>378</v>
      </c>
      <c r="AE1648" s="35">
        <v>1606</v>
      </c>
    </row>
    <row r="1649" spans="26:31">
      <c r="Z1649" s="34">
        <v>8565</v>
      </c>
      <c r="AA1649" s="30" t="s">
        <v>446</v>
      </c>
      <c r="AB1649" s="35">
        <v>97</v>
      </c>
      <c r="AC1649" s="35">
        <v>15</v>
      </c>
      <c r="AD1649" s="35">
        <v>14</v>
      </c>
      <c r="AE1649" s="35">
        <v>126</v>
      </c>
    </row>
    <row r="1650" spans="26:31">
      <c r="Z1650" s="34">
        <v>8569</v>
      </c>
      <c r="AA1650" s="30" t="s">
        <v>463</v>
      </c>
      <c r="AB1650" s="35">
        <v>16</v>
      </c>
      <c r="AC1650" s="35">
        <v>2</v>
      </c>
      <c r="AD1650" s="35"/>
      <c r="AE1650" s="35">
        <v>18</v>
      </c>
    </row>
    <row r="1651" spans="26:31">
      <c r="Z1651" s="34">
        <v>8600</v>
      </c>
      <c r="AA1651" s="30" t="s">
        <v>1140</v>
      </c>
      <c r="AB1651" s="35">
        <v>41</v>
      </c>
      <c r="AC1651" s="35">
        <v>7</v>
      </c>
      <c r="AD1651" s="35">
        <v>10</v>
      </c>
      <c r="AE1651" s="35">
        <v>58</v>
      </c>
    </row>
    <row r="1652" spans="26:31">
      <c r="Z1652" s="34">
        <v>8610</v>
      </c>
      <c r="AA1652" s="30" t="s">
        <v>456</v>
      </c>
      <c r="AB1652" s="35">
        <v>47</v>
      </c>
      <c r="AC1652" s="35">
        <v>3</v>
      </c>
      <c r="AD1652" s="35">
        <v>3</v>
      </c>
      <c r="AE1652" s="35">
        <v>53</v>
      </c>
    </row>
    <row r="1653" spans="26:31">
      <c r="Z1653" s="34">
        <v>8612</v>
      </c>
      <c r="AA1653" s="30" t="s">
        <v>789</v>
      </c>
      <c r="AB1653" s="35">
        <v>31</v>
      </c>
      <c r="AC1653" s="35">
        <v>6</v>
      </c>
      <c r="AD1653" s="35">
        <v>11</v>
      </c>
      <c r="AE1653" s="35">
        <v>48</v>
      </c>
    </row>
    <row r="1654" spans="26:31">
      <c r="Z1654" s="34">
        <v>8633</v>
      </c>
      <c r="AA1654" s="30" t="s">
        <v>1273</v>
      </c>
      <c r="AB1654" s="35">
        <v>3</v>
      </c>
      <c r="AC1654" s="35">
        <v>1</v>
      </c>
      <c r="AD1654" s="35"/>
      <c r="AE1654" s="35">
        <v>4</v>
      </c>
    </row>
    <row r="1655" spans="26:31">
      <c r="Z1655" s="34">
        <v>8645</v>
      </c>
      <c r="AA1655" s="30" t="s">
        <v>1874</v>
      </c>
      <c r="AB1655" s="35">
        <v>8</v>
      </c>
      <c r="AC1655" s="35"/>
      <c r="AD1655" s="35">
        <v>1</v>
      </c>
      <c r="AE1655" s="35">
        <v>9</v>
      </c>
    </row>
    <row r="1656" spans="26:31">
      <c r="Z1656" s="34">
        <v>8649</v>
      </c>
      <c r="AA1656" s="30" t="s">
        <v>891</v>
      </c>
      <c r="AB1656" s="35">
        <v>38</v>
      </c>
      <c r="AC1656" s="35">
        <v>3</v>
      </c>
      <c r="AD1656" s="35">
        <v>44</v>
      </c>
      <c r="AE1656" s="35">
        <v>85</v>
      </c>
    </row>
    <row r="1657" spans="26:31">
      <c r="Z1657" s="34">
        <v>8650</v>
      </c>
      <c r="AA1657" s="30" t="s">
        <v>844</v>
      </c>
      <c r="AB1657" s="35">
        <v>32</v>
      </c>
      <c r="AC1657" s="35">
        <v>2</v>
      </c>
      <c r="AD1657" s="35">
        <v>21</v>
      </c>
      <c r="AE1657" s="35">
        <v>55</v>
      </c>
    </row>
    <row r="1658" spans="26:31">
      <c r="Z1658" s="34">
        <v>8652</v>
      </c>
      <c r="AA1658" s="30" t="s">
        <v>1119</v>
      </c>
      <c r="AB1658" s="35">
        <v>17</v>
      </c>
      <c r="AC1658" s="35">
        <v>1</v>
      </c>
      <c r="AD1658" s="35">
        <v>6</v>
      </c>
      <c r="AE1658" s="35">
        <v>24</v>
      </c>
    </row>
    <row r="1659" spans="26:31">
      <c r="Z1659" s="34">
        <v>8656</v>
      </c>
      <c r="AA1659" s="30" t="s">
        <v>1201</v>
      </c>
      <c r="AB1659" s="35">
        <v>45</v>
      </c>
      <c r="AC1659" s="35">
        <v>1</v>
      </c>
      <c r="AD1659" s="35">
        <v>4</v>
      </c>
      <c r="AE1659" s="35">
        <v>50</v>
      </c>
    </row>
    <row r="1660" spans="26:31">
      <c r="Z1660" s="34">
        <v>8659</v>
      </c>
      <c r="AA1660" s="30" t="s">
        <v>2395</v>
      </c>
      <c r="AB1660" s="35">
        <v>9</v>
      </c>
      <c r="AC1660" s="35"/>
      <c r="AD1660" s="35"/>
      <c r="AE1660" s="35">
        <v>9</v>
      </c>
    </row>
    <row r="1661" spans="26:31">
      <c r="Z1661" s="34">
        <v>8662</v>
      </c>
      <c r="AA1661" s="30" t="s">
        <v>436</v>
      </c>
      <c r="AB1661" s="35">
        <v>133</v>
      </c>
      <c r="AC1661" s="35">
        <v>21</v>
      </c>
      <c r="AD1661" s="35">
        <v>98</v>
      </c>
      <c r="AE1661" s="35">
        <v>252</v>
      </c>
    </row>
    <row r="1662" spans="26:31">
      <c r="Z1662" s="34">
        <v>8666</v>
      </c>
      <c r="AA1662" s="30" t="s">
        <v>1875</v>
      </c>
      <c r="AB1662" s="35">
        <v>7</v>
      </c>
      <c r="AC1662" s="35"/>
      <c r="AD1662" s="35">
        <v>3</v>
      </c>
      <c r="AE1662" s="35">
        <v>10</v>
      </c>
    </row>
    <row r="1663" spans="26:31">
      <c r="Z1663" s="34">
        <v>8674</v>
      </c>
      <c r="AA1663" s="30" t="s">
        <v>813</v>
      </c>
      <c r="AB1663" s="35"/>
      <c r="AC1663" s="35">
        <v>1</v>
      </c>
      <c r="AD1663" s="35"/>
      <c r="AE1663" s="35">
        <v>1</v>
      </c>
    </row>
    <row r="1664" spans="26:31">
      <c r="Z1664" s="34">
        <v>8675</v>
      </c>
      <c r="AA1664" s="30" t="s">
        <v>2396</v>
      </c>
      <c r="AB1664" s="35">
        <v>1</v>
      </c>
      <c r="AC1664" s="35"/>
      <c r="AD1664" s="35"/>
      <c r="AE1664" s="35">
        <v>1</v>
      </c>
    </row>
    <row r="1665" spans="26:31">
      <c r="Z1665" s="34">
        <v>8679</v>
      </c>
      <c r="AA1665" s="30" t="s">
        <v>2397</v>
      </c>
      <c r="AB1665" s="35">
        <v>1</v>
      </c>
      <c r="AC1665" s="35"/>
      <c r="AD1665" s="35"/>
      <c r="AE1665" s="35">
        <v>1</v>
      </c>
    </row>
    <row r="1666" spans="26:31">
      <c r="Z1666" s="34">
        <v>8680</v>
      </c>
      <c r="AA1666" s="30" t="s">
        <v>2398</v>
      </c>
      <c r="AB1666" s="35">
        <v>3</v>
      </c>
      <c r="AC1666" s="35"/>
      <c r="AD1666" s="35"/>
      <c r="AE1666" s="35">
        <v>3</v>
      </c>
    </row>
    <row r="1667" spans="26:31">
      <c r="Z1667" s="34">
        <v>8684</v>
      </c>
      <c r="AA1667" s="30" t="s">
        <v>1876</v>
      </c>
      <c r="AB1667" s="35">
        <v>8</v>
      </c>
      <c r="AC1667" s="35"/>
      <c r="AD1667" s="35">
        <v>9</v>
      </c>
      <c r="AE1667" s="35">
        <v>17</v>
      </c>
    </row>
    <row r="1668" spans="26:31">
      <c r="Z1668" s="34">
        <v>8690</v>
      </c>
      <c r="AA1668" s="30" t="s">
        <v>1877</v>
      </c>
      <c r="AB1668" s="35"/>
      <c r="AC1668" s="35"/>
      <c r="AD1668" s="35">
        <v>1</v>
      </c>
      <c r="AE1668" s="35">
        <v>1</v>
      </c>
    </row>
    <row r="1669" spans="26:31">
      <c r="Z1669" s="34">
        <v>8697</v>
      </c>
      <c r="AA1669" s="30" t="s">
        <v>1878</v>
      </c>
      <c r="AB1669" s="35"/>
      <c r="AC1669" s="35"/>
      <c r="AD1669" s="35">
        <v>2</v>
      </c>
      <c r="AE1669" s="35">
        <v>2</v>
      </c>
    </row>
    <row r="1670" spans="26:31">
      <c r="Z1670" s="34">
        <v>8701</v>
      </c>
      <c r="AA1670" s="30" t="s">
        <v>921</v>
      </c>
      <c r="AB1670" s="35"/>
      <c r="AC1670" s="35">
        <v>1</v>
      </c>
      <c r="AD1670" s="35"/>
      <c r="AE1670" s="35">
        <v>1</v>
      </c>
    </row>
    <row r="1671" spans="26:31">
      <c r="Z1671" s="34">
        <v>8702</v>
      </c>
      <c r="AA1671" s="30" t="s">
        <v>220</v>
      </c>
      <c r="AB1671" s="35">
        <v>255</v>
      </c>
      <c r="AC1671" s="35">
        <v>36</v>
      </c>
      <c r="AD1671" s="35">
        <v>73</v>
      </c>
      <c r="AE1671" s="35">
        <v>364</v>
      </c>
    </row>
    <row r="1672" spans="26:31">
      <c r="Z1672" s="34">
        <v>8703</v>
      </c>
      <c r="AA1672" s="30" t="s">
        <v>709</v>
      </c>
      <c r="AB1672" s="35">
        <v>21</v>
      </c>
      <c r="AC1672" s="35">
        <v>2</v>
      </c>
      <c r="AD1672" s="35">
        <v>8</v>
      </c>
      <c r="AE1672" s="35">
        <v>31</v>
      </c>
    </row>
    <row r="1673" spans="26:31">
      <c r="Z1673" s="34">
        <v>8716</v>
      </c>
      <c r="AA1673" s="30" t="s">
        <v>914</v>
      </c>
      <c r="AB1673" s="35">
        <v>28</v>
      </c>
      <c r="AC1673" s="35">
        <v>15</v>
      </c>
      <c r="AD1673" s="35">
        <v>24</v>
      </c>
      <c r="AE1673" s="35">
        <v>67</v>
      </c>
    </row>
    <row r="1674" spans="26:31">
      <c r="Z1674" s="34">
        <v>8722</v>
      </c>
      <c r="AA1674" s="30" t="s">
        <v>952</v>
      </c>
      <c r="AB1674" s="35">
        <v>45</v>
      </c>
      <c r="AC1674" s="35">
        <v>4</v>
      </c>
      <c r="AD1674" s="35">
        <v>7</v>
      </c>
      <c r="AE1674" s="35">
        <v>56</v>
      </c>
    </row>
    <row r="1675" spans="26:31">
      <c r="Z1675" s="34">
        <v>8728</v>
      </c>
      <c r="AA1675" s="30" t="s">
        <v>934</v>
      </c>
      <c r="AB1675" s="35">
        <v>3</v>
      </c>
      <c r="AC1675" s="35">
        <v>1</v>
      </c>
      <c r="AD1675" s="35"/>
      <c r="AE1675" s="35">
        <v>4</v>
      </c>
    </row>
    <row r="1676" spans="26:31">
      <c r="Z1676" s="34">
        <v>8732</v>
      </c>
      <c r="AA1676" s="30" t="s">
        <v>1229</v>
      </c>
      <c r="AB1676" s="35">
        <v>2</v>
      </c>
      <c r="AC1676" s="35">
        <v>1</v>
      </c>
      <c r="AD1676" s="35"/>
      <c r="AE1676" s="35">
        <v>3</v>
      </c>
    </row>
    <row r="1677" spans="26:31">
      <c r="Z1677" s="34">
        <v>8733</v>
      </c>
      <c r="AA1677" s="30" t="s">
        <v>905</v>
      </c>
      <c r="AB1677" s="35"/>
      <c r="AC1677" s="35">
        <v>1</v>
      </c>
      <c r="AD1677" s="35"/>
      <c r="AE1677" s="35">
        <v>1</v>
      </c>
    </row>
    <row r="1678" spans="26:31">
      <c r="Z1678" s="34">
        <v>8734</v>
      </c>
      <c r="AA1678" s="30" t="s">
        <v>1015</v>
      </c>
      <c r="AB1678" s="35">
        <v>1</v>
      </c>
      <c r="AC1678" s="35">
        <v>2</v>
      </c>
      <c r="AD1678" s="35"/>
      <c r="AE1678" s="35">
        <v>3</v>
      </c>
    </row>
    <row r="1679" spans="26:31">
      <c r="Z1679" s="34">
        <v>8745</v>
      </c>
      <c r="AA1679" s="30" t="s">
        <v>606</v>
      </c>
      <c r="AB1679" s="35">
        <v>15</v>
      </c>
      <c r="AC1679" s="35">
        <v>6</v>
      </c>
      <c r="AD1679" s="35">
        <v>20</v>
      </c>
      <c r="AE1679" s="35">
        <v>41</v>
      </c>
    </row>
    <row r="1680" spans="26:31">
      <c r="Z1680" s="34">
        <v>8750</v>
      </c>
      <c r="AA1680" s="30" t="s">
        <v>1879</v>
      </c>
      <c r="AB1680" s="35">
        <v>5</v>
      </c>
      <c r="AC1680" s="35"/>
      <c r="AD1680" s="35">
        <v>1</v>
      </c>
      <c r="AE1680" s="35">
        <v>6</v>
      </c>
    </row>
    <row r="1681" spans="26:31">
      <c r="Z1681" s="34">
        <v>8754</v>
      </c>
      <c r="AA1681" s="30" t="s">
        <v>2399</v>
      </c>
      <c r="AB1681" s="35">
        <v>2</v>
      </c>
      <c r="AC1681" s="35"/>
      <c r="AD1681" s="35"/>
      <c r="AE1681" s="35">
        <v>2</v>
      </c>
    </row>
    <row r="1682" spans="26:31">
      <c r="Z1682" s="34">
        <v>8761</v>
      </c>
      <c r="AA1682" s="30" t="s">
        <v>2400</v>
      </c>
      <c r="AB1682" s="35">
        <v>1</v>
      </c>
      <c r="AC1682" s="35"/>
      <c r="AD1682" s="35"/>
      <c r="AE1682" s="35">
        <v>1</v>
      </c>
    </row>
    <row r="1683" spans="26:31">
      <c r="Z1683" s="34">
        <v>8762</v>
      </c>
      <c r="AA1683" s="30" t="s">
        <v>2401</v>
      </c>
      <c r="AB1683" s="35">
        <v>14</v>
      </c>
      <c r="AC1683" s="35"/>
      <c r="AD1683" s="35"/>
      <c r="AE1683" s="35">
        <v>14</v>
      </c>
    </row>
    <row r="1684" spans="26:31">
      <c r="Z1684" s="34">
        <v>8763</v>
      </c>
      <c r="AA1684" s="30" t="s">
        <v>2402</v>
      </c>
      <c r="AB1684" s="35">
        <v>1</v>
      </c>
      <c r="AC1684" s="35"/>
      <c r="AD1684" s="35"/>
      <c r="AE1684" s="35">
        <v>1</v>
      </c>
    </row>
    <row r="1685" spans="26:31">
      <c r="Z1685" s="34">
        <v>8764</v>
      </c>
      <c r="AA1685" s="30" t="s">
        <v>2403</v>
      </c>
      <c r="AB1685" s="35">
        <v>2</v>
      </c>
      <c r="AC1685" s="35"/>
      <c r="AD1685" s="35"/>
      <c r="AE1685" s="35">
        <v>2</v>
      </c>
    </row>
    <row r="1686" spans="26:31">
      <c r="Z1686" s="34">
        <v>8767</v>
      </c>
      <c r="AA1686" s="30" t="s">
        <v>2404</v>
      </c>
      <c r="AB1686" s="35">
        <v>1</v>
      </c>
      <c r="AC1686" s="35"/>
      <c r="AD1686" s="35"/>
      <c r="AE1686" s="35">
        <v>1</v>
      </c>
    </row>
    <row r="1687" spans="26:31">
      <c r="Z1687" s="34">
        <v>8769</v>
      </c>
      <c r="AA1687" s="30" t="s">
        <v>900</v>
      </c>
      <c r="AB1687" s="35"/>
      <c r="AC1687" s="35">
        <v>1</v>
      </c>
      <c r="AD1687" s="35"/>
      <c r="AE1687" s="35">
        <v>1</v>
      </c>
    </row>
    <row r="1688" spans="26:31">
      <c r="Z1688" s="34">
        <v>8775</v>
      </c>
      <c r="AA1688" s="30" t="s">
        <v>1159</v>
      </c>
      <c r="AB1688" s="35">
        <v>5</v>
      </c>
      <c r="AC1688" s="35">
        <v>6</v>
      </c>
      <c r="AD1688" s="35">
        <v>3</v>
      </c>
      <c r="AE1688" s="35">
        <v>14</v>
      </c>
    </row>
    <row r="1689" spans="26:31">
      <c r="Z1689" s="34">
        <v>8777</v>
      </c>
      <c r="AA1689" s="30" t="s">
        <v>42</v>
      </c>
      <c r="AB1689" s="35">
        <v>1</v>
      </c>
      <c r="AC1689" s="35">
        <v>1</v>
      </c>
      <c r="AD1689" s="35"/>
      <c r="AE1689" s="35">
        <v>2</v>
      </c>
    </row>
    <row r="1690" spans="26:31">
      <c r="Z1690" s="34">
        <v>8778</v>
      </c>
      <c r="AA1690" s="30" t="s">
        <v>2405</v>
      </c>
      <c r="AB1690" s="35">
        <v>2</v>
      </c>
      <c r="AC1690" s="35"/>
      <c r="AD1690" s="35"/>
      <c r="AE1690" s="35">
        <v>2</v>
      </c>
    </row>
    <row r="1691" spans="26:31">
      <c r="Z1691" s="34">
        <v>8780</v>
      </c>
      <c r="AA1691" s="30" t="s">
        <v>2406</v>
      </c>
      <c r="AB1691" s="35">
        <v>32</v>
      </c>
      <c r="AC1691" s="35"/>
      <c r="AD1691" s="35"/>
      <c r="AE1691" s="35">
        <v>32</v>
      </c>
    </row>
    <row r="1692" spans="26:31">
      <c r="Z1692" s="34">
        <v>8783</v>
      </c>
      <c r="AA1692" s="30" t="s">
        <v>2407</v>
      </c>
      <c r="AB1692" s="35">
        <v>15</v>
      </c>
      <c r="AC1692" s="35"/>
      <c r="AD1692" s="35"/>
      <c r="AE1692" s="35">
        <v>15</v>
      </c>
    </row>
    <row r="1693" spans="26:31">
      <c r="Z1693" s="34">
        <v>8794</v>
      </c>
      <c r="AA1693" s="30" t="s">
        <v>2408</v>
      </c>
      <c r="AB1693" s="35">
        <v>23</v>
      </c>
      <c r="AC1693" s="35"/>
      <c r="AD1693" s="35"/>
      <c r="AE1693" s="35">
        <v>23</v>
      </c>
    </row>
    <row r="1694" spans="26:31">
      <c r="Z1694" s="34">
        <v>8799</v>
      </c>
      <c r="AA1694" s="30" t="s">
        <v>1880</v>
      </c>
      <c r="AB1694" s="35">
        <v>16</v>
      </c>
      <c r="AC1694" s="35"/>
      <c r="AD1694" s="35">
        <v>2</v>
      </c>
      <c r="AE1694" s="35">
        <v>18</v>
      </c>
    </row>
    <row r="1695" spans="26:31">
      <c r="Z1695" s="34">
        <v>8801</v>
      </c>
      <c r="AA1695" s="30" t="s">
        <v>2409</v>
      </c>
      <c r="AB1695" s="35">
        <v>1</v>
      </c>
      <c r="AC1695" s="35"/>
      <c r="AD1695" s="35"/>
      <c r="AE1695" s="35">
        <v>1</v>
      </c>
    </row>
    <row r="1696" spans="26:31">
      <c r="Z1696" s="34">
        <v>8802</v>
      </c>
      <c r="AA1696" s="30" t="s">
        <v>748</v>
      </c>
      <c r="AB1696" s="35">
        <v>3</v>
      </c>
      <c r="AC1696" s="35">
        <v>2</v>
      </c>
      <c r="AD1696" s="35">
        <v>1</v>
      </c>
      <c r="AE1696" s="35">
        <v>6</v>
      </c>
    </row>
    <row r="1697" spans="26:31">
      <c r="Z1697" s="34">
        <v>8809</v>
      </c>
      <c r="AA1697" s="30" t="s">
        <v>2410</v>
      </c>
      <c r="AB1697" s="35">
        <v>5</v>
      </c>
      <c r="AC1697" s="35"/>
      <c r="AD1697" s="35"/>
      <c r="AE1697" s="35">
        <v>5</v>
      </c>
    </row>
    <row r="1698" spans="26:31">
      <c r="Z1698" s="34">
        <v>8820</v>
      </c>
      <c r="AA1698" s="30" t="s">
        <v>616</v>
      </c>
      <c r="AB1698" s="35">
        <v>2</v>
      </c>
      <c r="AC1698" s="35">
        <v>1</v>
      </c>
      <c r="AD1698" s="35"/>
      <c r="AE1698" s="35">
        <v>3</v>
      </c>
    </row>
    <row r="1699" spans="26:31">
      <c r="Z1699" s="34">
        <v>8824</v>
      </c>
      <c r="AA1699" s="30" t="s">
        <v>1881</v>
      </c>
      <c r="AB1699" s="35"/>
      <c r="AC1699" s="35"/>
      <c r="AD1699" s="35">
        <v>1</v>
      </c>
      <c r="AE1699" s="35">
        <v>1</v>
      </c>
    </row>
    <row r="1700" spans="26:31">
      <c r="Z1700" s="34">
        <v>8828</v>
      </c>
      <c r="AA1700" s="30" t="s">
        <v>2411</v>
      </c>
      <c r="AB1700" s="35">
        <v>3</v>
      </c>
      <c r="AC1700" s="35"/>
      <c r="AD1700" s="35"/>
      <c r="AE1700" s="35">
        <v>3</v>
      </c>
    </row>
    <row r="1701" spans="26:31">
      <c r="Z1701" s="34">
        <v>8829</v>
      </c>
      <c r="AA1701" s="30" t="s">
        <v>1882</v>
      </c>
      <c r="AB1701" s="35">
        <v>50</v>
      </c>
      <c r="AC1701" s="35"/>
      <c r="AD1701" s="35">
        <v>13</v>
      </c>
      <c r="AE1701" s="35">
        <v>63</v>
      </c>
    </row>
    <row r="1702" spans="26:31">
      <c r="Z1702" s="34">
        <v>8831</v>
      </c>
      <c r="AA1702" s="30" t="s">
        <v>2412</v>
      </c>
      <c r="AB1702" s="35">
        <v>1</v>
      </c>
      <c r="AC1702" s="35"/>
      <c r="AD1702" s="35"/>
      <c r="AE1702" s="35">
        <v>1</v>
      </c>
    </row>
    <row r="1703" spans="26:31">
      <c r="Z1703" s="34">
        <v>8833</v>
      </c>
      <c r="AA1703" s="30" t="s">
        <v>2413</v>
      </c>
      <c r="AB1703" s="35">
        <v>1</v>
      </c>
      <c r="AC1703" s="35"/>
      <c r="AD1703" s="35"/>
      <c r="AE1703" s="35">
        <v>1</v>
      </c>
    </row>
    <row r="1704" spans="26:31">
      <c r="Z1704" s="34">
        <v>8844</v>
      </c>
      <c r="AA1704" s="30" t="s">
        <v>809</v>
      </c>
      <c r="AB1704" s="35">
        <v>30</v>
      </c>
      <c r="AC1704" s="35">
        <v>12</v>
      </c>
      <c r="AD1704" s="35">
        <v>11</v>
      </c>
      <c r="AE1704" s="35">
        <v>53</v>
      </c>
    </row>
    <row r="1705" spans="26:31">
      <c r="Z1705" s="34">
        <v>8845</v>
      </c>
      <c r="AA1705" s="30" t="s">
        <v>1883</v>
      </c>
      <c r="AB1705" s="35">
        <v>26</v>
      </c>
      <c r="AC1705" s="35"/>
      <c r="AD1705" s="35">
        <v>7</v>
      </c>
      <c r="AE1705" s="35">
        <v>33</v>
      </c>
    </row>
    <row r="1706" spans="26:31">
      <c r="Z1706" s="34">
        <v>8856</v>
      </c>
      <c r="AA1706" s="30" t="s">
        <v>1042</v>
      </c>
      <c r="AB1706" s="35"/>
      <c r="AC1706" s="35">
        <v>4</v>
      </c>
      <c r="AD1706" s="35"/>
      <c r="AE1706" s="35">
        <v>4</v>
      </c>
    </row>
    <row r="1707" spans="26:31">
      <c r="Z1707" s="34">
        <v>8867</v>
      </c>
      <c r="AA1707" s="30" t="s">
        <v>2414</v>
      </c>
      <c r="AB1707" s="35">
        <v>2</v>
      </c>
      <c r="AC1707" s="35"/>
      <c r="AD1707" s="35"/>
      <c r="AE1707" s="35">
        <v>2</v>
      </c>
    </row>
    <row r="1708" spans="26:31">
      <c r="Z1708" s="34">
        <v>8868</v>
      </c>
      <c r="AA1708" s="30" t="s">
        <v>372</v>
      </c>
      <c r="AB1708" s="35"/>
      <c r="AC1708" s="35">
        <v>2</v>
      </c>
      <c r="AD1708" s="35"/>
      <c r="AE1708" s="35">
        <v>2</v>
      </c>
    </row>
    <row r="1709" spans="26:31">
      <c r="Z1709" s="34">
        <v>8872</v>
      </c>
      <c r="AA1709" s="30" t="s">
        <v>888</v>
      </c>
      <c r="AB1709" s="35">
        <v>6</v>
      </c>
      <c r="AC1709" s="35">
        <v>11</v>
      </c>
      <c r="AD1709" s="35">
        <v>4</v>
      </c>
      <c r="AE1709" s="35">
        <v>21</v>
      </c>
    </row>
    <row r="1710" spans="26:31">
      <c r="Z1710" s="34">
        <v>8876</v>
      </c>
      <c r="AA1710" s="30" t="s">
        <v>1884</v>
      </c>
      <c r="AB1710" s="35">
        <v>57</v>
      </c>
      <c r="AC1710" s="35"/>
      <c r="AD1710" s="35">
        <v>181</v>
      </c>
      <c r="AE1710" s="35">
        <v>238</v>
      </c>
    </row>
    <row r="1711" spans="26:31">
      <c r="Z1711" s="34">
        <v>8877</v>
      </c>
      <c r="AA1711" s="30" t="s">
        <v>1885</v>
      </c>
      <c r="AB1711" s="35"/>
      <c r="AC1711" s="35"/>
      <c r="AD1711" s="35">
        <v>2</v>
      </c>
      <c r="AE1711" s="35">
        <v>2</v>
      </c>
    </row>
    <row r="1712" spans="26:31">
      <c r="Z1712" s="34">
        <v>8898</v>
      </c>
      <c r="AA1712" s="30" t="s">
        <v>994</v>
      </c>
      <c r="AB1712" s="35">
        <v>5</v>
      </c>
      <c r="AC1712" s="35">
        <v>1</v>
      </c>
      <c r="AD1712" s="35">
        <v>5</v>
      </c>
      <c r="AE1712" s="35">
        <v>11</v>
      </c>
    </row>
    <row r="1713" spans="26:31">
      <c r="Z1713" s="34">
        <v>8899</v>
      </c>
      <c r="AA1713" s="30" t="s">
        <v>988</v>
      </c>
      <c r="AB1713" s="35">
        <v>2</v>
      </c>
      <c r="AC1713" s="35">
        <v>2</v>
      </c>
      <c r="AD1713" s="35">
        <v>3</v>
      </c>
      <c r="AE1713" s="35">
        <v>7</v>
      </c>
    </row>
    <row r="1714" spans="26:31">
      <c r="Z1714" s="34">
        <v>8901</v>
      </c>
      <c r="AA1714" s="30" t="s">
        <v>1886</v>
      </c>
      <c r="AB1714" s="35">
        <v>14</v>
      </c>
      <c r="AC1714" s="35"/>
      <c r="AD1714" s="35">
        <v>2</v>
      </c>
      <c r="AE1714" s="35">
        <v>16</v>
      </c>
    </row>
    <row r="1715" spans="26:31">
      <c r="Z1715" s="34">
        <v>8922</v>
      </c>
      <c r="AA1715" s="30" t="s">
        <v>113</v>
      </c>
      <c r="AB1715" s="35">
        <v>11</v>
      </c>
      <c r="AC1715" s="35">
        <v>2</v>
      </c>
      <c r="AD1715" s="35">
        <v>6</v>
      </c>
      <c r="AE1715" s="35">
        <v>19</v>
      </c>
    </row>
    <row r="1716" spans="26:31">
      <c r="Z1716" s="34">
        <v>8924</v>
      </c>
      <c r="AA1716" s="30" t="s">
        <v>919</v>
      </c>
      <c r="AB1716" s="35"/>
      <c r="AC1716" s="35">
        <v>1</v>
      </c>
      <c r="AD1716" s="35"/>
      <c r="AE1716" s="35">
        <v>1</v>
      </c>
    </row>
    <row r="1717" spans="26:31">
      <c r="Z1717" s="34">
        <v>8926</v>
      </c>
      <c r="AA1717" s="30" t="s">
        <v>638</v>
      </c>
      <c r="AB1717" s="35">
        <v>1</v>
      </c>
      <c r="AC1717" s="35">
        <v>1</v>
      </c>
      <c r="AD1717" s="35">
        <v>1</v>
      </c>
      <c r="AE1717" s="35">
        <v>3</v>
      </c>
    </row>
    <row r="1718" spans="26:31">
      <c r="Z1718" s="34">
        <v>8929</v>
      </c>
      <c r="AA1718" s="30" t="s">
        <v>1083</v>
      </c>
      <c r="AB1718" s="35">
        <v>33</v>
      </c>
      <c r="AC1718" s="35">
        <v>1</v>
      </c>
      <c r="AD1718" s="35"/>
      <c r="AE1718" s="35">
        <v>34</v>
      </c>
    </row>
    <row r="1719" spans="26:31">
      <c r="Z1719" s="34">
        <v>8940</v>
      </c>
      <c r="AA1719" s="30" t="s">
        <v>2415</v>
      </c>
      <c r="AB1719" s="35">
        <v>2</v>
      </c>
      <c r="AC1719" s="35"/>
      <c r="AD1719" s="35"/>
      <c r="AE1719" s="35">
        <v>2</v>
      </c>
    </row>
    <row r="1720" spans="26:31">
      <c r="Z1720" s="34">
        <v>8941</v>
      </c>
      <c r="AA1720" s="30" t="s">
        <v>2416</v>
      </c>
      <c r="AB1720" s="35">
        <v>2</v>
      </c>
      <c r="AC1720" s="35"/>
      <c r="AD1720" s="35"/>
      <c r="AE1720" s="35">
        <v>2</v>
      </c>
    </row>
    <row r="1721" spans="26:31">
      <c r="Z1721" s="34">
        <v>8949</v>
      </c>
      <c r="AA1721" s="30" t="s">
        <v>507</v>
      </c>
      <c r="AB1721" s="35">
        <v>2</v>
      </c>
      <c r="AC1721" s="35">
        <v>2</v>
      </c>
      <c r="AD1721" s="35"/>
      <c r="AE1721" s="35">
        <v>4</v>
      </c>
    </row>
    <row r="1722" spans="26:31">
      <c r="Z1722" s="34">
        <v>8950</v>
      </c>
      <c r="AA1722" s="30" t="s">
        <v>1887</v>
      </c>
      <c r="AB1722" s="35"/>
      <c r="AC1722" s="35"/>
      <c r="AD1722" s="35">
        <v>1</v>
      </c>
      <c r="AE1722" s="35">
        <v>1</v>
      </c>
    </row>
    <row r="1723" spans="26:31">
      <c r="Z1723" s="34">
        <v>8954</v>
      </c>
      <c r="AA1723" s="30" t="s">
        <v>2417</v>
      </c>
      <c r="AB1723" s="35">
        <v>3</v>
      </c>
      <c r="AC1723" s="35"/>
      <c r="AD1723" s="35"/>
      <c r="AE1723" s="35">
        <v>3</v>
      </c>
    </row>
    <row r="1724" spans="26:31">
      <c r="Z1724" s="34">
        <v>8960</v>
      </c>
      <c r="AA1724" s="30" t="s">
        <v>341</v>
      </c>
      <c r="AB1724" s="35">
        <v>248</v>
      </c>
      <c r="AC1724" s="35">
        <v>62</v>
      </c>
      <c r="AD1724" s="35">
        <v>128</v>
      </c>
      <c r="AE1724" s="35">
        <v>438</v>
      </c>
    </row>
    <row r="1725" spans="26:31">
      <c r="Z1725" s="34">
        <v>8963</v>
      </c>
      <c r="AA1725" s="30" t="s">
        <v>603</v>
      </c>
      <c r="AB1725" s="35">
        <v>23</v>
      </c>
      <c r="AC1725" s="35">
        <v>1</v>
      </c>
      <c r="AD1725" s="35">
        <v>10</v>
      </c>
      <c r="AE1725" s="35">
        <v>34</v>
      </c>
    </row>
    <row r="1726" spans="26:31">
      <c r="Z1726" s="34">
        <v>8997</v>
      </c>
      <c r="AA1726" s="30" t="s">
        <v>1888</v>
      </c>
      <c r="AB1726" s="35">
        <v>6</v>
      </c>
      <c r="AC1726" s="35"/>
      <c r="AD1726" s="35">
        <v>8</v>
      </c>
      <c r="AE1726" s="35">
        <v>14</v>
      </c>
    </row>
    <row r="1727" spans="26:31">
      <c r="Z1727" s="34">
        <v>9002</v>
      </c>
      <c r="AA1727" s="30" t="s">
        <v>146</v>
      </c>
      <c r="AB1727" s="35">
        <v>4</v>
      </c>
      <c r="AC1727" s="35">
        <v>1</v>
      </c>
      <c r="AD1727" s="35">
        <v>2</v>
      </c>
      <c r="AE1727" s="35">
        <v>7</v>
      </c>
    </row>
    <row r="1728" spans="26:31">
      <c r="Z1728" s="34">
        <v>9004</v>
      </c>
      <c r="AA1728" s="30" t="s">
        <v>1889</v>
      </c>
      <c r="AB1728" s="35"/>
      <c r="AC1728" s="35"/>
      <c r="AD1728" s="35">
        <v>29</v>
      </c>
      <c r="AE1728" s="35">
        <v>29</v>
      </c>
    </row>
    <row r="1729" spans="26:31">
      <c r="Z1729" s="34">
        <v>9005</v>
      </c>
      <c r="AA1729" s="30" t="s">
        <v>209</v>
      </c>
      <c r="AB1729" s="35">
        <v>57</v>
      </c>
      <c r="AC1729" s="35">
        <v>20</v>
      </c>
      <c r="AD1729" s="35">
        <v>31</v>
      </c>
      <c r="AE1729" s="35">
        <v>108</v>
      </c>
    </row>
    <row r="1730" spans="26:31">
      <c r="Z1730" s="34">
        <v>9006</v>
      </c>
      <c r="AA1730" s="30" t="s">
        <v>138</v>
      </c>
      <c r="AB1730" s="35">
        <v>25</v>
      </c>
      <c r="AC1730" s="35">
        <v>20</v>
      </c>
      <c r="AD1730" s="35">
        <v>61</v>
      </c>
      <c r="AE1730" s="35">
        <v>106</v>
      </c>
    </row>
    <row r="1731" spans="26:31">
      <c r="Z1731" s="34">
        <v>9008</v>
      </c>
      <c r="AA1731" s="30" t="s">
        <v>1341</v>
      </c>
      <c r="AB1731" s="35">
        <v>9</v>
      </c>
      <c r="AC1731" s="35"/>
      <c r="AD1731" s="35">
        <v>4</v>
      </c>
      <c r="AE1731" s="35">
        <v>13</v>
      </c>
    </row>
    <row r="1732" spans="26:31">
      <c r="Z1732" s="34">
        <v>9009</v>
      </c>
      <c r="AA1732" s="30" t="s">
        <v>495</v>
      </c>
      <c r="AB1732" s="35">
        <v>17</v>
      </c>
      <c r="AC1732" s="35">
        <v>1</v>
      </c>
      <c r="AD1732" s="35">
        <v>5</v>
      </c>
      <c r="AE1732" s="35">
        <v>23</v>
      </c>
    </row>
    <row r="1733" spans="26:31">
      <c r="Z1733" s="34">
        <v>9015</v>
      </c>
      <c r="AA1733" s="30" t="s">
        <v>1255</v>
      </c>
      <c r="AB1733" s="35">
        <v>20</v>
      </c>
      <c r="AC1733" s="35">
        <v>1</v>
      </c>
      <c r="AD1733" s="35">
        <v>5</v>
      </c>
      <c r="AE1733" s="35">
        <v>26</v>
      </c>
    </row>
    <row r="1734" spans="26:31">
      <c r="Z1734" s="34">
        <v>9016</v>
      </c>
      <c r="AA1734" s="30" t="s">
        <v>1152</v>
      </c>
      <c r="AB1734" s="35">
        <v>16</v>
      </c>
      <c r="AC1734" s="35">
        <v>2</v>
      </c>
      <c r="AD1734" s="35"/>
      <c r="AE1734" s="35">
        <v>18</v>
      </c>
    </row>
    <row r="1735" spans="26:31">
      <c r="Z1735" s="34">
        <v>9017</v>
      </c>
      <c r="AA1735" s="30" t="s">
        <v>802</v>
      </c>
      <c r="AB1735" s="35">
        <v>27</v>
      </c>
      <c r="AC1735" s="35">
        <v>3</v>
      </c>
      <c r="AD1735" s="35">
        <v>9</v>
      </c>
      <c r="AE1735" s="35">
        <v>39</v>
      </c>
    </row>
    <row r="1736" spans="26:31">
      <c r="Z1736" s="34">
        <v>9018</v>
      </c>
      <c r="AA1736" s="30" t="s">
        <v>1388</v>
      </c>
      <c r="AB1736" s="35"/>
      <c r="AC1736" s="35"/>
      <c r="AD1736" s="35">
        <v>6</v>
      </c>
      <c r="AE1736" s="35">
        <v>6</v>
      </c>
    </row>
    <row r="1737" spans="26:31">
      <c r="Z1737" s="34">
        <v>9019</v>
      </c>
      <c r="AA1737" s="30" t="s">
        <v>787</v>
      </c>
      <c r="AB1737" s="35">
        <v>20</v>
      </c>
      <c r="AC1737" s="35">
        <v>5</v>
      </c>
      <c r="AD1737" s="35">
        <v>11</v>
      </c>
      <c r="AE1737" s="35">
        <v>36</v>
      </c>
    </row>
    <row r="1738" spans="26:31">
      <c r="Z1738" s="34">
        <v>9024</v>
      </c>
      <c r="AA1738" s="30" t="s">
        <v>1890</v>
      </c>
      <c r="AB1738" s="35">
        <v>2</v>
      </c>
      <c r="AC1738" s="35"/>
      <c r="AD1738" s="35">
        <v>1</v>
      </c>
      <c r="AE1738" s="35">
        <v>3</v>
      </c>
    </row>
    <row r="1739" spans="26:31">
      <c r="Z1739" s="34">
        <v>9025</v>
      </c>
      <c r="AA1739" s="30" t="s">
        <v>1224</v>
      </c>
      <c r="AB1739" s="35">
        <v>13</v>
      </c>
      <c r="AC1739" s="35">
        <v>1</v>
      </c>
      <c r="AD1739" s="35"/>
      <c r="AE1739" s="35">
        <v>14</v>
      </c>
    </row>
    <row r="1740" spans="26:31">
      <c r="Z1740" s="34">
        <v>9027</v>
      </c>
      <c r="AA1740" s="30" t="s">
        <v>620</v>
      </c>
      <c r="AB1740" s="35">
        <v>49</v>
      </c>
      <c r="AC1740" s="35">
        <v>5</v>
      </c>
      <c r="AD1740" s="35">
        <v>2</v>
      </c>
      <c r="AE1740" s="35">
        <v>56</v>
      </c>
    </row>
    <row r="1741" spans="26:31">
      <c r="Z1741" s="34">
        <v>9028</v>
      </c>
      <c r="AA1741" s="30" t="s">
        <v>280</v>
      </c>
      <c r="AB1741" s="35">
        <v>43</v>
      </c>
      <c r="AC1741" s="35">
        <v>1</v>
      </c>
      <c r="AD1741" s="35">
        <v>5</v>
      </c>
      <c r="AE1741" s="35">
        <v>49</v>
      </c>
    </row>
    <row r="1742" spans="26:31">
      <c r="Z1742" s="34">
        <v>9029</v>
      </c>
      <c r="AA1742" s="30" t="s">
        <v>1258</v>
      </c>
      <c r="AB1742" s="35">
        <v>33</v>
      </c>
      <c r="AC1742" s="35">
        <v>1</v>
      </c>
      <c r="AD1742" s="35">
        <v>2</v>
      </c>
      <c r="AE1742" s="35">
        <v>36</v>
      </c>
    </row>
    <row r="1743" spans="26:31">
      <c r="Z1743" s="34">
        <v>9071</v>
      </c>
      <c r="AA1743" s="30" t="s">
        <v>84</v>
      </c>
      <c r="AB1743" s="35">
        <v>814</v>
      </c>
      <c r="AC1743" s="35">
        <v>260</v>
      </c>
      <c r="AD1743" s="35">
        <v>451</v>
      </c>
      <c r="AE1743" s="35">
        <v>1525</v>
      </c>
    </row>
    <row r="1744" spans="26:31">
      <c r="Z1744" s="34">
        <v>9078</v>
      </c>
      <c r="AA1744" s="30" t="s">
        <v>545</v>
      </c>
      <c r="AB1744" s="35"/>
      <c r="AC1744" s="35">
        <v>4</v>
      </c>
      <c r="AD1744" s="35"/>
      <c r="AE1744" s="35">
        <v>4</v>
      </c>
    </row>
    <row r="1745" spans="26:31">
      <c r="Z1745" s="34">
        <v>9086</v>
      </c>
      <c r="AA1745" s="30" t="s">
        <v>907</v>
      </c>
      <c r="AB1745" s="35"/>
      <c r="AC1745" s="35">
        <v>3</v>
      </c>
      <c r="AD1745" s="35"/>
      <c r="AE1745" s="35">
        <v>3</v>
      </c>
    </row>
    <row r="1746" spans="26:31">
      <c r="Z1746" s="34">
        <v>9087</v>
      </c>
      <c r="AA1746" s="30" t="s">
        <v>312</v>
      </c>
      <c r="AB1746" s="35"/>
      <c r="AC1746" s="35">
        <v>1</v>
      </c>
      <c r="AD1746" s="35"/>
      <c r="AE1746" s="35">
        <v>1</v>
      </c>
    </row>
    <row r="1747" spans="26:31">
      <c r="Z1747" s="34">
        <v>9088</v>
      </c>
      <c r="AA1747" s="30" t="s">
        <v>489</v>
      </c>
      <c r="AB1747" s="35">
        <v>48</v>
      </c>
      <c r="AC1747" s="35">
        <v>11</v>
      </c>
      <c r="AD1747" s="35">
        <v>24</v>
      </c>
      <c r="AE1747" s="35">
        <v>83</v>
      </c>
    </row>
    <row r="1748" spans="26:31">
      <c r="Z1748" s="34">
        <v>9091</v>
      </c>
      <c r="AA1748" s="30" t="s">
        <v>1891</v>
      </c>
      <c r="AB1748" s="35"/>
      <c r="AC1748" s="35"/>
      <c r="AD1748" s="35">
        <v>77</v>
      </c>
      <c r="AE1748" s="35">
        <v>77</v>
      </c>
    </row>
    <row r="1749" spans="26:31">
      <c r="Z1749" s="34">
        <v>9092</v>
      </c>
      <c r="AA1749" s="30" t="s">
        <v>2418</v>
      </c>
      <c r="AB1749" s="35">
        <v>4</v>
      </c>
      <c r="AC1749" s="35"/>
      <c r="AD1749" s="35"/>
      <c r="AE1749" s="35">
        <v>4</v>
      </c>
    </row>
    <row r="1750" spans="26:31">
      <c r="Z1750" s="34">
        <v>9093</v>
      </c>
      <c r="AA1750" s="30" t="s">
        <v>1291</v>
      </c>
      <c r="AB1750" s="35">
        <v>7</v>
      </c>
      <c r="AC1750" s="35"/>
      <c r="AD1750" s="35"/>
      <c r="AE1750" s="35">
        <v>7</v>
      </c>
    </row>
    <row r="1751" spans="26:31">
      <c r="Z1751" s="34">
        <v>9094</v>
      </c>
      <c r="AA1751" s="30" t="s">
        <v>546</v>
      </c>
      <c r="AB1751" s="35"/>
      <c r="AC1751" s="35">
        <v>8</v>
      </c>
      <c r="AD1751" s="35"/>
      <c r="AE1751" s="35">
        <v>8</v>
      </c>
    </row>
    <row r="1752" spans="26:31">
      <c r="Z1752" s="34">
        <v>9095</v>
      </c>
      <c r="AA1752" s="30" t="s">
        <v>2419</v>
      </c>
      <c r="AB1752" s="35">
        <v>1</v>
      </c>
      <c r="AC1752" s="35"/>
      <c r="AD1752" s="35"/>
      <c r="AE1752" s="35">
        <v>1</v>
      </c>
    </row>
    <row r="1753" spans="26:31">
      <c r="Z1753" s="34">
        <v>9097</v>
      </c>
      <c r="AA1753" s="30" t="s">
        <v>365</v>
      </c>
      <c r="AB1753" s="35">
        <v>55</v>
      </c>
      <c r="AC1753" s="35">
        <v>17</v>
      </c>
      <c r="AD1753" s="35">
        <v>25</v>
      </c>
      <c r="AE1753" s="35">
        <v>97</v>
      </c>
    </row>
    <row r="1754" spans="26:31">
      <c r="Z1754" s="34">
        <v>9098</v>
      </c>
      <c r="AA1754" s="30" t="s">
        <v>167</v>
      </c>
      <c r="AB1754" s="35">
        <v>45</v>
      </c>
      <c r="AC1754" s="35">
        <v>14</v>
      </c>
      <c r="AD1754" s="35">
        <v>31</v>
      </c>
      <c r="AE1754" s="35">
        <v>90</v>
      </c>
    </row>
    <row r="1755" spans="26:31">
      <c r="Z1755" s="34">
        <v>9099</v>
      </c>
      <c r="AA1755" s="30" t="s">
        <v>168</v>
      </c>
      <c r="AB1755" s="35">
        <v>113</v>
      </c>
      <c r="AC1755" s="35">
        <v>27</v>
      </c>
      <c r="AD1755" s="35">
        <v>63</v>
      </c>
      <c r="AE1755" s="35">
        <v>203</v>
      </c>
    </row>
    <row r="1756" spans="26:31">
      <c r="Z1756" s="34">
        <v>9100</v>
      </c>
      <c r="AA1756" s="30" t="s">
        <v>56</v>
      </c>
      <c r="AB1756" s="35">
        <v>99</v>
      </c>
      <c r="AC1756" s="35">
        <v>31</v>
      </c>
      <c r="AD1756" s="35">
        <v>68</v>
      </c>
      <c r="AE1756" s="35">
        <v>198</v>
      </c>
    </row>
    <row r="1757" spans="26:31">
      <c r="Z1757" s="34">
        <v>9117</v>
      </c>
      <c r="AA1757" s="30" t="s">
        <v>677</v>
      </c>
      <c r="AB1757" s="35"/>
      <c r="AC1757" s="35">
        <v>4</v>
      </c>
      <c r="AD1757" s="35">
        <v>1</v>
      </c>
      <c r="AE1757" s="35">
        <v>5</v>
      </c>
    </row>
    <row r="1758" spans="26:31">
      <c r="Z1758" s="34">
        <v>9118</v>
      </c>
      <c r="AA1758" s="30" t="s">
        <v>1332</v>
      </c>
      <c r="AB1758" s="35">
        <v>6</v>
      </c>
      <c r="AC1758" s="35"/>
      <c r="AD1758" s="35"/>
      <c r="AE1758" s="35">
        <v>6</v>
      </c>
    </row>
    <row r="1759" spans="26:31">
      <c r="Z1759" s="34">
        <v>9119</v>
      </c>
      <c r="AA1759" s="30" t="s">
        <v>470</v>
      </c>
      <c r="AB1759" s="35">
        <v>851</v>
      </c>
      <c r="AC1759" s="35">
        <v>185</v>
      </c>
      <c r="AD1759" s="35">
        <v>373</v>
      </c>
      <c r="AE1759" s="35">
        <v>1409</v>
      </c>
    </row>
    <row r="1760" spans="26:31">
      <c r="Z1760" s="34">
        <v>9125</v>
      </c>
      <c r="AA1760" s="30" t="s">
        <v>1892</v>
      </c>
      <c r="AB1760" s="35">
        <v>4</v>
      </c>
      <c r="AC1760" s="35"/>
      <c r="AD1760" s="35">
        <v>2</v>
      </c>
      <c r="AE1760" s="35">
        <v>6</v>
      </c>
    </row>
    <row r="1761" spans="26:31">
      <c r="Z1761" s="34">
        <v>9150</v>
      </c>
      <c r="AA1761" s="30" t="s">
        <v>1893</v>
      </c>
      <c r="AB1761" s="35">
        <v>17</v>
      </c>
      <c r="AC1761" s="35"/>
      <c r="AD1761" s="35">
        <v>1</v>
      </c>
      <c r="AE1761" s="35">
        <v>18</v>
      </c>
    </row>
    <row r="1762" spans="26:31">
      <c r="Z1762" s="34">
        <v>9153</v>
      </c>
      <c r="AA1762" s="30" t="s">
        <v>512</v>
      </c>
      <c r="AB1762" s="35">
        <v>14</v>
      </c>
      <c r="AC1762" s="35">
        <v>7</v>
      </c>
      <c r="AD1762" s="35">
        <v>9</v>
      </c>
      <c r="AE1762" s="35">
        <v>30</v>
      </c>
    </row>
    <row r="1763" spans="26:31">
      <c r="Z1763" s="34">
        <v>9156</v>
      </c>
      <c r="AA1763" s="30" t="s">
        <v>10</v>
      </c>
      <c r="AB1763" s="35">
        <v>222</v>
      </c>
      <c r="AC1763" s="35">
        <v>64</v>
      </c>
      <c r="AD1763" s="35">
        <v>61</v>
      </c>
      <c r="AE1763" s="35">
        <v>347</v>
      </c>
    </row>
    <row r="1764" spans="26:31">
      <c r="Z1764" s="34">
        <v>9157</v>
      </c>
      <c r="AA1764" s="30" t="s">
        <v>481</v>
      </c>
      <c r="AB1764" s="35">
        <v>43</v>
      </c>
      <c r="AC1764" s="35">
        <v>14</v>
      </c>
      <c r="AD1764" s="35">
        <v>11</v>
      </c>
      <c r="AE1764" s="35">
        <v>68</v>
      </c>
    </row>
    <row r="1765" spans="26:31">
      <c r="Z1765" s="34">
        <v>9179</v>
      </c>
      <c r="AA1765" s="30" t="s">
        <v>767</v>
      </c>
      <c r="AB1765" s="35">
        <v>3</v>
      </c>
      <c r="AC1765" s="35">
        <v>4</v>
      </c>
      <c r="AD1765" s="35">
        <v>2</v>
      </c>
      <c r="AE1765" s="35">
        <v>9</v>
      </c>
    </row>
    <row r="1766" spans="26:31">
      <c r="Z1766" s="34">
        <v>9184</v>
      </c>
      <c r="AA1766" s="30" t="s">
        <v>903</v>
      </c>
      <c r="AB1766" s="35">
        <v>6</v>
      </c>
      <c r="AC1766" s="35">
        <v>4</v>
      </c>
      <c r="AD1766" s="35">
        <v>6</v>
      </c>
      <c r="AE1766" s="35">
        <v>16</v>
      </c>
    </row>
    <row r="1767" spans="26:31">
      <c r="Z1767" s="34">
        <v>9188</v>
      </c>
      <c r="AA1767" s="30" t="s">
        <v>858</v>
      </c>
      <c r="AB1767" s="35"/>
      <c r="AC1767" s="35">
        <v>1</v>
      </c>
      <c r="AD1767" s="35">
        <v>1</v>
      </c>
      <c r="AE1767" s="35">
        <v>2</v>
      </c>
    </row>
    <row r="1768" spans="26:31">
      <c r="Z1768" s="34">
        <v>9191</v>
      </c>
      <c r="AA1768" s="30" t="s">
        <v>2420</v>
      </c>
      <c r="AB1768" s="35">
        <v>1</v>
      </c>
      <c r="AC1768" s="35"/>
      <c r="AD1768" s="35"/>
      <c r="AE1768" s="35">
        <v>1</v>
      </c>
    </row>
    <row r="1769" spans="26:31">
      <c r="Z1769" s="34">
        <v>9217</v>
      </c>
      <c r="AA1769" s="30" t="s">
        <v>137</v>
      </c>
      <c r="AB1769" s="35">
        <v>40</v>
      </c>
      <c r="AC1769" s="35">
        <v>9</v>
      </c>
      <c r="AD1769" s="35">
        <v>11</v>
      </c>
      <c r="AE1769" s="35">
        <v>60</v>
      </c>
    </row>
    <row r="1770" spans="26:31">
      <c r="Z1770" s="34">
        <v>9220</v>
      </c>
      <c r="AA1770" s="30" t="s">
        <v>412</v>
      </c>
      <c r="AB1770" s="35">
        <v>35</v>
      </c>
      <c r="AC1770" s="35">
        <v>1</v>
      </c>
      <c r="AD1770" s="35">
        <v>5</v>
      </c>
      <c r="AE1770" s="35">
        <v>41</v>
      </c>
    </row>
    <row r="1771" spans="26:31">
      <c r="Z1771" s="34">
        <v>9226</v>
      </c>
      <c r="AA1771" s="30" t="s">
        <v>1268</v>
      </c>
      <c r="AB1771" s="35">
        <v>2</v>
      </c>
      <c r="AC1771" s="35">
        <v>1</v>
      </c>
      <c r="AD1771" s="35"/>
      <c r="AE1771" s="35">
        <v>3</v>
      </c>
    </row>
    <row r="1772" spans="26:31">
      <c r="Z1772" s="34">
        <v>9227</v>
      </c>
      <c r="AA1772" s="30" t="s">
        <v>239</v>
      </c>
      <c r="AB1772" s="35">
        <v>107</v>
      </c>
      <c r="AC1772" s="35">
        <v>16</v>
      </c>
      <c r="AD1772" s="35">
        <v>10</v>
      </c>
      <c r="AE1772" s="35">
        <v>133</v>
      </c>
    </row>
    <row r="1773" spans="26:31">
      <c r="Z1773" s="34">
        <v>9228</v>
      </c>
      <c r="AA1773" s="30" t="s">
        <v>1027</v>
      </c>
      <c r="AB1773" s="35">
        <v>2</v>
      </c>
      <c r="AC1773" s="35">
        <v>2</v>
      </c>
      <c r="AD1773" s="35">
        <v>11</v>
      </c>
      <c r="AE1773" s="35">
        <v>15</v>
      </c>
    </row>
    <row r="1774" spans="26:31">
      <c r="Z1774" s="34">
        <v>9235</v>
      </c>
      <c r="AA1774" s="30" t="s">
        <v>2421</v>
      </c>
      <c r="AB1774" s="35">
        <v>1</v>
      </c>
      <c r="AC1774" s="35"/>
      <c r="AD1774" s="35"/>
      <c r="AE1774" s="35">
        <v>1</v>
      </c>
    </row>
    <row r="1775" spans="26:31">
      <c r="Z1775" s="34">
        <v>9239</v>
      </c>
      <c r="AA1775" s="30" t="s">
        <v>1156</v>
      </c>
      <c r="AB1775" s="35">
        <v>2</v>
      </c>
      <c r="AC1775" s="35">
        <v>1</v>
      </c>
      <c r="AD1775" s="35"/>
      <c r="AE1775" s="35">
        <v>3</v>
      </c>
    </row>
    <row r="1776" spans="26:31">
      <c r="Z1776" s="34">
        <v>9240</v>
      </c>
      <c r="AA1776" s="30" t="s">
        <v>2422</v>
      </c>
      <c r="AB1776" s="35">
        <v>1</v>
      </c>
      <c r="AC1776" s="35"/>
      <c r="AD1776" s="35"/>
      <c r="AE1776" s="35">
        <v>1</v>
      </c>
    </row>
    <row r="1777" spans="26:31">
      <c r="Z1777" s="34">
        <v>9241</v>
      </c>
      <c r="AA1777" s="30" t="s">
        <v>2423</v>
      </c>
      <c r="AB1777" s="35">
        <v>3</v>
      </c>
      <c r="AC1777" s="35"/>
      <c r="AD1777" s="35"/>
      <c r="AE1777" s="35">
        <v>3</v>
      </c>
    </row>
    <row r="1778" spans="26:31">
      <c r="Z1778" s="34">
        <v>9249</v>
      </c>
      <c r="AA1778" s="30" t="s">
        <v>2424</v>
      </c>
      <c r="AB1778" s="35">
        <v>1</v>
      </c>
      <c r="AC1778" s="35"/>
      <c r="AD1778" s="35"/>
      <c r="AE1778" s="35">
        <v>1</v>
      </c>
    </row>
    <row r="1779" spans="26:31">
      <c r="Z1779" s="34">
        <v>9253</v>
      </c>
      <c r="AA1779" s="30" t="s">
        <v>62</v>
      </c>
      <c r="AB1779" s="35">
        <v>130</v>
      </c>
      <c r="AC1779" s="35">
        <v>39</v>
      </c>
      <c r="AD1779" s="35">
        <v>93</v>
      </c>
      <c r="AE1779" s="35">
        <v>262</v>
      </c>
    </row>
    <row r="1780" spans="26:31">
      <c r="Z1780" s="34">
        <v>9254</v>
      </c>
      <c r="AA1780" s="30" t="s">
        <v>831</v>
      </c>
      <c r="AB1780" s="35">
        <v>85</v>
      </c>
      <c r="AC1780" s="35">
        <v>10</v>
      </c>
      <c r="AD1780" s="35">
        <v>25</v>
      </c>
      <c r="AE1780" s="35">
        <v>120</v>
      </c>
    </row>
    <row r="1781" spans="26:31">
      <c r="Z1781" s="34">
        <v>9256</v>
      </c>
      <c r="AA1781" s="30" t="s">
        <v>1278</v>
      </c>
      <c r="AB1781" s="35">
        <v>35</v>
      </c>
      <c r="AC1781" s="35">
        <v>2</v>
      </c>
      <c r="AD1781" s="35">
        <v>3</v>
      </c>
      <c r="AE1781" s="35">
        <v>40</v>
      </c>
    </row>
    <row r="1782" spans="26:31">
      <c r="Z1782" s="34">
        <v>9257</v>
      </c>
      <c r="AA1782" s="30" t="s">
        <v>149</v>
      </c>
      <c r="AB1782" s="35">
        <v>419</v>
      </c>
      <c r="AC1782" s="35">
        <v>81</v>
      </c>
      <c r="AD1782" s="35">
        <v>24</v>
      </c>
      <c r="AE1782" s="35">
        <v>524</v>
      </c>
    </row>
    <row r="1783" spans="26:31">
      <c r="Z1783" s="34">
        <v>9259</v>
      </c>
      <c r="AA1783" s="30" t="s">
        <v>1894</v>
      </c>
      <c r="AB1783" s="35"/>
      <c r="AC1783" s="35"/>
      <c r="AD1783" s="35">
        <v>8</v>
      </c>
      <c r="AE1783" s="35">
        <v>8</v>
      </c>
    </row>
    <row r="1784" spans="26:31">
      <c r="Z1784" s="34">
        <v>9260</v>
      </c>
      <c r="AA1784" s="30" t="s">
        <v>95</v>
      </c>
      <c r="AB1784" s="35">
        <v>464</v>
      </c>
      <c r="AC1784" s="35">
        <v>76</v>
      </c>
      <c r="AD1784" s="35">
        <v>37</v>
      </c>
      <c r="AE1784" s="35">
        <v>577</v>
      </c>
    </row>
    <row r="1785" spans="26:31">
      <c r="Z1785" s="34">
        <v>9287</v>
      </c>
      <c r="AA1785" s="30" t="s">
        <v>1183</v>
      </c>
      <c r="AB1785" s="35">
        <v>7</v>
      </c>
      <c r="AC1785" s="35">
        <v>1</v>
      </c>
      <c r="AD1785" s="35">
        <v>10</v>
      </c>
      <c r="AE1785" s="35">
        <v>18</v>
      </c>
    </row>
    <row r="1786" spans="26:31">
      <c r="Z1786" s="34">
        <v>9305</v>
      </c>
      <c r="AA1786" s="30" t="s">
        <v>2425</v>
      </c>
      <c r="AB1786" s="35">
        <v>1</v>
      </c>
      <c r="AC1786" s="35"/>
      <c r="AD1786" s="35"/>
      <c r="AE1786" s="35">
        <v>1</v>
      </c>
    </row>
    <row r="1787" spans="26:31">
      <c r="Z1787" s="34">
        <v>9308</v>
      </c>
      <c r="AA1787" s="30" t="s">
        <v>2426</v>
      </c>
      <c r="AB1787" s="35">
        <v>2</v>
      </c>
      <c r="AC1787" s="35"/>
      <c r="AD1787" s="35"/>
      <c r="AE1787" s="35">
        <v>2</v>
      </c>
    </row>
    <row r="1788" spans="26:31">
      <c r="Z1788" s="34">
        <v>9311</v>
      </c>
      <c r="AA1788" s="30" t="s">
        <v>2427</v>
      </c>
      <c r="AB1788" s="35">
        <v>3</v>
      </c>
      <c r="AC1788" s="35"/>
      <c r="AD1788" s="35"/>
      <c r="AE1788" s="35">
        <v>3</v>
      </c>
    </row>
    <row r="1789" spans="26:31">
      <c r="Z1789" s="34">
        <v>9315</v>
      </c>
      <c r="AA1789" s="30" t="s">
        <v>1051</v>
      </c>
      <c r="AB1789" s="35">
        <v>6</v>
      </c>
      <c r="AC1789" s="35">
        <v>2</v>
      </c>
      <c r="AD1789" s="35">
        <v>3</v>
      </c>
      <c r="AE1789" s="35">
        <v>11</v>
      </c>
    </row>
    <row r="1790" spans="26:31">
      <c r="Z1790" s="34">
        <v>9316</v>
      </c>
      <c r="AA1790" s="30" t="s">
        <v>1895</v>
      </c>
      <c r="AB1790" s="35">
        <v>1</v>
      </c>
      <c r="AC1790" s="35"/>
      <c r="AD1790" s="35">
        <v>12</v>
      </c>
      <c r="AE1790" s="35">
        <v>13</v>
      </c>
    </row>
    <row r="1791" spans="26:31">
      <c r="Z1791" s="34">
        <v>9317</v>
      </c>
      <c r="AA1791" s="30" t="s">
        <v>61</v>
      </c>
      <c r="AB1791" s="35">
        <v>557</v>
      </c>
      <c r="AC1791" s="35">
        <v>85</v>
      </c>
      <c r="AD1791" s="35">
        <v>114</v>
      </c>
      <c r="AE1791" s="35">
        <v>756</v>
      </c>
    </row>
    <row r="1792" spans="26:31">
      <c r="Z1792" s="34">
        <v>9324</v>
      </c>
      <c r="AA1792" s="30" t="s">
        <v>472</v>
      </c>
      <c r="AB1792" s="35">
        <v>225</v>
      </c>
      <c r="AC1792" s="35">
        <v>39</v>
      </c>
      <c r="AD1792" s="35">
        <v>58</v>
      </c>
      <c r="AE1792" s="35">
        <v>322</v>
      </c>
    </row>
    <row r="1793" spans="26:31">
      <c r="Z1793" s="34">
        <v>9328</v>
      </c>
      <c r="AA1793" s="30" t="s">
        <v>2428</v>
      </c>
      <c r="AB1793" s="35">
        <v>6</v>
      </c>
      <c r="AC1793" s="35"/>
      <c r="AD1793" s="35"/>
      <c r="AE1793" s="35">
        <v>6</v>
      </c>
    </row>
    <row r="1794" spans="26:31">
      <c r="Z1794" s="34">
        <v>9329</v>
      </c>
      <c r="AA1794" s="30" t="s">
        <v>2429</v>
      </c>
      <c r="AB1794" s="35">
        <v>6</v>
      </c>
      <c r="AC1794" s="35"/>
      <c r="AD1794" s="35"/>
      <c r="AE1794" s="35">
        <v>6</v>
      </c>
    </row>
    <row r="1795" spans="26:31">
      <c r="Z1795" s="34">
        <v>9330</v>
      </c>
      <c r="AA1795" s="30" t="s">
        <v>770</v>
      </c>
      <c r="AB1795" s="35">
        <v>30</v>
      </c>
      <c r="AC1795" s="35">
        <v>7</v>
      </c>
      <c r="AD1795" s="35">
        <v>10</v>
      </c>
      <c r="AE1795" s="35">
        <v>47</v>
      </c>
    </row>
    <row r="1796" spans="26:31">
      <c r="Z1796" s="34">
        <v>9331</v>
      </c>
      <c r="AA1796" s="30" t="s">
        <v>851</v>
      </c>
      <c r="AB1796" s="35">
        <v>16</v>
      </c>
      <c r="AC1796" s="35">
        <v>7</v>
      </c>
      <c r="AD1796" s="35">
        <v>9</v>
      </c>
      <c r="AE1796" s="35">
        <v>32</v>
      </c>
    </row>
    <row r="1797" spans="26:31">
      <c r="Z1797" s="34">
        <v>9333</v>
      </c>
      <c r="AA1797" s="30" t="s">
        <v>1237</v>
      </c>
      <c r="AB1797" s="35">
        <v>21</v>
      </c>
      <c r="AC1797" s="35">
        <v>1</v>
      </c>
      <c r="AD1797" s="35"/>
      <c r="AE1797" s="35">
        <v>22</v>
      </c>
    </row>
    <row r="1798" spans="26:31">
      <c r="Z1798" s="34">
        <v>9334</v>
      </c>
      <c r="AA1798" s="30" t="s">
        <v>46</v>
      </c>
      <c r="AB1798" s="35">
        <v>215</v>
      </c>
      <c r="AC1798" s="35">
        <v>51</v>
      </c>
      <c r="AD1798" s="35">
        <v>59</v>
      </c>
      <c r="AE1798" s="35">
        <v>325</v>
      </c>
    </row>
    <row r="1799" spans="26:31">
      <c r="Z1799" s="34">
        <v>9336</v>
      </c>
      <c r="AA1799" s="30" t="s">
        <v>768</v>
      </c>
      <c r="AB1799" s="35">
        <v>24</v>
      </c>
      <c r="AC1799" s="35">
        <v>7</v>
      </c>
      <c r="AD1799" s="35">
        <v>6</v>
      </c>
      <c r="AE1799" s="35">
        <v>37</v>
      </c>
    </row>
    <row r="1800" spans="26:31">
      <c r="Z1800" s="34">
        <v>9337</v>
      </c>
      <c r="AA1800" s="30" t="s">
        <v>216</v>
      </c>
      <c r="AB1800" s="35">
        <v>407</v>
      </c>
      <c r="AC1800" s="35">
        <v>23</v>
      </c>
      <c r="AD1800" s="35">
        <v>90</v>
      </c>
      <c r="AE1800" s="35">
        <v>520</v>
      </c>
    </row>
    <row r="1801" spans="26:31">
      <c r="Z1801" s="34">
        <v>9338</v>
      </c>
      <c r="AA1801" s="30" t="s">
        <v>807</v>
      </c>
      <c r="AB1801" s="35">
        <v>94</v>
      </c>
      <c r="AC1801" s="35">
        <v>5</v>
      </c>
      <c r="AD1801" s="35">
        <v>3</v>
      </c>
      <c r="AE1801" s="35">
        <v>102</v>
      </c>
    </row>
    <row r="1802" spans="26:31">
      <c r="Z1802" s="34">
        <v>9339</v>
      </c>
      <c r="AA1802" s="30" t="s">
        <v>566</v>
      </c>
      <c r="AB1802" s="35">
        <v>3</v>
      </c>
      <c r="AC1802" s="35">
        <v>1</v>
      </c>
      <c r="AD1802" s="35">
        <v>1</v>
      </c>
      <c r="AE1802" s="35">
        <v>5</v>
      </c>
    </row>
    <row r="1803" spans="26:31">
      <c r="Z1803" s="34">
        <v>9340</v>
      </c>
      <c r="AA1803" s="30" t="s">
        <v>405</v>
      </c>
      <c r="AB1803" s="35">
        <v>185</v>
      </c>
      <c r="AC1803" s="35">
        <v>5</v>
      </c>
      <c r="AD1803" s="35">
        <v>26</v>
      </c>
      <c r="AE1803" s="35">
        <v>216</v>
      </c>
    </row>
    <row r="1804" spans="26:31">
      <c r="Z1804" s="34">
        <v>9341</v>
      </c>
      <c r="AA1804" s="30" t="s">
        <v>1896</v>
      </c>
      <c r="AB1804" s="35">
        <v>7</v>
      </c>
      <c r="AC1804" s="35"/>
      <c r="AD1804" s="35">
        <v>3</v>
      </c>
      <c r="AE1804" s="35">
        <v>10</v>
      </c>
    </row>
    <row r="1805" spans="26:31">
      <c r="Z1805" s="34">
        <v>9343</v>
      </c>
      <c r="AA1805" s="30" t="s">
        <v>719</v>
      </c>
      <c r="AB1805" s="35">
        <v>64</v>
      </c>
      <c r="AC1805" s="35">
        <v>1</v>
      </c>
      <c r="AD1805" s="35">
        <v>4</v>
      </c>
      <c r="AE1805" s="35">
        <v>69</v>
      </c>
    </row>
    <row r="1806" spans="26:31">
      <c r="Z1806" s="34">
        <v>9344</v>
      </c>
      <c r="AA1806" s="30" t="s">
        <v>654</v>
      </c>
      <c r="AB1806" s="35">
        <v>149</v>
      </c>
      <c r="AC1806" s="35">
        <v>2</v>
      </c>
      <c r="AD1806" s="35">
        <v>3</v>
      </c>
      <c r="AE1806" s="35">
        <v>154</v>
      </c>
    </row>
    <row r="1807" spans="26:31">
      <c r="Z1807" s="34">
        <v>9345</v>
      </c>
      <c r="AA1807" s="30" t="s">
        <v>1897</v>
      </c>
      <c r="AB1807" s="35"/>
      <c r="AC1807" s="35"/>
      <c r="AD1807" s="35">
        <v>1</v>
      </c>
      <c r="AE1807" s="35">
        <v>1</v>
      </c>
    </row>
    <row r="1808" spans="26:31">
      <c r="Z1808" s="34">
        <v>9346</v>
      </c>
      <c r="AA1808" s="30" t="s">
        <v>471</v>
      </c>
      <c r="AB1808" s="35">
        <v>130</v>
      </c>
      <c r="AC1808" s="35">
        <v>9</v>
      </c>
      <c r="AD1808" s="35">
        <v>5</v>
      </c>
      <c r="AE1808" s="35">
        <v>144</v>
      </c>
    </row>
    <row r="1809" spans="26:31">
      <c r="Z1809" s="34">
        <v>9347</v>
      </c>
      <c r="AA1809" s="30" t="s">
        <v>366</v>
      </c>
      <c r="AB1809" s="35">
        <v>183</v>
      </c>
      <c r="AC1809" s="35">
        <v>18</v>
      </c>
      <c r="AD1809" s="35">
        <v>21</v>
      </c>
      <c r="AE1809" s="35">
        <v>222</v>
      </c>
    </row>
    <row r="1810" spans="26:31">
      <c r="Z1810" s="34">
        <v>9348</v>
      </c>
      <c r="AA1810" s="30" t="s">
        <v>1064</v>
      </c>
      <c r="AB1810" s="35">
        <v>21</v>
      </c>
      <c r="AC1810" s="35">
        <v>1</v>
      </c>
      <c r="AD1810" s="35">
        <v>12</v>
      </c>
      <c r="AE1810" s="35">
        <v>34</v>
      </c>
    </row>
    <row r="1811" spans="26:31">
      <c r="Z1811" s="34">
        <v>9349</v>
      </c>
      <c r="AA1811" s="30" t="s">
        <v>376</v>
      </c>
      <c r="AB1811" s="35">
        <v>92</v>
      </c>
      <c r="AC1811" s="35">
        <v>18</v>
      </c>
      <c r="AD1811" s="35">
        <v>26</v>
      </c>
      <c r="AE1811" s="35">
        <v>136</v>
      </c>
    </row>
    <row r="1812" spans="26:31">
      <c r="Z1812" s="34">
        <v>9350</v>
      </c>
      <c r="AA1812" s="30" t="s">
        <v>850</v>
      </c>
      <c r="AB1812" s="35">
        <v>3</v>
      </c>
      <c r="AC1812" s="35">
        <v>2</v>
      </c>
      <c r="AD1812" s="35">
        <v>5</v>
      </c>
      <c r="AE1812" s="35">
        <v>10</v>
      </c>
    </row>
    <row r="1813" spans="26:31">
      <c r="Z1813" s="34">
        <v>9351</v>
      </c>
      <c r="AA1813" s="30" t="s">
        <v>2430</v>
      </c>
      <c r="AB1813" s="35">
        <v>2</v>
      </c>
      <c r="AC1813" s="35"/>
      <c r="AD1813" s="35"/>
      <c r="AE1813" s="35">
        <v>2</v>
      </c>
    </row>
    <row r="1814" spans="26:31">
      <c r="Z1814" s="34">
        <v>9358</v>
      </c>
      <c r="AA1814" s="30" t="s">
        <v>582</v>
      </c>
      <c r="AB1814" s="35"/>
      <c r="AC1814" s="35">
        <v>2</v>
      </c>
      <c r="AD1814" s="35"/>
      <c r="AE1814" s="35">
        <v>2</v>
      </c>
    </row>
    <row r="1815" spans="26:31">
      <c r="Z1815" s="34">
        <v>9359</v>
      </c>
      <c r="AA1815" s="30" t="s">
        <v>2431</v>
      </c>
      <c r="AB1815" s="35">
        <v>2</v>
      </c>
      <c r="AC1815" s="35"/>
      <c r="AD1815" s="35"/>
      <c r="AE1815" s="35">
        <v>2</v>
      </c>
    </row>
    <row r="1816" spans="26:31">
      <c r="Z1816" s="34">
        <v>9361</v>
      </c>
      <c r="AA1816" s="30" t="s">
        <v>2432</v>
      </c>
      <c r="AB1816" s="35">
        <v>7</v>
      </c>
      <c r="AC1816" s="35"/>
      <c r="AD1816" s="35"/>
      <c r="AE1816" s="35">
        <v>7</v>
      </c>
    </row>
    <row r="1817" spans="26:31">
      <c r="Z1817" s="34">
        <v>9362</v>
      </c>
      <c r="AA1817" s="30" t="s">
        <v>125</v>
      </c>
      <c r="AB1817" s="35">
        <v>679</v>
      </c>
      <c r="AC1817" s="35">
        <v>70</v>
      </c>
      <c r="AD1817" s="35">
        <v>146</v>
      </c>
      <c r="AE1817" s="35">
        <v>895</v>
      </c>
    </row>
    <row r="1818" spans="26:31">
      <c r="Z1818" s="34">
        <v>9363</v>
      </c>
      <c r="AA1818" s="30" t="s">
        <v>480</v>
      </c>
      <c r="AB1818" s="35">
        <v>14</v>
      </c>
      <c r="AC1818" s="35">
        <v>5</v>
      </c>
      <c r="AD1818" s="35"/>
      <c r="AE1818" s="35">
        <v>19</v>
      </c>
    </row>
    <row r="1819" spans="26:31">
      <c r="Z1819" s="34">
        <v>9374</v>
      </c>
      <c r="AA1819" s="30" t="s">
        <v>21</v>
      </c>
      <c r="AB1819" s="35"/>
      <c r="AC1819" s="35">
        <v>15</v>
      </c>
      <c r="AD1819" s="35"/>
      <c r="AE1819" s="35">
        <v>15</v>
      </c>
    </row>
    <row r="1820" spans="26:31">
      <c r="Z1820" s="34">
        <v>9376</v>
      </c>
      <c r="AA1820" s="30" t="s">
        <v>684</v>
      </c>
      <c r="AB1820" s="35">
        <v>239</v>
      </c>
      <c r="AC1820" s="35">
        <v>24</v>
      </c>
      <c r="AD1820" s="35">
        <v>92</v>
      </c>
      <c r="AE1820" s="35">
        <v>355</v>
      </c>
    </row>
    <row r="1821" spans="26:31">
      <c r="Z1821" s="34">
        <v>9381</v>
      </c>
      <c r="AA1821" s="30" t="s">
        <v>611</v>
      </c>
      <c r="AB1821" s="35">
        <v>21</v>
      </c>
      <c r="AC1821" s="35">
        <v>7</v>
      </c>
      <c r="AD1821" s="35">
        <v>4</v>
      </c>
      <c r="AE1821" s="35">
        <v>32</v>
      </c>
    </row>
    <row r="1822" spans="26:31">
      <c r="Z1822" s="34">
        <v>9382</v>
      </c>
      <c r="AA1822" s="30" t="s">
        <v>532</v>
      </c>
      <c r="AB1822" s="35">
        <v>3</v>
      </c>
      <c r="AC1822" s="35">
        <v>3</v>
      </c>
      <c r="AD1822" s="35"/>
      <c r="AE1822" s="35">
        <v>6</v>
      </c>
    </row>
    <row r="1823" spans="26:31">
      <c r="Z1823" s="34">
        <v>9385</v>
      </c>
      <c r="AA1823" s="30" t="s">
        <v>469</v>
      </c>
      <c r="AB1823" s="35">
        <v>150</v>
      </c>
      <c r="AC1823" s="35">
        <v>14</v>
      </c>
      <c r="AD1823" s="35">
        <v>17</v>
      </c>
      <c r="AE1823" s="35">
        <v>181</v>
      </c>
    </row>
    <row r="1824" spans="26:31">
      <c r="Z1824" s="34">
        <v>9386</v>
      </c>
      <c r="AA1824" s="30" t="s">
        <v>320</v>
      </c>
      <c r="AB1824" s="35">
        <v>167</v>
      </c>
      <c r="AC1824" s="35">
        <v>29</v>
      </c>
      <c r="AD1824" s="35">
        <v>7</v>
      </c>
      <c r="AE1824" s="35">
        <v>203</v>
      </c>
    </row>
    <row r="1825" spans="26:31">
      <c r="Z1825" s="34">
        <v>9387</v>
      </c>
      <c r="AA1825" s="30" t="s">
        <v>2433</v>
      </c>
      <c r="AB1825" s="35">
        <v>172</v>
      </c>
      <c r="AC1825" s="35"/>
      <c r="AD1825" s="35"/>
      <c r="AE1825" s="35">
        <v>172</v>
      </c>
    </row>
    <row r="1826" spans="26:31">
      <c r="Z1826" s="34">
        <v>9391</v>
      </c>
      <c r="AA1826" s="30" t="s">
        <v>961</v>
      </c>
      <c r="AB1826" s="35">
        <v>91</v>
      </c>
      <c r="AC1826" s="35">
        <v>3</v>
      </c>
      <c r="AD1826" s="35">
        <v>16</v>
      </c>
      <c r="AE1826" s="35">
        <v>110</v>
      </c>
    </row>
    <row r="1827" spans="26:31">
      <c r="Z1827" s="34">
        <v>9392</v>
      </c>
      <c r="AA1827" s="30" t="s">
        <v>771</v>
      </c>
      <c r="AB1827" s="35">
        <v>6</v>
      </c>
      <c r="AC1827" s="35">
        <v>1</v>
      </c>
      <c r="AD1827" s="35"/>
      <c r="AE1827" s="35">
        <v>7</v>
      </c>
    </row>
    <row r="1828" spans="26:31">
      <c r="Z1828" s="34">
        <v>9396</v>
      </c>
      <c r="AA1828" s="30" t="s">
        <v>2434</v>
      </c>
      <c r="AB1828" s="35">
        <v>1</v>
      </c>
      <c r="AC1828" s="35"/>
      <c r="AD1828" s="35"/>
      <c r="AE1828" s="35">
        <v>1</v>
      </c>
    </row>
    <row r="1829" spans="26:31">
      <c r="Z1829" s="34">
        <v>9400</v>
      </c>
      <c r="AA1829" s="30" t="s">
        <v>2435</v>
      </c>
      <c r="AB1829" s="35">
        <v>1</v>
      </c>
      <c r="AC1829" s="35"/>
      <c r="AD1829" s="35"/>
      <c r="AE1829" s="35">
        <v>1</v>
      </c>
    </row>
    <row r="1830" spans="26:31">
      <c r="Z1830" s="34">
        <v>9411</v>
      </c>
      <c r="AA1830" s="30" t="s">
        <v>784</v>
      </c>
      <c r="AB1830" s="35"/>
      <c r="AC1830" s="35">
        <v>1</v>
      </c>
      <c r="AD1830" s="35"/>
      <c r="AE1830" s="35">
        <v>1</v>
      </c>
    </row>
    <row r="1831" spans="26:31">
      <c r="Z1831" s="34">
        <v>9416</v>
      </c>
      <c r="AA1831" s="30" t="s">
        <v>2436</v>
      </c>
      <c r="AB1831" s="35">
        <v>4</v>
      </c>
      <c r="AC1831" s="35"/>
      <c r="AD1831" s="35"/>
      <c r="AE1831" s="35">
        <v>4</v>
      </c>
    </row>
    <row r="1832" spans="26:31">
      <c r="Z1832" s="34">
        <v>9417</v>
      </c>
      <c r="AA1832" s="30" t="s">
        <v>2437</v>
      </c>
      <c r="AB1832" s="35">
        <v>2</v>
      </c>
      <c r="AC1832" s="35"/>
      <c r="AD1832" s="35"/>
      <c r="AE1832" s="35">
        <v>2</v>
      </c>
    </row>
    <row r="1833" spans="26:31">
      <c r="Z1833" s="34">
        <v>9418</v>
      </c>
      <c r="AA1833" s="30" t="s">
        <v>2438</v>
      </c>
      <c r="AB1833" s="35">
        <v>3</v>
      </c>
      <c r="AC1833" s="35"/>
      <c r="AD1833" s="35"/>
      <c r="AE1833" s="35">
        <v>3</v>
      </c>
    </row>
    <row r="1834" spans="26:31">
      <c r="Z1834" s="34">
        <v>9419</v>
      </c>
      <c r="AA1834" s="30" t="s">
        <v>2439</v>
      </c>
      <c r="AB1834" s="35">
        <v>2</v>
      </c>
      <c r="AC1834" s="35"/>
      <c r="AD1834" s="35"/>
      <c r="AE1834" s="35">
        <v>2</v>
      </c>
    </row>
    <row r="1835" spans="26:31">
      <c r="Z1835" s="34">
        <v>9427</v>
      </c>
      <c r="AA1835" s="30" t="s">
        <v>941</v>
      </c>
      <c r="AB1835" s="35"/>
      <c r="AC1835" s="35">
        <v>2</v>
      </c>
      <c r="AD1835" s="35"/>
      <c r="AE1835" s="35">
        <v>2</v>
      </c>
    </row>
    <row r="1836" spans="26:31">
      <c r="Z1836" s="34">
        <v>9430</v>
      </c>
      <c r="AA1836" s="30" t="s">
        <v>884</v>
      </c>
      <c r="AB1836" s="35">
        <v>84</v>
      </c>
      <c r="AC1836" s="35">
        <v>2</v>
      </c>
      <c r="AD1836" s="35">
        <v>15</v>
      </c>
      <c r="AE1836" s="35">
        <v>101</v>
      </c>
    </row>
    <row r="1837" spans="26:31">
      <c r="Z1837" s="34">
        <v>9431</v>
      </c>
      <c r="AA1837" s="30" t="s">
        <v>621</v>
      </c>
      <c r="AB1837" s="35">
        <v>40</v>
      </c>
      <c r="AC1837" s="35">
        <v>10</v>
      </c>
      <c r="AD1837" s="35">
        <v>29</v>
      </c>
      <c r="AE1837" s="35">
        <v>79</v>
      </c>
    </row>
    <row r="1838" spans="26:31">
      <c r="Z1838" s="34">
        <v>9433</v>
      </c>
      <c r="AA1838" s="30" t="s">
        <v>1045</v>
      </c>
      <c r="AB1838" s="35">
        <v>51</v>
      </c>
      <c r="AC1838" s="35">
        <v>1</v>
      </c>
      <c r="AD1838" s="35"/>
      <c r="AE1838" s="35">
        <v>52</v>
      </c>
    </row>
    <row r="1839" spans="26:31">
      <c r="Z1839" s="34">
        <v>9435</v>
      </c>
      <c r="AA1839" s="30" t="s">
        <v>1200</v>
      </c>
      <c r="AB1839" s="35">
        <v>9</v>
      </c>
      <c r="AC1839" s="35">
        <v>1</v>
      </c>
      <c r="AD1839" s="35"/>
      <c r="AE1839" s="35">
        <v>10</v>
      </c>
    </row>
    <row r="1840" spans="26:31">
      <c r="Z1840" s="34">
        <v>9437</v>
      </c>
      <c r="AA1840" s="30" t="s">
        <v>86</v>
      </c>
      <c r="AB1840" s="35"/>
      <c r="AC1840" s="35">
        <v>6</v>
      </c>
      <c r="AD1840" s="35"/>
      <c r="AE1840" s="35">
        <v>6</v>
      </c>
    </row>
    <row r="1841" spans="26:31">
      <c r="Z1841" s="34">
        <v>9438</v>
      </c>
      <c r="AA1841" s="30" t="s">
        <v>2440</v>
      </c>
      <c r="AB1841" s="35">
        <v>3</v>
      </c>
      <c r="AC1841" s="35"/>
      <c r="AD1841" s="35"/>
      <c r="AE1841" s="35">
        <v>3</v>
      </c>
    </row>
    <row r="1842" spans="26:31">
      <c r="Z1842" s="34">
        <v>9439</v>
      </c>
      <c r="AA1842" s="30" t="s">
        <v>409</v>
      </c>
      <c r="AB1842" s="35">
        <v>59</v>
      </c>
      <c r="AC1842" s="35">
        <v>12</v>
      </c>
      <c r="AD1842" s="35">
        <v>36</v>
      </c>
      <c r="AE1842" s="35">
        <v>107</v>
      </c>
    </row>
    <row r="1843" spans="26:31">
      <c r="Z1843" s="34">
        <v>9440</v>
      </c>
      <c r="AA1843" s="30" t="s">
        <v>966</v>
      </c>
      <c r="AB1843" s="35">
        <v>10</v>
      </c>
      <c r="AC1843" s="35">
        <v>1</v>
      </c>
      <c r="AD1843" s="35">
        <v>2</v>
      </c>
      <c r="AE1843" s="35">
        <v>13</v>
      </c>
    </row>
    <row r="1844" spans="26:31">
      <c r="Z1844" s="34">
        <v>9445</v>
      </c>
      <c r="AA1844" s="30" t="s">
        <v>2441</v>
      </c>
      <c r="AB1844" s="35">
        <v>4</v>
      </c>
      <c r="AC1844" s="35"/>
      <c r="AD1844" s="35"/>
      <c r="AE1844" s="35">
        <v>4</v>
      </c>
    </row>
    <row r="1845" spans="26:31">
      <c r="Z1845" s="34">
        <v>9446</v>
      </c>
      <c r="AA1845" s="30" t="s">
        <v>2442</v>
      </c>
      <c r="AB1845" s="35">
        <v>2</v>
      </c>
      <c r="AC1845" s="35"/>
      <c r="AD1845" s="35"/>
      <c r="AE1845" s="35">
        <v>2</v>
      </c>
    </row>
    <row r="1846" spans="26:31">
      <c r="Z1846" s="34">
        <v>9452</v>
      </c>
      <c r="AA1846" s="30" t="s">
        <v>2443</v>
      </c>
      <c r="AB1846" s="35">
        <v>2</v>
      </c>
      <c r="AC1846" s="35"/>
      <c r="AD1846" s="35"/>
      <c r="AE1846" s="35">
        <v>2</v>
      </c>
    </row>
    <row r="1847" spans="26:31">
      <c r="Z1847" s="34">
        <v>9459</v>
      </c>
      <c r="AA1847" s="30" t="s">
        <v>483</v>
      </c>
      <c r="AB1847" s="35">
        <v>12</v>
      </c>
      <c r="AC1847" s="35">
        <v>1</v>
      </c>
      <c r="AD1847" s="35"/>
      <c r="AE1847" s="35">
        <v>13</v>
      </c>
    </row>
    <row r="1848" spans="26:31">
      <c r="Z1848" s="34">
        <v>9460</v>
      </c>
      <c r="AA1848" s="30" t="s">
        <v>2444</v>
      </c>
      <c r="AB1848" s="35">
        <v>2</v>
      </c>
      <c r="AC1848" s="35"/>
      <c r="AD1848" s="35"/>
      <c r="AE1848" s="35">
        <v>2</v>
      </c>
    </row>
    <row r="1849" spans="26:31">
      <c r="Z1849" s="34">
        <v>9462</v>
      </c>
      <c r="AA1849" s="30" t="s">
        <v>1151</v>
      </c>
      <c r="AB1849" s="35">
        <v>2</v>
      </c>
      <c r="AC1849" s="35">
        <v>1</v>
      </c>
      <c r="AD1849" s="35"/>
      <c r="AE1849" s="35">
        <v>3</v>
      </c>
    </row>
    <row r="1850" spans="26:31">
      <c r="Z1850" s="34">
        <v>9467</v>
      </c>
      <c r="AA1850" s="30" t="s">
        <v>750</v>
      </c>
      <c r="AB1850" s="35">
        <v>40</v>
      </c>
      <c r="AC1850" s="35">
        <v>7</v>
      </c>
      <c r="AD1850" s="35">
        <v>12</v>
      </c>
      <c r="AE1850" s="35">
        <v>59</v>
      </c>
    </row>
    <row r="1851" spans="26:31">
      <c r="Z1851" s="34">
        <v>9469</v>
      </c>
      <c r="AA1851" s="30" t="s">
        <v>1898</v>
      </c>
      <c r="AB1851" s="35">
        <v>117</v>
      </c>
      <c r="AC1851" s="35"/>
      <c r="AD1851" s="35">
        <v>47</v>
      </c>
      <c r="AE1851" s="35">
        <v>164</v>
      </c>
    </row>
    <row r="1852" spans="26:31">
      <c r="Z1852" s="34">
        <v>9472</v>
      </c>
      <c r="AA1852" s="30" t="s">
        <v>277</v>
      </c>
      <c r="AB1852" s="35"/>
      <c r="AC1852" s="35">
        <v>2</v>
      </c>
      <c r="AD1852" s="35"/>
      <c r="AE1852" s="35">
        <v>2</v>
      </c>
    </row>
    <row r="1853" spans="26:31">
      <c r="Z1853" s="34">
        <v>9473</v>
      </c>
      <c r="AA1853" s="30" t="s">
        <v>362</v>
      </c>
      <c r="AB1853" s="35"/>
      <c r="AC1853" s="35">
        <v>3</v>
      </c>
      <c r="AD1853" s="35"/>
      <c r="AE1853" s="35">
        <v>3</v>
      </c>
    </row>
    <row r="1854" spans="26:31">
      <c r="Z1854" s="34">
        <v>9475</v>
      </c>
      <c r="AA1854" s="30" t="s">
        <v>327</v>
      </c>
      <c r="AB1854" s="35"/>
      <c r="AC1854" s="35">
        <v>3</v>
      </c>
      <c r="AD1854" s="35"/>
      <c r="AE1854" s="35">
        <v>3</v>
      </c>
    </row>
    <row r="1855" spans="26:31">
      <c r="Z1855" s="34">
        <v>9476</v>
      </c>
      <c r="AA1855" s="30" t="s">
        <v>2445</v>
      </c>
      <c r="AB1855" s="35">
        <v>1</v>
      </c>
      <c r="AC1855" s="35"/>
      <c r="AD1855" s="35"/>
      <c r="AE1855" s="35">
        <v>1</v>
      </c>
    </row>
    <row r="1856" spans="26:31">
      <c r="Z1856" s="34">
        <v>9485</v>
      </c>
      <c r="AA1856" s="30" t="s">
        <v>2446</v>
      </c>
      <c r="AB1856" s="35">
        <v>2</v>
      </c>
      <c r="AC1856" s="35"/>
      <c r="AD1856" s="35"/>
      <c r="AE1856" s="35">
        <v>2</v>
      </c>
    </row>
    <row r="1857" spans="26:31">
      <c r="Z1857" s="34">
        <v>9488</v>
      </c>
      <c r="AA1857" s="30" t="s">
        <v>659</v>
      </c>
      <c r="AB1857" s="35">
        <v>16</v>
      </c>
      <c r="AC1857" s="35">
        <v>3</v>
      </c>
      <c r="AD1857" s="35">
        <v>4</v>
      </c>
      <c r="AE1857" s="35">
        <v>23</v>
      </c>
    </row>
    <row r="1858" spans="26:31">
      <c r="Z1858" s="34">
        <v>9490</v>
      </c>
      <c r="AA1858" s="30" t="s">
        <v>651</v>
      </c>
      <c r="AB1858" s="35">
        <v>80</v>
      </c>
      <c r="AC1858" s="35">
        <v>2</v>
      </c>
      <c r="AD1858" s="35">
        <v>3</v>
      </c>
      <c r="AE1858" s="35">
        <v>85</v>
      </c>
    </row>
    <row r="1859" spans="26:31">
      <c r="Z1859" s="34">
        <v>9491</v>
      </c>
      <c r="AA1859" s="30" t="s">
        <v>790</v>
      </c>
      <c r="AB1859" s="35">
        <v>153</v>
      </c>
      <c r="AC1859" s="35">
        <v>4</v>
      </c>
      <c r="AD1859" s="35">
        <v>3</v>
      </c>
      <c r="AE1859" s="35">
        <v>160</v>
      </c>
    </row>
    <row r="1860" spans="26:31">
      <c r="Z1860" s="34">
        <v>9493</v>
      </c>
      <c r="AA1860" s="30" t="s">
        <v>144</v>
      </c>
      <c r="AB1860" s="35">
        <v>24</v>
      </c>
      <c r="AC1860" s="35">
        <v>15</v>
      </c>
      <c r="AD1860" s="35">
        <v>21</v>
      </c>
      <c r="AE1860" s="35">
        <v>60</v>
      </c>
    </row>
    <row r="1861" spans="26:31">
      <c r="Z1861" s="34">
        <v>9499</v>
      </c>
      <c r="AA1861" s="30" t="s">
        <v>1899</v>
      </c>
      <c r="AB1861" s="35"/>
      <c r="AC1861" s="35"/>
      <c r="AD1861" s="35">
        <v>5</v>
      </c>
      <c r="AE1861" s="35">
        <v>5</v>
      </c>
    </row>
    <row r="1862" spans="26:31">
      <c r="Z1862" s="34">
        <v>9500</v>
      </c>
      <c r="AA1862" s="30" t="s">
        <v>432</v>
      </c>
      <c r="AB1862" s="35">
        <v>158</v>
      </c>
      <c r="AC1862" s="35">
        <v>42</v>
      </c>
      <c r="AD1862" s="35">
        <v>14</v>
      </c>
      <c r="AE1862" s="35">
        <v>214</v>
      </c>
    </row>
    <row r="1863" spans="26:31">
      <c r="Z1863" s="34">
        <v>9504</v>
      </c>
      <c r="AA1863" s="30" t="s">
        <v>5</v>
      </c>
      <c r="AB1863" s="35">
        <v>16</v>
      </c>
      <c r="AC1863" s="35">
        <v>6</v>
      </c>
      <c r="AD1863" s="35"/>
      <c r="AE1863" s="35">
        <v>22</v>
      </c>
    </row>
    <row r="1864" spans="26:31">
      <c r="Z1864" s="34">
        <v>9507</v>
      </c>
      <c r="AA1864" s="30" t="s">
        <v>2447</v>
      </c>
      <c r="AB1864" s="35">
        <v>1</v>
      </c>
      <c r="AC1864" s="35"/>
      <c r="AD1864" s="35"/>
      <c r="AE1864" s="35">
        <v>1</v>
      </c>
    </row>
    <row r="1865" spans="26:31">
      <c r="Z1865" s="34">
        <v>9511</v>
      </c>
      <c r="AA1865" s="30" t="s">
        <v>1900</v>
      </c>
      <c r="AB1865" s="35">
        <v>1</v>
      </c>
      <c r="AC1865" s="35"/>
      <c r="AD1865" s="35">
        <v>5</v>
      </c>
      <c r="AE1865" s="35">
        <v>6</v>
      </c>
    </row>
    <row r="1866" spans="26:31">
      <c r="Z1866" s="34">
        <v>9512</v>
      </c>
      <c r="AA1866" s="30" t="s">
        <v>594</v>
      </c>
      <c r="AB1866" s="35">
        <v>7</v>
      </c>
      <c r="AC1866" s="35">
        <v>2</v>
      </c>
      <c r="AD1866" s="35">
        <v>3</v>
      </c>
      <c r="AE1866" s="35">
        <v>12</v>
      </c>
    </row>
    <row r="1867" spans="26:31">
      <c r="Z1867" s="34">
        <v>9513</v>
      </c>
      <c r="AA1867" s="30" t="s">
        <v>653</v>
      </c>
      <c r="AB1867" s="35">
        <v>13</v>
      </c>
      <c r="AC1867" s="35">
        <v>2</v>
      </c>
      <c r="AD1867" s="35">
        <v>3</v>
      </c>
      <c r="AE1867" s="35">
        <v>18</v>
      </c>
    </row>
    <row r="1868" spans="26:31">
      <c r="Z1868" s="34">
        <v>9514</v>
      </c>
      <c r="AA1868" s="30" t="s">
        <v>542</v>
      </c>
      <c r="AB1868" s="35">
        <v>11</v>
      </c>
      <c r="AC1868" s="35">
        <v>2</v>
      </c>
      <c r="AD1868" s="35">
        <v>1</v>
      </c>
      <c r="AE1868" s="35">
        <v>14</v>
      </c>
    </row>
    <row r="1869" spans="26:31">
      <c r="Z1869" s="34">
        <v>9515</v>
      </c>
      <c r="AA1869" s="30" t="s">
        <v>2448</v>
      </c>
      <c r="AB1869" s="35">
        <v>1</v>
      </c>
      <c r="AC1869" s="35"/>
      <c r="AD1869" s="35"/>
      <c r="AE1869" s="35">
        <v>1</v>
      </c>
    </row>
    <row r="1870" spans="26:31">
      <c r="Z1870" s="34">
        <v>9518</v>
      </c>
      <c r="AA1870" s="30" t="s">
        <v>1901</v>
      </c>
      <c r="AB1870" s="35">
        <v>26</v>
      </c>
      <c r="AC1870" s="35"/>
      <c r="AD1870" s="35">
        <v>6</v>
      </c>
      <c r="AE1870" s="35">
        <v>32</v>
      </c>
    </row>
    <row r="1871" spans="26:31">
      <c r="Z1871" s="34">
        <v>9519</v>
      </c>
      <c r="AA1871" s="30" t="s">
        <v>467</v>
      </c>
      <c r="AB1871" s="35">
        <v>9</v>
      </c>
      <c r="AC1871" s="35">
        <v>8</v>
      </c>
      <c r="AD1871" s="35">
        <v>4</v>
      </c>
      <c r="AE1871" s="35">
        <v>21</v>
      </c>
    </row>
    <row r="1872" spans="26:31">
      <c r="Z1872" s="34">
        <v>9521</v>
      </c>
      <c r="AA1872" s="30" t="s">
        <v>1287</v>
      </c>
      <c r="AB1872" s="35">
        <v>20</v>
      </c>
      <c r="AC1872" s="35"/>
      <c r="AD1872" s="35">
        <v>5</v>
      </c>
      <c r="AE1872" s="35">
        <v>25</v>
      </c>
    </row>
    <row r="1873" spans="26:31">
      <c r="Z1873" s="34">
        <v>9522</v>
      </c>
      <c r="AA1873" s="30" t="s">
        <v>1120</v>
      </c>
      <c r="AB1873" s="35">
        <v>2</v>
      </c>
      <c r="AC1873" s="35">
        <v>1</v>
      </c>
      <c r="AD1873" s="35"/>
      <c r="AE1873" s="35">
        <v>3</v>
      </c>
    </row>
    <row r="1874" spans="26:31">
      <c r="Z1874" s="34">
        <v>9523</v>
      </c>
      <c r="AA1874" s="30" t="s">
        <v>947</v>
      </c>
      <c r="AB1874" s="35">
        <v>41</v>
      </c>
      <c r="AC1874" s="35">
        <v>6</v>
      </c>
      <c r="AD1874" s="35">
        <v>1</v>
      </c>
      <c r="AE1874" s="35">
        <v>48</v>
      </c>
    </row>
    <row r="1875" spans="26:31">
      <c r="Z1875" s="34">
        <v>9524</v>
      </c>
      <c r="AA1875" s="30" t="s">
        <v>2449</v>
      </c>
      <c r="AB1875" s="35">
        <v>17</v>
      </c>
      <c r="AC1875" s="35"/>
      <c r="AD1875" s="35"/>
      <c r="AE1875" s="35">
        <v>17</v>
      </c>
    </row>
    <row r="1876" spans="26:31">
      <c r="Z1876" s="34">
        <v>9525</v>
      </c>
      <c r="AA1876" s="30" t="s">
        <v>348</v>
      </c>
      <c r="AB1876" s="35">
        <v>22</v>
      </c>
      <c r="AC1876" s="35">
        <v>6</v>
      </c>
      <c r="AD1876" s="35">
        <v>6</v>
      </c>
      <c r="AE1876" s="35">
        <v>34</v>
      </c>
    </row>
    <row r="1877" spans="26:31">
      <c r="Z1877" s="34">
        <v>9544</v>
      </c>
      <c r="AA1877" s="30" t="s">
        <v>2450</v>
      </c>
      <c r="AB1877" s="35">
        <v>38</v>
      </c>
      <c r="AC1877" s="35"/>
      <c r="AD1877" s="35"/>
      <c r="AE1877" s="35">
        <v>38</v>
      </c>
    </row>
    <row r="1878" spans="26:31">
      <c r="Z1878" s="34">
        <v>9545</v>
      </c>
      <c r="AA1878" s="30" t="s">
        <v>1105</v>
      </c>
      <c r="AB1878" s="35">
        <v>73</v>
      </c>
      <c r="AC1878" s="35">
        <v>1</v>
      </c>
      <c r="AD1878" s="35"/>
      <c r="AE1878" s="35">
        <v>74</v>
      </c>
    </row>
    <row r="1879" spans="26:31">
      <c r="Z1879" s="34">
        <v>9559</v>
      </c>
      <c r="AA1879" s="30" t="s">
        <v>1161</v>
      </c>
      <c r="AB1879" s="35"/>
      <c r="AC1879" s="35">
        <v>2</v>
      </c>
      <c r="AD1879" s="35"/>
      <c r="AE1879" s="35">
        <v>2</v>
      </c>
    </row>
    <row r="1880" spans="26:31">
      <c r="Z1880" s="34">
        <v>9572</v>
      </c>
      <c r="AA1880" s="30" t="s">
        <v>134</v>
      </c>
      <c r="AB1880" s="35">
        <v>3</v>
      </c>
      <c r="AC1880" s="35">
        <v>2</v>
      </c>
      <c r="AD1880" s="35"/>
      <c r="AE1880" s="35">
        <v>5</v>
      </c>
    </row>
    <row r="1881" spans="26:31">
      <c r="Z1881" s="34">
        <v>9574</v>
      </c>
      <c r="AA1881" s="30" t="s">
        <v>2451</v>
      </c>
      <c r="AB1881" s="35">
        <v>1</v>
      </c>
      <c r="AC1881" s="35"/>
      <c r="AD1881" s="35"/>
      <c r="AE1881" s="35">
        <v>1</v>
      </c>
    </row>
    <row r="1882" spans="26:31">
      <c r="Z1882" s="34">
        <v>9577</v>
      </c>
      <c r="AA1882" s="30" t="s">
        <v>680</v>
      </c>
      <c r="AB1882" s="35">
        <v>7</v>
      </c>
      <c r="AC1882" s="35">
        <v>1</v>
      </c>
      <c r="AD1882" s="35"/>
      <c r="AE1882" s="35">
        <v>8</v>
      </c>
    </row>
    <row r="1883" spans="26:31">
      <c r="Z1883" s="34">
        <v>9579</v>
      </c>
      <c r="AA1883" s="30" t="s">
        <v>1902</v>
      </c>
      <c r="AB1883" s="35"/>
      <c r="AC1883" s="35"/>
      <c r="AD1883" s="35">
        <v>5</v>
      </c>
      <c r="AE1883" s="35">
        <v>5</v>
      </c>
    </row>
    <row r="1884" spans="26:31">
      <c r="Z1884" s="34">
        <v>9582</v>
      </c>
      <c r="AA1884" s="30" t="s">
        <v>1903</v>
      </c>
      <c r="AB1884" s="35"/>
      <c r="AC1884" s="35"/>
      <c r="AD1884" s="35">
        <v>5</v>
      </c>
      <c r="AE1884" s="35">
        <v>5</v>
      </c>
    </row>
    <row r="1885" spans="26:31">
      <c r="Z1885" s="34">
        <v>9583</v>
      </c>
      <c r="AA1885" s="30" t="s">
        <v>1276</v>
      </c>
      <c r="AB1885" s="35">
        <v>12</v>
      </c>
      <c r="AC1885" s="35">
        <v>1</v>
      </c>
      <c r="AD1885" s="35">
        <v>4</v>
      </c>
      <c r="AE1885" s="35">
        <v>17</v>
      </c>
    </row>
    <row r="1886" spans="26:31">
      <c r="Z1886" s="34">
        <v>9587</v>
      </c>
      <c r="AA1886" s="30" t="s">
        <v>940</v>
      </c>
      <c r="AB1886" s="35">
        <v>19</v>
      </c>
      <c r="AC1886" s="35">
        <v>3</v>
      </c>
      <c r="AD1886" s="35">
        <v>5</v>
      </c>
      <c r="AE1886" s="35">
        <v>27</v>
      </c>
    </row>
    <row r="1887" spans="26:31">
      <c r="Z1887" s="34">
        <v>9588</v>
      </c>
      <c r="AA1887" s="30" t="s">
        <v>703</v>
      </c>
      <c r="AB1887" s="35">
        <v>27</v>
      </c>
      <c r="AC1887" s="35">
        <v>4</v>
      </c>
      <c r="AD1887" s="35">
        <v>4</v>
      </c>
      <c r="AE1887" s="35">
        <v>35</v>
      </c>
    </row>
    <row r="1888" spans="26:31">
      <c r="Z1888" s="34">
        <v>9589</v>
      </c>
      <c r="AA1888" s="30" t="s">
        <v>1138</v>
      </c>
      <c r="AB1888" s="35">
        <v>17</v>
      </c>
      <c r="AC1888" s="35">
        <v>2</v>
      </c>
      <c r="AD1888" s="35">
        <v>18</v>
      </c>
      <c r="AE1888" s="35">
        <v>37</v>
      </c>
    </row>
    <row r="1889" spans="26:31">
      <c r="Z1889" s="34">
        <v>9595</v>
      </c>
      <c r="AA1889" s="30" t="s">
        <v>109</v>
      </c>
      <c r="AB1889" s="35">
        <v>37</v>
      </c>
      <c r="AC1889" s="35">
        <v>6</v>
      </c>
      <c r="AD1889" s="35">
        <v>11</v>
      </c>
      <c r="AE1889" s="35">
        <v>54</v>
      </c>
    </row>
    <row r="1890" spans="26:31">
      <c r="Z1890" s="34">
        <v>9596</v>
      </c>
      <c r="AA1890" s="30" t="s">
        <v>195</v>
      </c>
      <c r="AB1890" s="35">
        <v>38</v>
      </c>
      <c r="AC1890" s="35">
        <v>29</v>
      </c>
      <c r="AD1890" s="35">
        <v>28</v>
      </c>
      <c r="AE1890" s="35">
        <v>95</v>
      </c>
    </row>
    <row r="1891" spans="26:31">
      <c r="Z1891" s="34">
        <v>9597</v>
      </c>
      <c r="AA1891" s="30" t="s">
        <v>1904</v>
      </c>
      <c r="AB1891" s="35">
        <v>3</v>
      </c>
      <c r="AC1891" s="35"/>
      <c r="AD1891" s="35">
        <v>1</v>
      </c>
      <c r="AE1891" s="35">
        <v>4</v>
      </c>
    </row>
    <row r="1892" spans="26:31">
      <c r="Z1892" s="34">
        <v>9598</v>
      </c>
      <c r="AA1892" s="30" t="s">
        <v>413</v>
      </c>
      <c r="AB1892" s="35">
        <v>407</v>
      </c>
      <c r="AC1892" s="35">
        <v>62</v>
      </c>
      <c r="AD1892" s="35">
        <v>128</v>
      </c>
      <c r="AE1892" s="35">
        <v>597</v>
      </c>
    </row>
    <row r="1893" spans="26:31">
      <c r="Z1893" s="34">
        <v>9599</v>
      </c>
      <c r="AA1893" s="30" t="s">
        <v>1905</v>
      </c>
      <c r="AB1893" s="35">
        <v>24</v>
      </c>
      <c r="AC1893" s="35"/>
      <c r="AD1893" s="35">
        <v>8</v>
      </c>
      <c r="AE1893" s="35">
        <v>32</v>
      </c>
    </row>
    <row r="1894" spans="26:31">
      <c r="Z1894" s="34">
        <v>9600</v>
      </c>
      <c r="AA1894" s="30" t="s">
        <v>88</v>
      </c>
      <c r="AB1894" s="35">
        <v>88</v>
      </c>
      <c r="AC1894" s="35">
        <v>30</v>
      </c>
      <c r="AD1894" s="35">
        <v>51</v>
      </c>
      <c r="AE1894" s="35">
        <v>169</v>
      </c>
    </row>
    <row r="1895" spans="26:31">
      <c r="Z1895" s="34">
        <v>9602</v>
      </c>
      <c r="AA1895" s="30" t="s">
        <v>2452</v>
      </c>
      <c r="AB1895" s="35">
        <v>24</v>
      </c>
      <c r="AC1895" s="35"/>
      <c r="AD1895" s="35"/>
      <c r="AE1895" s="35">
        <v>24</v>
      </c>
    </row>
    <row r="1896" spans="26:31">
      <c r="Z1896" s="34">
        <v>9603</v>
      </c>
      <c r="AA1896" s="30" t="s">
        <v>747</v>
      </c>
      <c r="AB1896" s="35"/>
      <c r="AC1896" s="35">
        <v>1</v>
      </c>
      <c r="AD1896" s="35"/>
      <c r="AE1896" s="35">
        <v>1</v>
      </c>
    </row>
    <row r="1897" spans="26:31">
      <c r="Z1897" s="34">
        <v>9611</v>
      </c>
      <c r="AA1897" s="30" t="s">
        <v>2453</v>
      </c>
      <c r="AB1897" s="35">
        <v>53</v>
      </c>
      <c r="AC1897" s="35"/>
      <c r="AD1897" s="35"/>
      <c r="AE1897" s="35">
        <v>53</v>
      </c>
    </row>
    <row r="1898" spans="26:31">
      <c r="Z1898" s="34">
        <v>9613</v>
      </c>
      <c r="AA1898" s="30" t="s">
        <v>1906</v>
      </c>
      <c r="AB1898" s="35">
        <v>2</v>
      </c>
      <c r="AC1898" s="35"/>
      <c r="AD1898" s="35">
        <v>1</v>
      </c>
      <c r="AE1898" s="35">
        <v>3</v>
      </c>
    </row>
    <row r="1899" spans="26:31">
      <c r="Z1899" s="34">
        <v>9616</v>
      </c>
      <c r="AA1899" s="30" t="s">
        <v>377</v>
      </c>
      <c r="AB1899" s="35">
        <v>513</v>
      </c>
      <c r="AC1899" s="35">
        <v>26</v>
      </c>
      <c r="AD1899" s="35">
        <v>59</v>
      </c>
      <c r="AE1899" s="35">
        <v>598</v>
      </c>
    </row>
    <row r="1900" spans="26:31">
      <c r="Z1900" s="34">
        <v>9619</v>
      </c>
      <c r="AA1900" s="30" t="s">
        <v>1266</v>
      </c>
      <c r="AB1900" s="35"/>
      <c r="AC1900" s="35">
        <v>1</v>
      </c>
      <c r="AD1900" s="35"/>
      <c r="AE1900" s="35">
        <v>1</v>
      </c>
    </row>
    <row r="1901" spans="26:31">
      <c r="Z1901" s="34">
        <v>9621</v>
      </c>
      <c r="AA1901" s="30" t="s">
        <v>305</v>
      </c>
      <c r="AB1901" s="35">
        <v>4</v>
      </c>
      <c r="AC1901" s="35">
        <v>2</v>
      </c>
      <c r="AD1901" s="35"/>
      <c r="AE1901" s="35">
        <v>6</v>
      </c>
    </row>
    <row r="1902" spans="26:31">
      <c r="Z1902" s="34">
        <v>9629</v>
      </c>
      <c r="AA1902" s="30" t="s">
        <v>983</v>
      </c>
      <c r="AB1902" s="35"/>
      <c r="AC1902" s="35">
        <v>1</v>
      </c>
      <c r="AD1902" s="35"/>
      <c r="AE1902" s="35">
        <v>1</v>
      </c>
    </row>
    <row r="1903" spans="26:31">
      <c r="Z1903" s="34">
        <v>9630</v>
      </c>
      <c r="AA1903" s="30" t="s">
        <v>103</v>
      </c>
      <c r="AB1903" s="35">
        <v>15</v>
      </c>
      <c r="AC1903" s="35">
        <v>3</v>
      </c>
      <c r="AD1903" s="35">
        <v>11</v>
      </c>
      <c r="AE1903" s="35">
        <v>29</v>
      </c>
    </row>
    <row r="1904" spans="26:31">
      <c r="Z1904" s="34">
        <v>9631</v>
      </c>
      <c r="AA1904" s="30" t="s">
        <v>795</v>
      </c>
      <c r="AB1904" s="35">
        <v>23</v>
      </c>
      <c r="AC1904" s="35">
        <v>1</v>
      </c>
      <c r="AD1904" s="35">
        <v>1</v>
      </c>
      <c r="AE1904" s="35">
        <v>25</v>
      </c>
    </row>
    <row r="1905" spans="26:31">
      <c r="Z1905" s="34">
        <v>9633</v>
      </c>
      <c r="AA1905" s="30" t="s">
        <v>879</v>
      </c>
      <c r="AB1905" s="35">
        <v>8</v>
      </c>
      <c r="AC1905" s="35">
        <v>1</v>
      </c>
      <c r="AD1905" s="35">
        <v>2</v>
      </c>
      <c r="AE1905" s="35">
        <v>11</v>
      </c>
    </row>
    <row r="1906" spans="26:31">
      <c r="Z1906" s="34">
        <v>9647</v>
      </c>
      <c r="AA1906" s="30" t="s">
        <v>936</v>
      </c>
      <c r="AB1906" s="35">
        <v>223</v>
      </c>
      <c r="AC1906" s="35">
        <v>22</v>
      </c>
      <c r="AD1906" s="35">
        <v>70</v>
      </c>
      <c r="AE1906" s="35">
        <v>315</v>
      </c>
    </row>
    <row r="1907" spans="26:31">
      <c r="Z1907" s="34">
        <v>9648</v>
      </c>
      <c r="AA1907" s="30" t="s">
        <v>1907</v>
      </c>
      <c r="AB1907" s="35">
        <v>30</v>
      </c>
      <c r="AC1907" s="35"/>
      <c r="AD1907" s="35">
        <v>22</v>
      </c>
      <c r="AE1907" s="35">
        <v>52</v>
      </c>
    </row>
    <row r="1908" spans="26:31">
      <c r="Z1908" s="34">
        <v>9649</v>
      </c>
      <c r="AA1908" s="30" t="s">
        <v>1908</v>
      </c>
      <c r="AB1908" s="35">
        <v>2</v>
      </c>
      <c r="AC1908" s="35"/>
      <c r="AD1908" s="35">
        <v>1</v>
      </c>
      <c r="AE1908" s="35">
        <v>3</v>
      </c>
    </row>
    <row r="1909" spans="26:31">
      <c r="Z1909" s="34">
        <v>9651</v>
      </c>
      <c r="AA1909" s="30" t="s">
        <v>1909</v>
      </c>
      <c r="AB1909" s="35">
        <v>1</v>
      </c>
      <c r="AC1909" s="35"/>
      <c r="AD1909" s="35">
        <v>1</v>
      </c>
      <c r="AE1909" s="35">
        <v>2</v>
      </c>
    </row>
    <row r="1910" spans="26:31">
      <c r="Z1910" s="34">
        <v>9652</v>
      </c>
      <c r="AA1910" s="30" t="s">
        <v>979</v>
      </c>
      <c r="AB1910" s="35">
        <v>1</v>
      </c>
      <c r="AC1910" s="35">
        <v>5</v>
      </c>
      <c r="AD1910" s="35"/>
      <c r="AE1910" s="35">
        <v>6</v>
      </c>
    </row>
    <row r="1911" spans="26:31">
      <c r="Z1911" s="34">
        <v>9653</v>
      </c>
      <c r="AA1911" s="30" t="s">
        <v>461</v>
      </c>
      <c r="AB1911" s="35">
        <v>1</v>
      </c>
      <c r="AC1911" s="35">
        <v>5</v>
      </c>
      <c r="AD1911" s="35"/>
      <c r="AE1911" s="35">
        <v>6</v>
      </c>
    </row>
    <row r="1912" spans="26:31">
      <c r="Z1912" s="34">
        <v>9654</v>
      </c>
      <c r="AA1912" s="30" t="s">
        <v>1910</v>
      </c>
      <c r="AB1912" s="35"/>
      <c r="AC1912" s="35"/>
      <c r="AD1912" s="35">
        <v>1</v>
      </c>
      <c r="AE1912" s="35">
        <v>1</v>
      </c>
    </row>
    <row r="1913" spans="26:31">
      <c r="Z1913" s="34">
        <v>9658</v>
      </c>
      <c r="AA1913" s="30" t="s">
        <v>1280</v>
      </c>
      <c r="AB1913" s="35">
        <v>35</v>
      </c>
      <c r="AC1913" s="35">
        <v>1</v>
      </c>
      <c r="AD1913" s="35">
        <v>6</v>
      </c>
      <c r="AE1913" s="35">
        <v>42</v>
      </c>
    </row>
    <row r="1914" spans="26:31">
      <c r="Z1914" s="34">
        <v>9659</v>
      </c>
      <c r="AA1914" s="30" t="s">
        <v>1911</v>
      </c>
      <c r="AB1914" s="35">
        <v>5</v>
      </c>
      <c r="AC1914" s="35"/>
      <c r="AD1914" s="35">
        <v>2</v>
      </c>
      <c r="AE1914" s="35">
        <v>7</v>
      </c>
    </row>
    <row r="1915" spans="26:31">
      <c r="Z1915" s="34">
        <v>9661</v>
      </c>
      <c r="AA1915" s="30" t="s">
        <v>1218</v>
      </c>
      <c r="AB1915" s="35">
        <v>66</v>
      </c>
      <c r="AC1915" s="35">
        <v>24</v>
      </c>
      <c r="AD1915" s="35"/>
      <c r="AE1915" s="35">
        <v>90</v>
      </c>
    </row>
    <row r="1916" spans="26:31">
      <c r="Z1916" s="34">
        <v>9666</v>
      </c>
      <c r="AA1916" s="30" t="s">
        <v>1142</v>
      </c>
      <c r="AB1916" s="35">
        <v>28</v>
      </c>
      <c r="AC1916" s="35">
        <v>1</v>
      </c>
      <c r="AD1916" s="35">
        <v>4</v>
      </c>
      <c r="AE1916" s="35">
        <v>33</v>
      </c>
    </row>
    <row r="1917" spans="26:31">
      <c r="Z1917" s="34">
        <v>9667</v>
      </c>
      <c r="AA1917" s="30" t="s">
        <v>1098</v>
      </c>
      <c r="AB1917" s="35">
        <v>26</v>
      </c>
      <c r="AC1917" s="35">
        <v>1</v>
      </c>
      <c r="AD1917" s="35">
        <v>4</v>
      </c>
      <c r="AE1917" s="35">
        <v>31</v>
      </c>
    </row>
    <row r="1918" spans="26:31">
      <c r="Z1918" s="34">
        <v>9670</v>
      </c>
      <c r="AA1918" s="30" t="s">
        <v>668</v>
      </c>
      <c r="AB1918" s="35">
        <v>12</v>
      </c>
      <c r="AC1918" s="35">
        <v>2</v>
      </c>
      <c r="AD1918" s="35">
        <v>1</v>
      </c>
      <c r="AE1918" s="35">
        <v>15</v>
      </c>
    </row>
    <row r="1919" spans="26:31">
      <c r="Z1919" s="34">
        <v>9673</v>
      </c>
      <c r="AA1919" s="30" t="s">
        <v>464</v>
      </c>
      <c r="AB1919" s="35">
        <v>76</v>
      </c>
      <c r="AC1919" s="35">
        <v>10</v>
      </c>
      <c r="AD1919" s="35">
        <v>17</v>
      </c>
      <c r="AE1919" s="35">
        <v>103</v>
      </c>
    </row>
    <row r="1920" spans="26:31">
      <c r="Z1920" s="34">
        <v>9690</v>
      </c>
      <c r="AA1920" s="30" t="s">
        <v>774</v>
      </c>
      <c r="AB1920" s="35">
        <v>4</v>
      </c>
      <c r="AC1920" s="35">
        <v>2</v>
      </c>
      <c r="AD1920" s="35"/>
      <c r="AE1920" s="35">
        <v>6</v>
      </c>
    </row>
    <row r="1921" spans="26:31">
      <c r="Z1921" s="34">
        <v>9693</v>
      </c>
      <c r="AA1921" s="30" t="s">
        <v>832</v>
      </c>
      <c r="AB1921" s="35"/>
      <c r="AC1921" s="35">
        <v>2</v>
      </c>
      <c r="AD1921" s="35"/>
      <c r="AE1921" s="35">
        <v>2</v>
      </c>
    </row>
    <row r="1922" spans="26:31">
      <c r="Z1922" s="34">
        <v>9697</v>
      </c>
      <c r="AA1922" s="30" t="s">
        <v>2454</v>
      </c>
      <c r="AB1922" s="35">
        <v>1</v>
      </c>
      <c r="AC1922" s="35"/>
      <c r="AD1922" s="35"/>
      <c r="AE1922" s="35">
        <v>1</v>
      </c>
    </row>
    <row r="1923" spans="26:31">
      <c r="Z1923" s="34">
        <v>9704</v>
      </c>
      <c r="AA1923" s="30" t="s">
        <v>80</v>
      </c>
      <c r="AB1923" s="35">
        <v>99</v>
      </c>
      <c r="AC1923" s="35">
        <v>56</v>
      </c>
      <c r="AD1923" s="35">
        <v>123</v>
      </c>
      <c r="AE1923" s="35">
        <v>278</v>
      </c>
    </row>
    <row r="1924" spans="26:31">
      <c r="Z1924" s="34">
        <v>9708</v>
      </c>
      <c r="AA1924" s="30" t="s">
        <v>2455</v>
      </c>
      <c r="AB1924" s="35">
        <v>1</v>
      </c>
      <c r="AC1924" s="35"/>
      <c r="AD1924" s="35"/>
      <c r="AE1924" s="35">
        <v>1</v>
      </c>
    </row>
    <row r="1925" spans="26:31">
      <c r="Z1925" s="34">
        <v>9711</v>
      </c>
      <c r="AA1925" s="30" t="s">
        <v>1912</v>
      </c>
      <c r="AB1925" s="35">
        <v>1</v>
      </c>
      <c r="AC1925" s="35"/>
      <c r="AD1925" s="35">
        <v>1</v>
      </c>
      <c r="AE1925" s="35">
        <v>2</v>
      </c>
    </row>
    <row r="1926" spans="26:31">
      <c r="Z1926" s="34">
        <v>9712</v>
      </c>
      <c r="AA1926" s="30" t="s">
        <v>609</v>
      </c>
      <c r="AB1926" s="35"/>
      <c r="AC1926" s="35">
        <v>1</v>
      </c>
      <c r="AD1926" s="35"/>
      <c r="AE1926" s="35">
        <v>1</v>
      </c>
    </row>
    <row r="1927" spans="26:31">
      <c r="Z1927" s="34">
        <v>9721</v>
      </c>
      <c r="AA1927" s="30" t="s">
        <v>2456</v>
      </c>
      <c r="AB1927" s="35">
        <v>1</v>
      </c>
      <c r="AC1927" s="35"/>
      <c r="AD1927" s="35"/>
      <c r="AE1927" s="35">
        <v>1</v>
      </c>
    </row>
    <row r="1928" spans="26:31">
      <c r="Z1928" s="34">
        <v>9722</v>
      </c>
      <c r="AA1928" s="30" t="s">
        <v>1143</v>
      </c>
      <c r="AB1928" s="35">
        <v>1</v>
      </c>
      <c r="AC1928" s="35">
        <v>1</v>
      </c>
      <c r="AD1928" s="35"/>
      <c r="AE1928" s="35">
        <v>2</v>
      </c>
    </row>
    <row r="1929" spans="26:31">
      <c r="Z1929" s="34">
        <v>9723</v>
      </c>
      <c r="AA1929" s="30" t="s">
        <v>2457</v>
      </c>
      <c r="AB1929" s="35">
        <v>4</v>
      </c>
      <c r="AC1929" s="35"/>
      <c r="AD1929" s="35"/>
      <c r="AE1929" s="35">
        <v>4</v>
      </c>
    </row>
    <row r="1930" spans="26:31">
      <c r="Z1930" s="34">
        <v>9725</v>
      </c>
      <c r="AA1930" s="30" t="s">
        <v>2458</v>
      </c>
      <c r="AB1930" s="35">
        <v>1</v>
      </c>
      <c r="AC1930" s="35"/>
      <c r="AD1930" s="35"/>
      <c r="AE1930" s="35">
        <v>1</v>
      </c>
    </row>
    <row r="1931" spans="26:31">
      <c r="Z1931" s="34">
        <v>9726</v>
      </c>
      <c r="AA1931" s="30" t="s">
        <v>102</v>
      </c>
      <c r="AB1931" s="35"/>
      <c r="AC1931" s="35">
        <v>1</v>
      </c>
      <c r="AD1931" s="35"/>
      <c r="AE1931" s="35">
        <v>1</v>
      </c>
    </row>
    <row r="1932" spans="26:31">
      <c r="Z1932" s="34">
        <v>9729</v>
      </c>
      <c r="AA1932" s="30" t="s">
        <v>1913</v>
      </c>
      <c r="AB1932" s="35"/>
      <c r="AC1932" s="35"/>
      <c r="AD1932" s="35">
        <v>3</v>
      </c>
      <c r="AE1932" s="35">
        <v>3</v>
      </c>
    </row>
    <row r="1933" spans="26:31">
      <c r="Z1933" s="34">
        <v>9730</v>
      </c>
      <c r="AA1933" s="30" t="s">
        <v>613</v>
      </c>
      <c r="AB1933" s="35">
        <v>4</v>
      </c>
      <c r="AC1933" s="35">
        <v>2</v>
      </c>
      <c r="AD1933" s="35">
        <v>2</v>
      </c>
      <c r="AE1933" s="35">
        <v>8</v>
      </c>
    </row>
    <row r="1934" spans="26:31">
      <c r="Z1934" s="34">
        <v>9732</v>
      </c>
      <c r="AA1934" s="30" t="s">
        <v>645</v>
      </c>
      <c r="AB1934" s="35">
        <v>14</v>
      </c>
      <c r="AC1934" s="35">
        <v>12</v>
      </c>
      <c r="AD1934" s="35">
        <v>12</v>
      </c>
      <c r="AE1934" s="35">
        <v>38</v>
      </c>
    </row>
    <row r="1935" spans="26:31">
      <c r="Z1935" s="34">
        <v>9733</v>
      </c>
      <c r="AA1935" s="30" t="s">
        <v>115</v>
      </c>
      <c r="AB1935" s="35">
        <v>239</v>
      </c>
      <c r="AC1935" s="35">
        <v>49</v>
      </c>
      <c r="AD1935" s="35">
        <v>79</v>
      </c>
      <c r="AE1935" s="35">
        <v>367</v>
      </c>
    </row>
    <row r="1936" spans="26:31">
      <c r="Z1936" s="34">
        <v>9734</v>
      </c>
      <c r="AA1936" s="30" t="s">
        <v>394</v>
      </c>
      <c r="AB1936" s="35">
        <v>429</v>
      </c>
      <c r="AC1936" s="35">
        <v>35</v>
      </c>
      <c r="AD1936" s="35">
        <v>103</v>
      </c>
      <c r="AE1936" s="35">
        <v>567</v>
      </c>
    </row>
    <row r="1937" spans="26:31">
      <c r="Z1937" s="34">
        <v>9735</v>
      </c>
      <c r="AA1937" s="30" t="s">
        <v>1246</v>
      </c>
      <c r="AB1937" s="35">
        <v>5</v>
      </c>
      <c r="AC1937" s="35">
        <v>1</v>
      </c>
      <c r="AD1937" s="35"/>
      <c r="AE1937" s="35">
        <v>6</v>
      </c>
    </row>
    <row r="1938" spans="26:31">
      <c r="Z1938" s="34">
        <v>9737</v>
      </c>
      <c r="AA1938" s="30" t="s">
        <v>2459</v>
      </c>
      <c r="AB1938" s="35">
        <v>28</v>
      </c>
      <c r="AC1938" s="35"/>
      <c r="AD1938" s="35"/>
      <c r="AE1938" s="35">
        <v>28</v>
      </c>
    </row>
    <row r="1939" spans="26:31">
      <c r="Z1939" s="34">
        <v>9738</v>
      </c>
      <c r="AA1939" s="30" t="s">
        <v>567</v>
      </c>
      <c r="AB1939" s="35">
        <v>72</v>
      </c>
      <c r="AC1939" s="35">
        <v>8</v>
      </c>
      <c r="AD1939" s="35">
        <v>31</v>
      </c>
      <c r="AE1939" s="35">
        <v>111</v>
      </c>
    </row>
    <row r="1940" spans="26:31">
      <c r="Z1940" s="34">
        <v>9742</v>
      </c>
      <c r="AA1940" s="30" t="s">
        <v>2460</v>
      </c>
      <c r="AB1940" s="35">
        <v>3</v>
      </c>
      <c r="AC1940" s="35"/>
      <c r="AD1940" s="35"/>
      <c r="AE1940" s="35">
        <v>3</v>
      </c>
    </row>
    <row r="1941" spans="26:31">
      <c r="Z1941" s="34">
        <v>9744</v>
      </c>
      <c r="AA1941" s="30" t="s">
        <v>1198</v>
      </c>
      <c r="AB1941" s="35"/>
      <c r="AC1941" s="35">
        <v>1</v>
      </c>
      <c r="AD1941" s="35"/>
      <c r="AE1941" s="35">
        <v>1</v>
      </c>
    </row>
    <row r="1942" spans="26:31">
      <c r="Z1942" s="34">
        <v>9747</v>
      </c>
      <c r="AA1942" s="30" t="s">
        <v>2461</v>
      </c>
      <c r="AB1942" s="35">
        <v>1</v>
      </c>
      <c r="AC1942" s="35"/>
      <c r="AD1942" s="35"/>
      <c r="AE1942" s="35">
        <v>1</v>
      </c>
    </row>
    <row r="1943" spans="26:31">
      <c r="Z1943" s="34">
        <v>9750</v>
      </c>
      <c r="AA1943" s="30" t="s">
        <v>2462</v>
      </c>
      <c r="AB1943" s="35">
        <v>1</v>
      </c>
      <c r="AC1943" s="35"/>
      <c r="AD1943" s="35"/>
      <c r="AE1943" s="35">
        <v>1</v>
      </c>
    </row>
    <row r="1944" spans="26:31">
      <c r="Z1944" s="34">
        <v>9752</v>
      </c>
      <c r="AA1944" s="30" t="s">
        <v>298</v>
      </c>
      <c r="AB1944" s="35">
        <v>1</v>
      </c>
      <c r="AC1944" s="35">
        <v>3</v>
      </c>
      <c r="AD1944" s="35"/>
      <c r="AE1944" s="35">
        <v>4</v>
      </c>
    </row>
    <row r="1945" spans="26:31">
      <c r="Z1945" s="34">
        <v>9753</v>
      </c>
      <c r="AA1945" s="30" t="s">
        <v>2463</v>
      </c>
      <c r="AB1945" s="35">
        <v>1</v>
      </c>
      <c r="AC1945" s="35"/>
      <c r="AD1945" s="35"/>
      <c r="AE1945" s="35">
        <v>1</v>
      </c>
    </row>
    <row r="1946" spans="26:31">
      <c r="Z1946" s="34">
        <v>9754</v>
      </c>
      <c r="AA1946" s="30" t="s">
        <v>2464</v>
      </c>
      <c r="AB1946" s="35">
        <v>2</v>
      </c>
      <c r="AC1946" s="35"/>
      <c r="AD1946" s="35"/>
      <c r="AE1946" s="35">
        <v>2</v>
      </c>
    </row>
    <row r="1947" spans="26:31">
      <c r="Z1947" s="34">
        <v>9755</v>
      </c>
      <c r="AA1947" s="30" t="s">
        <v>1262</v>
      </c>
      <c r="AB1947" s="35">
        <v>48</v>
      </c>
      <c r="AC1947" s="35">
        <v>20</v>
      </c>
      <c r="AD1947" s="35">
        <v>35</v>
      </c>
      <c r="AE1947" s="35">
        <v>103</v>
      </c>
    </row>
    <row r="1948" spans="26:31">
      <c r="Z1948" s="34">
        <v>9756</v>
      </c>
      <c r="AA1948" s="30" t="s">
        <v>811</v>
      </c>
      <c r="AB1948" s="35">
        <v>104</v>
      </c>
      <c r="AC1948" s="35">
        <v>13</v>
      </c>
      <c r="AD1948" s="35">
        <v>19</v>
      </c>
      <c r="AE1948" s="35">
        <v>136</v>
      </c>
    </row>
    <row r="1949" spans="26:31">
      <c r="Z1949" s="34">
        <v>9757</v>
      </c>
      <c r="AA1949" s="30" t="s">
        <v>666</v>
      </c>
      <c r="AB1949" s="35">
        <v>13</v>
      </c>
      <c r="AC1949" s="35">
        <v>2</v>
      </c>
      <c r="AD1949" s="35">
        <v>5</v>
      </c>
      <c r="AE1949" s="35">
        <v>20</v>
      </c>
    </row>
    <row r="1950" spans="26:31">
      <c r="Z1950" s="34">
        <v>9760</v>
      </c>
      <c r="AA1950" s="30" t="s">
        <v>2465</v>
      </c>
      <c r="AB1950" s="35">
        <v>1</v>
      </c>
      <c r="AC1950" s="35"/>
      <c r="AD1950" s="35"/>
      <c r="AE1950" s="35">
        <v>1</v>
      </c>
    </row>
    <row r="1951" spans="26:31">
      <c r="Z1951" s="34">
        <v>9765</v>
      </c>
      <c r="AA1951" s="30" t="s">
        <v>1343</v>
      </c>
      <c r="AB1951" s="35">
        <v>4</v>
      </c>
      <c r="AC1951" s="35"/>
      <c r="AD1951" s="35">
        <v>2</v>
      </c>
      <c r="AE1951" s="35">
        <v>6</v>
      </c>
    </row>
    <row r="1952" spans="26:31">
      <c r="Z1952" s="34">
        <v>9766</v>
      </c>
      <c r="AA1952" s="30" t="s">
        <v>486</v>
      </c>
      <c r="AB1952" s="35">
        <v>6</v>
      </c>
      <c r="AC1952" s="35">
        <v>1</v>
      </c>
      <c r="AD1952" s="35"/>
      <c r="AE1952" s="35">
        <v>7</v>
      </c>
    </row>
    <row r="1953" spans="26:31">
      <c r="Z1953" s="34">
        <v>9767</v>
      </c>
      <c r="AA1953" s="30" t="s">
        <v>419</v>
      </c>
      <c r="AB1953" s="35">
        <v>30</v>
      </c>
      <c r="AC1953" s="35">
        <v>4</v>
      </c>
      <c r="AD1953" s="35">
        <v>4</v>
      </c>
      <c r="AE1953" s="35">
        <v>38</v>
      </c>
    </row>
    <row r="1954" spans="26:31">
      <c r="Z1954" s="34">
        <v>9768</v>
      </c>
      <c r="AA1954" s="30" t="s">
        <v>214</v>
      </c>
      <c r="AB1954" s="35">
        <v>42</v>
      </c>
      <c r="AC1954" s="35">
        <v>29</v>
      </c>
      <c r="AD1954" s="35">
        <v>36</v>
      </c>
      <c r="AE1954" s="35">
        <v>107</v>
      </c>
    </row>
    <row r="1955" spans="26:31">
      <c r="Z1955" s="34">
        <v>9775</v>
      </c>
      <c r="AA1955" s="30" t="s">
        <v>1914</v>
      </c>
      <c r="AB1955" s="35">
        <v>1</v>
      </c>
      <c r="AC1955" s="35"/>
      <c r="AD1955" s="35">
        <v>4</v>
      </c>
      <c r="AE1955" s="35">
        <v>5</v>
      </c>
    </row>
    <row r="1956" spans="26:31">
      <c r="Z1956" s="34">
        <v>9777</v>
      </c>
      <c r="AA1956" s="30" t="s">
        <v>1915</v>
      </c>
      <c r="AB1956" s="35">
        <v>8</v>
      </c>
      <c r="AC1956" s="35"/>
      <c r="AD1956" s="35">
        <v>1</v>
      </c>
      <c r="AE1956" s="35">
        <v>9</v>
      </c>
    </row>
    <row r="1957" spans="26:31">
      <c r="Z1957" s="34">
        <v>9778</v>
      </c>
      <c r="AA1957" s="30" t="s">
        <v>880</v>
      </c>
      <c r="AB1957" s="35"/>
      <c r="AC1957" s="35">
        <v>1</v>
      </c>
      <c r="AD1957" s="35"/>
      <c r="AE1957" s="35">
        <v>1</v>
      </c>
    </row>
    <row r="1958" spans="26:31">
      <c r="Z1958" s="34">
        <v>9781</v>
      </c>
      <c r="AA1958" s="30" t="s">
        <v>692</v>
      </c>
      <c r="AB1958" s="35">
        <v>1</v>
      </c>
      <c r="AC1958" s="35">
        <v>2</v>
      </c>
      <c r="AD1958" s="35"/>
      <c r="AE1958" s="35">
        <v>3</v>
      </c>
    </row>
    <row r="1959" spans="26:31">
      <c r="Z1959" s="34">
        <v>9784</v>
      </c>
      <c r="AA1959" s="30" t="s">
        <v>1209</v>
      </c>
      <c r="AB1959" s="35">
        <v>21</v>
      </c>
      <c r="AC1959" s="35">
        <v>12</v>
      </c>
      <c r="AD1959" s="35">
        <v>1</v>
      </c>
      <c r="AE1959" s="35">
        <v>34</v>
      </c>
    </row>
    <row r="1960" spans="26:31">
      <c r="Z1960" s="34">
        <v>9785</v>
      </c>
      <c r="AA1960" s="30" t="s">
        <v>2466</v>
      </c>
      <c r="AB1960" s="35">
        <v>1</v>
      </c>
      <c r="AC1960" s="35"/>
      <c r="AD1960" s="35"/>
      <c r="AE1960" s="35">
        <v>1</v>
      </c>
    </row>
    <row r="1961" spans="26:31">
      <c r="Z1961" s="34">
        <v>9787</v>
      </c>
      <c r="AA1961" s="30" t="s">
        <v>2467</v>
      </c>
      <c r="AB1961" s="35">
        <v>2</v>
      </c>
      <c r="AC1961" s="35"/>
      <c r="AD1961" s="35"/>
      <c r="AE1961" s="35">
        <v>2</v>
      </c>
    </row>
    <row r="1962" spans="26:31">
      <c r="Z1962" s="34">
        <v>9788</v>
      </c>
      <c r="AA1962" s="30" t="s">
        <v>987</v>
      </c>
      <c r="AB1962" s="35">
        <v>2</v>
      </c>
      <c r="AC1962" s="35">
        <v>1</v>
      </c>
      <c r="AD1962" s="35"/>
      <c r="AE1962" s="35">
        <v>3</v>
      </c>
    </row>
    <row r="1963" spans="26:31">
      <c r="Z1963" s="34">
        <v>9792</v>
      </c>
      <c r="AA1963" s="30" t="s">
        <v>981</v>
      </c>
      <c r="AB1963" s="35">
        <v>1</v>
      </c>
      <c r="AC1963" s="35">
        <v>1</v>
      </c>
      <c r="AD1963" s="35"/>
      <c r="AE1963" s="35">
        <v>2</v>
      </c>
    </row>
    <row r="1964" spans="26:31">
      <c r="Z1964" s="34">
        <v>9795</v>
      </c>
      <c r="AA1964" s="30" t="s">
        <v>212</v>
      </c>
      <c r="AB1964" s="35">
        <v>64</v>
      </c>
      <c r="AC1964" s="35">
        <v>10</v>
      </c>
      <c r="AD1964" s="35"/>
      <c r="AE1964" s="35">
        <v>74</v>
      </c>
    </row>
    <row r="1965" spans="26:31">
      <c r="Z1965" s="34">
        <v>9797</v>
      </c>
      <c r="AA1965" s="30" t="s">
        <v>2468</v>
      </c>
      <c r="AB1965" s="35">
        <v>1</v>
      </c>
      <c r="AC1965" s="35"/>
      <c r="AD1965" s="35"/>
      <c r="AE1965" s="35">
        <v>1</v>
      </c>
    </row>
    <row r="1966" spans="26:31">
      <c r="Z1966" s="34">
        <v>9798</v>
      </c>
      <c r="AA1966" s="30" t="s">
        <v>331</v>
      </c>
      <c r="AB1966" s="35">
        <v>1</v>
      </c>
      <c r="AC1966" s="35">
        <v>1</v>
      </c>
      <c r="AD1966" s="35"/>
      <c r="AE1966" s="35">
        <v>2</v>
      </c>
    </row>
    <row r="1967" spans="26:31">
      <c r="Z1967" s="34">
        <v>9799</v>
      </c>
      <c r="AA1967" s="30" t="s">
        <v>328</v>
      </c>
      <c r="AB1967" s="35">
        <v>5</v>
      </c>
      <c r="AC1967" s="35">
        <v>1</v>
      </c>
      <c r="AD1967" s="35"/>
      <c r="AE1967" s="35">
        <v>6</v>
      </c>
    </row>
    <row r="1968" spans="26:31">
      <c r="Z1968" s="34">
        <v>9800</v>
      </c>
      <c r="AA1968" s="30" t="s">
        <v>2469</v>
      </c>
      <c r="AB1968" s="35">
        <v>3</v>
      </c>
      <c r="AC1968" s="35"/>
      <c r="AD1968" s="35"/>
      <c r="AE1968" s="35">
        <v>3</v>
      </c>
    </row>
    <row r="1969" spans="26:31">
      <c r="Z1969" s="34">
        <v>9802</v>
      </c>
      <c r="AA1969" s="30" t="s">
        <v>106</v>
      </c>
      <c r="AB1969" s="35">
        <v>3</v>
      </c>
      <c r="AC1969" s="35">
        <v>1</v>
      </c>
      <c r="AD1969" s="35"/>
      <c r="AE1969" s="35">
        <v>4</v>
      </c>
    </row>
    <row r="1970" spans="26:31">
      <c r="Z1970" s="34">
        <v>9803</v>
      </c>
      <c r="AA1970" s="30" t="s">
        <v>2470</v>
      </c>
      <c r="AB1970" s="35">
        <v>1</v>
      </c>
      <c r="AC1970" s="35"/>
      <c r="AD1970" s="35"/>
      <c r="AE1970" s="35">
        <v>1</v>
      </c>
    </row>
    <row r="1971" spans="26:31">
      <c r="Z1971" s="34">
        <v>9804</v>
      </c>
      <c r="AA1971" s="30" t="s">
        <v>2471</v>
      </c>
      <c r="AB1971" s="35">
        <v>3</v>
      </c>
      <c r="AC1971" s="35"/>
      <c r="AD1971" s="35"/>
      <c r="AE1971" s="35">
        <v>3</v>
      </c>
    </row>
    <row r="1972" spans="26:31">
      <c r="Z1972" s="34">
        <v>9806</v>
      </c>
      <c r="AA1972" s="30" t="s">
        <v>2472</v>
      </c>
      <c r="AB1972" s="35">
        <v>3</v>
      </c>
      <c r="AC1972" s="35"/>
      <c r="AD1972" s="35"/>
      <c r="AE1972" s="35">
        <v>3</v>
      </c>
    </row>
    <row r="1973" spans="26:31">
      <c r="Z1973" s="34">
        <v>9807</v>
      </c>
      <c r="AA1973" s="30" t="s">
        <v>1147</v>
      </c>
      <c r="AB1973" s="35"/>
      <c r="AC1973" s="35">
        <v>1</v>
      </c>
      <c r="AD1973" s="35"/>
      <c r="AE1973" s="35">
        <v>1</v>
      </c>
    </row>
    <row r="1974" spans="26:31">
      <c r="Z1974" s="34">
        <v>9808</v>
      </c>
      <c r="AA1974" s="30" t="s">
        <v>1916</v>
      </c>
      <c r="AB1974" s="35">
        <v>2</v>
      </c>
      <c r="AC1974" s="35"/>
      <c r="AD1974" s="35">
        <v>4</v>
      </c>
      <c r="AE1974" s="35">
        <v>6</v>
      </c>
    </row>
    <row r="1975" spans="26:31">
      <c r="Z1975" s="34">
        <v>9809</v>
      </c>
      <c r="AA1975" s="30" t="s">
        <v>775</v>
      </c>
      <c r="AB1975" s="35"/>
      <c r="AC1975" s="35">
        <v>1</v>
      </c>
      <c r="AD1975" s="35">
        <v>1</v>
      </c>
      <c r="AE1975" s="35">
        <v>2</v>
      </c>
    </row>
    <row r="1976" spans="26:31">
      <c r="Z1976" s="34">
        <v>9811</v>
      </c>
      <c r="AA1976" s="30" t="s">
        <v>691</v>
      </c>
      <c r="AB1976" s="35">
        <v>2</v>
      </c>
      <c r="AC1976" s="35">
        <v>2</v>
      </c>
      <c r="AD1976" s="35"/>
      <c r="AE1976" s="35">
        <v>4</v>
      </c>
    </row>
    <row r="1977" spans="26:31">
      <c r="Z1977" s="34">
        <v>9813</v>
      </c>
      <c r="AA1977" s="30" t="s">
        <v>708</v>
      </c>
      <c r="AB1977" s="35"/>
      <c r="AC1977" s="35">
        <v>1</v>
      </c>
      <c r="AD1977" s="35"/>
      <c r="AE1977" s="35">
        <v>1</v>
      </c>
    </row>
    <row r="1978" spans="26:31">
      <c r="Z1978" s="34">
        <v>9815</v>
      </c>
      <c r="AA1978" s="30" t="s">
        <v>1917</v>
      </c>
      <c r="AB1978" s="35"/>
      <c r="AC1978" s="35"/>
      <c r="AD1978" s="35">
        <v>1</v>
      </c>
      <c r="AE1978" s="35">
        <v>1</v>
      </c>
    </row>
    <row r="1979" spans="26:31">
      <c r="Z1979" s="34">
        <v>9818</v>
      </c>
      <c r="AA1979" s="30" t="s">
        <v>1918</v>
      </c>
      <c r="AB1979" s="35">
        <v>2</v>
      </c>
      <c r="AC1979" s="35"/>
      <c r="AD1979" s="35">
        <v>1</v>
      </c>
      <c r="AE1979" s="35">
        <v>3</v>
      </c>
    </row>
    <row r="1980" spans="26:31">
      <c r="Z1980" s="34">
        <v>9819</v>
      </c>
      <c r="AA1980" s="30" t="s">
        <v>2473</v>
      </c>
      <c r="AB1980" s="35">
        <v>3</v>
      </c>
      <c r="AC1980" s="35"/>
      <c r="AD1980" s="35"/>
      <c r="AE1980" s="35">
        <v>3</v>
      </c>
    </row>
    <row r="1981" spans="26:31">
      <c r="Z1981" s="34">
        <v>9824</v>
      </c>
      <c r="AA1981" s="30" t="s">
        <v>2474</v>
      </c>
      <c r="AB1981" s="35">
        <v>1</v>
      </c>
      <c r="AC1981" s="35"/>
      <c r="AD1981" s="35"/>
      <c r="AE1981" s="35">
        <v>1</v>
      </c>
    </row>
    <row r="1982" spans="26:31">
      <c r="Z1982" s="34">
        <v>9825</v>
      </c>
      <c r="AA1982" s="30" t="s">
        <v>1919</v>
      </c>
      <c r="AB1982" s="35">
        <v>19</v>
      </c>
      <c r="AC1982" s="35"/>
      <c r="AD1982" s="35">
        <v>1</v>
      </c>
      <c r="AE1982" s="35">
        <v>20</v>
      </c>
    </row>
    <row r="1983" spans="26:31">
      <c r="Z1983" s="34">
        <v>9827</v>
      </c>
      <c r="AA1983" s="30" t="s">
        <v>269</v>
      </c>
      <c r="AB1983" s="35">
        <v>2</v>
      </c>
      <c r="AC1983" s="35">
        <v>17</v>
      </c>
      <c r="AD1983" s="35">
        <v>7</v>
      </c>
      <c r="AE1983" s="35">
        <v>26</v>
      </c>
    </row>
    <row r="1984" spans="26:31">
      <c r="Z1984" s="34">
        <v>9828</v>
      </c>
      <c r="AA1984" s="30" t="s">
        <v>317</v>
      </c>
      <c r="AB1984" s="35">
        <v>102</v>
      </c>
      <c r="AC1984" s="35">
        <v>92</v>
      </c>
      <c r="AD1984" s="35">
        <v>155</v>
      </c>
      <c r="AE1984" s="35">
        <v>349</v>
      </c>
    </row>
    <row r="1985" spans="26:31">
      <c r="Z1985" s="34">
        <v>9829</v>
      </c>
      <c r="AA1985" s="30" t="s">
        <v>1920</v>
      </c>
      <c r="AB1985" s="35"/>
      <c r="AC1985" s="35"/>
      <c r="AD1985" s="35">
        <v>8</v>
      </c>
      <c r="AE1985" s="35">
        <v>8</v>
      </c>
    </row>
    <row r="1986" spans="26:31">
      <c r="Z1986" s="34">
        <v>9830</v>
      </c>
      <c r="AA1986" s="30" t="s">
        <v>1921</v>
      </c>
      <c r="AB1986" s="35"/>
      <c r="AC1986" s="35"/>
      <c r="AD1986" s="35">
        <v>1</v>
      </c>
      <c r="AE1986" s="35">
        <v>1</v>
      </c>
    </row>
    <row r="1987" spans="26:31">
      <c r="Z1987" s="34">
        <v>9831</v>
      </c>
      <c r="AA1987" s="30" t="s">
        <v>697</v>
      </c>
      <c r="AB1987" s="35">
        <v>50</v>
      </c>
      <c r="AC1987" s="35">
        <v>14</v>
      </c>
      <c r="AD1987" s="35">
        <v>48</v>
      </c>
      <c r="AE1987" s="35">
        <v>112</v>
      </c>
    </row>
    <row r="1988" spans="26:31">
      <c r="Z1988" s="34">
        <v>9834</v>
      </c>
      <c r="AA1988" s="30" t="s">
        <v>2475</v>
      </c>
      <c r="AB1988" s="35">
        <v>29</v>
      </c>
      <c r="AC1988" s="35"/>
      <c r="AD1988" s="35"/>
      <c r="AE1988" s="35">
        <v>29</v>
      </c>
    </row>
    <row r="1989" spans="26:31">
      <c r="Z1989" s="34">
        <v>9835</v>
      </c>
      <c r="AA1989" s="30" t="s">
        <v>175</v>
      </c>
      <c r="AB1989" s="35">
        <v>45</v>
      </c>
      <c r="AC1989" s="35">
        <v>9</v>
      </c>
      <c r="AD1989" s="35">
        <v>9</v>
      </c>
      <c r="AE1989" s="35">
        <v>63</v>
      </c>
    </row>
    <row r="1990" spans="26:31">
      <c r="Z1990" s="34">
        <v>9836</v>
      </c>
      <c r="AA1990" s="30" t="s">
        <v>870</v>
      </c>
      <c r="AB1990" s="35">
        <v>8</v>
      </c>
      <c r="AC1990" s="35">
        <v>1</v>
      </c>
      <c r="AD1990" s="35"/>
      <c r="AE1990" s="35">
        <v>9</v>
      </c>
    </row>
    <row r="1991" spans="26:31">
      <c r="Z1991" s="34">
        <v>9837</v>
      </c>
      <c r="AA1991" s="30" t="s">
        <v>2476</v>
      </c>
      <c r="AB1991" s="35">
        <v>2</v>
      </c>
      <c r="AC1991" s="35"/>
      <c r="AD1991" s="35"/>
      <c r="AE1991" s="35">
        <v>2</v>
      </c>
    </row>
    <row r="1992" spans="26:31">
      <c r="Z1992" s="34">
        <v>9838</v>
      </c>
      <c r="AA1992" s="30" t="s">
        <v>2477</v>
      </c>
      <c r="AB1992" s="35">
        <v>7</v>
      </c>
      <c r="AC1992" s="35"/>
      <c r="AD1992" s="35"/>
      <c r="AE1992" s="35">
        <v>7</v>
      </c>
    </row>
    <row r="1993" spans="26:31">
      <c r="Z1993" s="34">
        <v>9840</v>
      </c>
      <c r="AA1993" s="30" t="s">
        <v>2478</v>
      </c>
      <c r="AB1993" s="35">
        <v>2</v>
      </c>
      <c r="AC1993" s="35"/>
      <c r="AD1993" s="35"/>
      <c r="AE1993" s="35">
        <v>2</v>
      </c>
    </row>
    <row r="1994" spans="26:31">
      <c r="Z1994" s="34">
        <v>9841</v>
      </c>
      <c r="AA1994" s="30" t="s">
        <v>344</v>
      </c>
      <c r="AB1994" s="35">
        <v>1</v>
      </c>
      <c r="AC1994" s="35">
        <v>2</v>
      </c>
      <c r="AD1994" s="35"/>
      <c r="AE1994" s="35">
        <v>3</v>
      </c>
    </row>
    <row r="1995" spans="26:31">
      <c r="Z1995" s="34">
        <v>9842</v>
      </c>
      <c r="AA1995" s="30" t="s">
        <v>2479</v>
      </c>
      <c r="AB1995" s="35">
        <v>1</v>
      </c>
      <c r="AC1995" s="35"/>
      <c r="AD1995" s="35"/>
      <c r="AE1995" s="35">
        <v>1</v>
      </c>
    </row>
    <row r="1996" spans="26:31">
      <c r="Z1996" s="34">
        <v>9844</v>
      </c>
      <c r="AA1996" s="30" t="s">
        <v>2480</v>
      </c>
      <c r="AB1996" s="35">
        <v>1</v>
      </c>
      <c r="AC1996" s="35"/>
      <c r="AD1996" s="35"/>
      <c r="AE1996" s="35">
        <v>1</v>
      </c>
    </row>
    <row r="1997" spans="26:31">
      <c r="Z1997" s="34">
        <v>9850</v>
      </c>
      <c r="AA1997" s="30" t="s">
        <v>805</v>
      </c>
      <c r="AB1997" s="35">
        <v>1</v>
      </c>
      <c r="AC1997" s="35">
        <v>1</v>
      </c>
      <c r="AD1997" s="35"/>
      <c r="AE1997" s="35">
        <v>2</v>
      </c>
    </row>
    <row r="1998" spans="26:31">
      <c r="Z1998" s="34">
        <v>9854</v>
      </c>
      <c r="AA1998" s="30" t="s">
        <v>1164</v>
      </c>
      <c r="AB1998" s="35">
        <v>3</v>
      </c>
      <c r="AC1998" s="35">
        <v>1</v>
      </c>
      <c r="AD1998" s="35"/>
      <c r="AE1998" s="35">
        <v>4</v>
      </c>
    </row>
    <row r="1999" spans="26:31">
      <c r="Z1999" s="34">
        <v>9855</v>
      </c>
      <c r="AA1999" s="30" t="s">
        <v>178</v>
      </c>
      <c r="AB1999" s="35">
        <v>46</v>
      </c>
      <c r="AC1999" s="35">
        <v>7</v>
      </c>
      <c r="AD1999" s="35"/>
      <c r="AE1999" s="35">
        <v>53</v>
      </c>
    </row>
    <row r="2000" spans="26:31">
      <c r="Z2000" s="34">
        <v>9857</v>
      </c>
      <c r="AA2000" s="30" t="s">
        <v>1922</v>
      </c>
      <c r="AB2000" s="35">
        <v>7</v>
      </c>
      <c r="AC2000" s="35"/>
      <c r="AD2000" s="35">
        <v>1</v>
      </c>
      <c r="AE2000" s="35">
        <v>8</v>
      </c>
    </row>
    <row r="2001" spans="26:31">
      <c r="Z2001" s="34">
        <v>9860</v>
      </c>
      <c r="AA2001" s="30" t="s">
        <v>2481</v>
      </c>
      <c r="AB2001" s="35">
        <v>2</v>
      </c>
      <c r="AC2001" s="35"/>
      <c r="AD2001" s="35"/>
      <c r="AE2001" s="35">
        <v>2</v>
      </c>
    </row>
    <row r="2002" spans="26:31">
      <c r="Z2002" s="34">
        <v>9863</v>
      </c>
      <c r="AA2002" s="30" t="s">
        <v>274</v>
      </c>
      <c r="AB2002" s="35">
        <v>77</v>
      </c>
      <c r="AC2002" s="35">
        <v>18</v>
      </c>
      <c r="AD2002" s="35">
        <v>27</v>
      </c>
      <c r="AE2002" s="35">
        <v>122</v>
      </c>
    </row>
    <row r="2003" spans="26:31">
      <c r="Z2003" s="34">
        <v>9867</v>
      </c>
      <c r="AA2003" s="30" t="s">
        <v>1923</v>
      </c>
      <c r="AB2003" s="35">
        <v>4</v>
      </c>
      <c r="AC2003" s="35"/>
      <c r="AD2003" s="35">
        <v>1</v>
      </c>
      <c r="AE2003" s="35">
        <v>5</v>
      </c>
    </row>
    <row r="2004" spans="26:31">
      <c r="Z2004" s="34">
        <v>9868</v>
      </c>
      <c r="AA2004" s="30" t="s">
        <v>1924</v>
      </c>
      <c r="AB2004" s="35">
        <v>7</v>
      </c>
      <c r="AC2004" s="35"/>
      <c r="AD2004" s="35">
        <v>1</v>
      </c>
      <c r="AE2004" s="35">
        <v>8</v>
      </c>
    </row>
    <row r="2005" spans="26:31">
      <c r="Z2005" s="34">
        <v>9869</v>
      </c>
      <c r="AA2005" s="30" t="s">
        <v>1925</v>
      </c>
      <c r="AB2005" s="35">
        <v>5</v>
      </c>
      <c r="AC2005" s="35"/>
      <c r="AD2005" s="35">
        <v>9</v>
      </c>
      <c r="AE2005" s="35">
        <v>14</v>
      </c>
    </row>
    <row r="2006" spans="26:31">
      <c r="Z2006" s="34">
        <v>9871</v>
      </c>
      <c r="AA2006" s="30" t="s">
        <v>380</v>
      </c>
      <c r="AB2006" s="35">
        <v>55</v>
      </c>
      <c r="AC2006" s="35">
        <v>9</v>
      </c>
      <c r="AD2006" s="35">
        <v>8</v>
      </c>
      <c r="AE2006" s="35">
        <v>72</v>
      </c>
    </row>
    <row r="2007" spans="26:31">
      <c r="Z2007" s="34">
        <v>9872</v>
      </c>
      <c r="AA2007" s="30" t="s">
        <v>1926</v>
      </c>
      <c r="AB2007" s="35">
        <v>3</v>
      </c>
      <c r="AC2007" s="35"/>
      <c r="AD2007" s="35">
        <v>3</v>
      </c>
      <c r="AE2007" s="35">
        <v>6</v>
      </c>
    </row>
    <row r="2008" spans="26:31">
      <c r="Z2008" s="34">
        <v>9874</v>
      </c>
      <c r="AA2008" s="30" t="s">
        <v>2482</v>
      </c>
      <c r="AB2008" s="35">
        <v>5</v>
      </c>
      <c r="AC2008" s="35"/>
      <c r="AD2008" s="35"/>
      <c r="AE2008" s="35">
        <v>5</v>
      </c>
    </row>
    <row r="2009" spans="26:31">
      <c r="Z2009" s="34">
        <v>9875</v>
      </c>
      <c r="AA2009" s="30" t="s">
        <v>2483</v>
      </c>
      <c r="AB2009" s="35">
        <v>1</v>
      </c>
      <c r="AC2009" s="35"/>
      <c r="AD2009" s="35"/>
      <c r="AE2009" s="35">
        <v>1</v>
      </c>
    </row>
    <row r="2010" spans="26:31">
      <c r="Z2010" s="34">
        <v>9885</v>
      </c>
      <c r="AA2010" s="30" t="s">
        <v>2484</v>
      </c>
      <c r="AB2010" s="35">
        <v>3</v>
      </c>
      <c r="AC2010" s="35"/>
      <c r="AD2010" s="35"/>
      <c r="AE2010" s="35">
        <v>3</v>
      </c>
    </row>
    <row r="2011" spans="26:31">
      <c r="Z2011" s="34">
        <v>9886</v>
      </c>
      <c r="AA2011" s="30" t="s">
        <v>2485</v>
      </c>
      <c r="AB2011" s="35">
        <v>4</v>
      </c>
      <c r="AC2011" s="35"/>
      <c r="AD2011" s="35"/>
      <c r="AE2011" s="35">
        <v>4</v>
      </c>
    </row>
    <row r="2012" spans="26:31">
      <c r="Z2012" s="34">
        <v>9888</v>
      </c>
      <c r="AA2012" s="30" t="s">
        <v>2486</v>
      </c>
      <c r="AB2012" s="35">
        <v>1</v>
      </c>
      <c r="AC2012" s="35"/>
      <c r="AD2012" s="35"/>
      <c r="AE2012" s="35">
        <v>1</v>
      </c>
    </row>
    <row r="2013" spans="26:31">
      <c r="Z2013" s="34">
        <v>9894</v>
      </c>
      <c r="AA2013" s="30" t="s">
        <v>1927</v>
      </c>
      <c r="AB2013" s="35">
        <v>3</v>
      </c>
      <c r="AC2013" s="35"/>
      <c r="AD2013" s="35">
        <v>3</v>
      </c>
      <c r="AE2013" s="35">
        <v>6</v>
      </c>
    </row>
    <row r="2014" spans="26:31">
      <c r="Z2014" s="34">
        <v>9896</v>
      </c>
      <c r="AA2014" s="30" t="s">
        <v>1117</v>
      </c>
      <c r="AB2014" s="35">
        <v>4</v>
      </c>
      <c r="AC2014" s="35">
        <v>4</v>
      </c>
      <c r="AD2014" s="35"/>
      <c r="AE2014" s="35">
        <v>8</v>
      </c>
    </row>
    <row r="2015" spans="26:31">
      <c r="Z2015" s="34">
        <v>9901</v>
      </c>
      <c r="AA2015" s="30" t="s">
        <v>553</v>
      </c>
      <c r="AB2015" s="35"/>
      <c r="AC2015" s="35">
        <v>1</v>
      </c>
      <c r="AD2015" s="35"/>
      <c r="AE2015" s="35">
        <v>1</v>
      </c>
    </row>
    <row r="2016" spans="26:31">
      <c r="Z2016" s="34">
        <v>9902</v>
      </c>
      <c r="AA2016" s="30" t="s">
        <v>2487</v>
      </c>
      <c r="AB2016" s="35">
        <v>1</v>
      </c>
      <c r="AC2016" s="35"/>
      <c r="AD2016" s="35"/>
      <c r="AE2016" s="35">
        <v>1</v>
      </c>
    </row>
    <row r="2017" spans="26:31">
      <c r="Z2017" s="34">
        <v>9905</v>
      </c>
      <c r="AA2017" s="30" t="s">
        <v>1928</v>
      </c>
      <c r="AB2017" s="35">
        <v>4</v>
      </c>
      <c r="AC2017" s="35"/>
      <c r="AD2017" s="35">
        <v>1</v>
      </c>
      <c r="AE2017" s="35">
        <v>5</v>
      </c>
    </row>
    <row r="2018" spans="26:31">
      <c r="Z2018" s="34">
        <v>9906</v>
      </c>
      <c r="AA2018" s="30" t="s">
        <v>422</v>
      </c>
      <c r="AB2018" s="35">
        <v>2</v>
      </c>
      <c r="AC2018" s="35">
        <v>5</v>
      </c>
      <c r="AD2018" s="35"/>
      <c r="AE2018" s="35">
        <v>7</v>
      </c>
    </row>
    <row r="2019" spans="26:31">
      <c r="Z2019" s="34">
        <v>9907</v>
      </c>
      <c r="AA2019" s="30" t="s">
        <v>658</v>
      </c>
      <c r="AB2019" s="35">
        <v>5</v>
      </c>
      <c r="AC2019" s="35">
        <v>3</v>
      </c>
      <c r="AD2019" s="35"/>
      <c r="AE2019" s="35">
        <v>8</v>
      </c>
    </row>
    <row r="2020" spans="26:31">
      <c r="Z2020" s="34">
        <v>9908</v>
      </c>
      <c r="AA2020" s="30" t="s">
        <v>235</v>
      </c>
      <c r="AB2020" s="35"/>
      <c r="AC2020" s="35">
        <v>1</v>
      </c>
      <c r="AD2020" s="35"/>
      <c r="AE2020" s="35">
        <v>1</v>
      </c>
    </row>
    <row r="2021" spans="26:31">
      <c r="Z2021" s="34">
        <v>9909</v>
      </c>
      <c r="AA2021" s="30" t="s">
        <v>2488</v>
      </c>
      <c r="AB2021" s="35">
        <v>20</v>
      </c>
      <c r="AC2021" s="35"/>
      <c r="AD2021" s="35"/>
      <c r="AE2021" s="35">
        <v>20</v>
      </c>
    </row>
    <row r="2022" spans="26:31">
      <c r="Z2022" s="34">
        <v>9910</v>
      </c>
      <c r="AA2022" s="30" t="s">
        <v>128</v>
      </c>
      <c r="AB2022" s="35"/>
      <c r="AC2022" s="35">
        <v>5</v>
      </c>
      <c r="AD2022" s="35"/>
      <c r="AE2022" s="35">
        <v>5</v>
      </c>
    </row>
    <row r="2023" spans="26:31">
      <c r="Z2023" s="34">
        <v>9913</v>
      </c>
      <c r="AA2023" s="30" t="s">
        <v>872</v>
      </c>
      <c r="AB2023" s="35"/>
      <c r="AC2023" s="35">
        <v>1</v>
      </c>
      <c r="AD2023" s="35"/>
      <c r="AE2023" s="35">
        <v>1</v>
      </c>
    </row>
    <row r="2024" spans="26:31">
      <c r="Z2024" s="34">
        <v>9914</v>
      </c>
      <c r="AA2024" s="30" t="s">
        <v>702</v>
      </c>
      <c r="AB2024" s="35">
        <v>13</v>
      </c>
      <c r="AC2024" s="35">
        <v>4</v>
      </c>
      <c r="AD2024" s="35"/>
      <c r="AE2024" s="35">
        <v>17</v>
      </c>
    </row>
    <row r="2025" spans="26:31">
      <c r="Z2025" s="34">
        <v>9925</v>
      </c>
      <c r="AA2025" s="30" t="s">
        <v>169</v>
      </c>
      <c r="AB2025" s="35">
        <v>110</v>
      </c>
      <c r="AC2025" s="35">
        <v>56</v>
      </c>
      <c r="AD2025" s="35">
        <v>52</v>
      </c>
      <c r="AE2025" s="35">
        <v>218</v>
      </c>
    </row>
    <row r="2026" spans="26:31">
      <c r="Z2026" s="34">
        <v>9926</v>
      </c>
      <c r="AA2026" s="30" t="s">
        <v>204</v>
      </c>
      <c r="AB2026" s="35">
        <v>8</v>
      </c>
      <c r="AC2026" s="35">
        <v>5</v>
      </c>
      <c r="AD2026" s="35"/>
      <c r="AE2026" s="35">
        <v>13</v>
      </c>
    </row>
    <row r="2027" spans="26:31">
      <c r="Z2027" s="34">
        <v>9927</v>
      </c>
      <c r="AA2027" s="30" t="s">
        <v>1196</v>
      </c>
      <c r="AB2027" s="35"/>
      <c r="AC2027" s="35">
        <v>1</v>
      </c>
      <c r="AD2027" s="35"/>
      <c r="AE2027" s="35">
        <v>1</v>
      </c>
    </row>
    <row r="2028" spans="26:31">
      <c r="Z2028" s="34">
        <v>9928</v>
      </c>
      <c r="AA2028" s="30" t="s">
        <v>1929</v>
      </c>
      <c r="AB2028" s="35">
        <v>9</v>
      </c>
      <c r="AC2028" s="35"/>
      <c r="AD2028" s="35">
        <v>2</v>
      </c>
      <c r="AE2028" s="35">
        <v>11</v>
      </c>
    </row>
    <row r="2029" spans="26:31">
      <c r="Z2029" s="34">
        <v>9933</v>
      </c>
      <c r="AA2029" s="30" t="s">
        <v>773</v>
      </c>
      <c r="AB2029" s="35">
        <v>19</v>
      </c>
      <c r="AC2029" s="35">
        <v>3</v>
      </c>
      <c r="AD2029" s="35"/>
      <c r="AE2029" s="35">
        <v>22</v>
      </c>
    </row>
    <row r="2030" spans="26:31">
      <c r="Z2030" s="34">
        <v>9935</v>
      </c>
      <c r="AA2030" s="30" t="s">
        <v>2489</v>
      </c>
      <c r="AB2030" s="35">
        <v>3</v>
      </c>
      <c r="AC2030" s="35"/>
      <c r="AD2030" s="35"/>
      <c r="AE2030" s="35">
        <v>3</v>
      </c>
    </row>
    <row r="2031" spans="26:31">
      <c r="Z2031" s="34">
        <v>9937</v>
      </c>
      <c r="AA2031" s="30" t="s">
        <v>749</v>
      </c>
      <c r="AB2031" s="35">
        <v>1</v>
      </c>
      <c r="AC2031" s="35">
        <v>1</v>
      </c>
      <c r="AD2031" s="35">
        <v>2</v>
      </c>
      <c r="AE2031" s="35">
        <v>4</v>
      </c>
    </row>
    <row r="2032" spans="26:31">
      <c r="Z2032" s="34">
        <v>9941</v>
      </c>
      <c r="AA2032" s="30" t="s">
        <v>1930</v>
      </c>
      <c r="AB2032" s="35"/>
      <c r="AC2032" s="35"/>
      <c r="AD2032" s="35">
        <v>34</v>
      </c>
      <c r="AE2032" s="35">
        <v>34</v>
      </c>
    </row>
    <row r="2033" spans="26:31">
      <c r="Z2033" s="34">
        <v>9944</v>
      </c>
      <c r="AA2033" s="30" t="s">
        <v>628</v>
      </c>
      <c r="AB2033" s="35">
        <v>17</v>
      </c>
      <c r="AC2033" s="35">
        <v>3</v>
      </c>
      <c r="AD2033" s="35">
        <v>10</v>
      </c>
      <c r="AE2033" s="35">
        <v>30</v>
      </c>
    </row>
    <row r="2034" spans="26:31">
      <c r="Z2034" s="34">
        <v>9945</v>
      </c>
      <c r="AA2034" s="30" t="s">
        <v>2490</v>
      </c>
      <c r="AB2034" s="35">
        <v>16</v>
      </c>
      <c r="AC2034" s="35"/>
      <c r="AD2034" s="35"/>
      <c r="AE2034" s="35">
        <v>16</v>
      </c>
    </row>
    <row r="2035" spans="26:31">
      <c r="Z2035" s="34">
        <v>9951</v>
      </c>
      <c r="AA2035" s="30" t="s">
        <v>190</v>
      </c>
      <c r="AB2035" s="35"/>
      <c r="AC2035" s="35">
        <v>4</v>
      </c>
      <c r="AD2035" s="35">
        <v>10</v>
      </c>
      <c r="AE2035" s="35">
        <v>14</v>
      </c>
    </row>
    <row r="2036" spans="26:31">
      <c r="Z2036" s="34">
        <v>9953</v>
      </c>
      <c r="AA2036" s="30" t="s">
        <v>2491</v>
      </c>
      <c r="AB2036" s="35">
        <v>1</v>
      </c>
      <c r="AC2036" s="35"/>
      <c r="AD2036" s="35"/>
      <c r="AE2036" s="35">
        <v>1</v>
      </c>
    </row>
    <row r="2037" spans="26:31">
      <c r="Z2037" s="34">
        <v>9954</v>
      </c>
      <c r="AA2037" s="30" t="s">
        <v>83</v>
      </c>
      <c r="AB2037" s="35"/>
      <c r="AC2037" s="35">
        <v>7</v>
      </c>
      <c r="AD2037" s="35">
        <v>15</v>
      </c>
      <c r="AE2037" s="35">
        <v>22</v>
      </c>
    </row>
    <row r="2038" spans="26:31">
      <c r="Z2038" s="34">
        <v>9958</v>
      </c>
      <c r="AA2038" s="30" t="s">
        <v>519</v>
      </c>
      <c r="AB2038" s="35">
        <v>6</v>
      </c>
      <c r="AC2038" s="35">
        <v>3</v>
      </c>
      <c r="AD2038" s="35">
        <v>8</v>
      </c>
      <c r="AE2038" s="35">
        <v>17</v>
      </c>
    </row>
    <row r="2039" spans="26:31">
      <c r="Z2039" s="34">
        <v>9959</v>
      </c>
      <c r="AA2039" s="30" t="s">
        <v>523</v>
      </c>
      <c r="AB2039" s="35"/>
      <c r="AC2039" s="35">
        <v>4</v>
      </c>
      <c r="AD2039" s="35"/>
      <c r="AE2039" s="35">
        <v>4</v>
      </c>
    </row>
    <row r="2040" spans="26:31">
      <c r="Z2040" s="34">
        <v>9962</v>
      </c>
      <c r="AA2040" s="30" t="s">
        <v>964</v>
      </c>
      <c r="AB2040" s="35">
        <v>17</v>
      </c>
      <c r="AC2040" s="35">
        <v>1</v>
      </c>
      <c r="AD2040" s="35">
        <v>3</v>
      </c>
      <c r="AE2040" s="35">
        <v>21</v>
      </c>
    </row>
    <row r="2041" spans="26:31">
      <c r="Z2041" s="34">
        <v>9969</v>
      </c>
      <c r="AA2041" s="30" t="s">
        <v>425</v>
      </c>
      <c r="AB2041" s="35">
        <v>32</v>
      </c>
      <c r="AC2041" s="35">
        <v>5</v>
      </c>
      <c r="AD2041" s="35">
        <v>7</v>
      </c>
      <c r="AE2041" s="35">
        <v>44</v>
      </c>
    </row>
    <row r="2042" spans="26:31">
      <c r="Z2042" s="34">
        <v>9971</v>
      </c>
      <c r="AA2042" s="30" t="s">
        <v>2492</v>
      </c>
      <c r="AB2042" s="35">
        <v>4</v>
      </c>
      <c r="AC2042" s="35"/>
      <c r="AD2042" s="35"/>
      <c r="AE2042" s="35">
        <v>4</v>
      </c>
    </row>
    <row r="2043" spans="26:31">
      <c r="Z2043" s="34">
        <v>9975</v>
      </c>
      <c r="AA2043" s="30" t="s">
        <v>1023</v>
      </c>
      <c r="AB2043" s="35">
        <v>9</v>
      </c>
      <c r="AC2043" s="35">
        <v>1</v>
      </c>
      <c r="AD2043" s="35">
        <v>1</v>
      </c>
      <c r="AE2043" s="35">
        <v>11</v>
      </c>
    </row>
    <row r="2044" spans="26:31">
      <c r="Z2044" s="34">
        <v>9976</v>
      </c>
      <c r="AA2044" s="30" t="s">
        <v>1931</v>
      </c>
      <c r="AB2044" s="35">
        <v>10</v>
      </c>
      <c r="AC2044" s="35"/>
      <c r="AD2044" s="35">
        <v>1</v>
      </c>
      <c r="AE2044" s="35">
        <v>11</v>
      </c>
    </row>
    <row r="2045" spans="26:31">
      <c r="Z2045" s="34">
        <v>9977</v>
      </c>
      <c r="AA2045" s="30" t="s">
        <v>2493</v>
      </c>
      <c r="AB2045" s="35">
        <v>10</v>
      </c>
      <c r="AC2045" s="35"/>
      <c r="AD2045" s="35"/>
      <c r="AE2045" s="35">
        <v>10</v>
      </c>
    </row>
    <row r="2046" spans="26:31">
      <c r="Z2046" s="34">
        <v>9986</v>
      </c>
      <c r="AA2046" s="30" t="s">
        <v>2494</v>
      </c>
      <c r="AB2046" s="35">
        <v>1</v>
      </c>
      <c r="AC2046" s="35"/>
      <c r="AD2046" s="35"/>
      <c r="AE2046" s="35">
        <v>1</v>
      </c>
    </row>
    <row r="2047" spans="26:31">
      <c r="Z2047" s="34">
        <v>9987</v>
      </c>
      <c r="AA2047" s="30" t="s">
        <v>579</v>
      </c>
      <c r="AB2047" s="35">
        <v>28</v>
      </c>
      <c r="AC2047" s="35">
        <v>9</v>
      </c>
      <c r="AD2047" s="35">
        <v>6</v>
      </c>
      <c r="AE2047" s="35">
        <v>43</v>
      </c>
    </row>
    <row r="2048" spans="26:31">
      <c r="Z2048" s="34">
        <v>9988</v>
      </c>
      <c r="AA2048" s="30" t="s">
        <v>2495</v>
      </c>
      <c r="AB2048" s="35">
        <v>1</v>
      </c>
      <c r="AC2048" s="35"/>
      <c r="AD2048" s="35"/>
      <c r="AE2048" s="35">
        <v>1</v>
      </c>
    </row>
    <row r="2049" spans="26:31">
      <c r="Z2049" s="34">
        <v>9990</v>
      </c>
      <c r="AA2049" s="30" t="s">
        <v>584</v>
      </c>
      <c r="AB2049" s="35">
        <v>4</v>
      </c>
      <c r="AC2049" s="35">
        <v>5</v>
      </c>
      <c r="AD2049" s="35"/>
      <c r="AE2049" s="35">
        <v>9</v>
      </c>
    </row>
    <row r="2050" spans="26:31">
      <c r="Z2050" s="34">
        <v>9991</v>
      </c>
      <c r="AA2050" s="30" t="s">
        <v>248</v>
      </c>
      <c r="AB2050" s="35">
        <v>78</v>
      </c>
      <c r="AC2050" s="35">
        <v>29</v>
      </c>
      <c r="AD2050" s="35">
        <v>24</v>
      </c>
      <c r="AE2050" s="35">
        <v>131</v>
      </c>
    </row>
    <row r="2051" spans="26:31">
      <c r="Z2051" s="34">
        <v>9992</v>
      </c>
      <c r="AA2051" s="30" t="s">
        <v>1932</v>
      </c>
      <c r="AB2051" s="35"/>
      <c r="AC2051" s="35"/>
      <c r="AD2051" s="35">
        <v>2</v>
      </c>
      <c r="AE2051" s="35">
        <v>2</v>
      </c>
    </row>
    <row r="2052" spans="26:31">
      <c r="Z2052" s="34">
        <v>9993</v>
      </c>
      <c r="AA2052" s="30" t="s">
        <v>111</v>
      </c>
      <c r="AB2052" s="35">
        <v>5</v>
      </c>
      <c r="AC2052" s="35">
        <v>30</v>
      </c>
      <c r="AD2052" s="35">
        <v>30</v>
      </c>
      <c r="AE2052" s="35">
        <v>65</v>
      </c>
    </row>
    <row r="2053" spans="26:31">
      <c r="Z2053" s="34">
        <v>9995</v>
      </c>
      <c r="AA2053" s="30" t="s">
        <v>2496</v>
      </c>
      <c r="AB2053" s="35">
        <v>1</v>
      </c>
      <c r="AC2053" s="35"/>
      <c r="AD2053" s="35"/>
      <c r="AE2053" s="35">
        <v>1</v>
      </c>
    </row>
    <row r="2054" spans="26:31">
      <c r="Z2054" s="34">
        <v>9996</v>
      </c>
      <c r="AA2054" s="30" t="s">
        <v>290</v>
      </c>
      <c r="AB2054" s="35">
        <v>5</v>
      </c>
      <c r="AC2054" s="35">
        <v>2</v>
      </c>
      <c r="AD2054" s="35"/>
      <c r="AE2054" s="35">
        <v>7</v>
      </c>
    </row>
    <row r="2055" spans="26:31">
      <c r="Z2055" s="34">
        <v>9999</v>
      </c>
      <c r="AA2055" s="30" t="s">
        <v>664</v>
      </c>
      <c r="AB2055" s="35">
        <v>2</v>
      </c>
      <c r="AC2055" s="35">
        <v>1</v>
      </c>
      <c r="AD2055" s="35"/>
      <c r="AE2055" s="35">
        <v>3</v>
      </c>
    </row>
    <row r="2056" spans="26:31">
      <c r="Z2056" s="34">
        <v>10000</v>
      </c>
      <c r="AA2056" s="30" t="s">
        <v>962</v>
      </c>
      <c r="AB2056" s="35"/>
      <c r="AC2056" s="35">
        <v>3</v>
      </c>
      <c r="AD2056" s="35"/>
      <c r="AE2056" s="35">
        <v>3</v>
      </c>
    </row>
    <row r="2057" spans="26:31">
      <c r="Z2057" s="34">
        <v>10001</v>
      </c>
      <c r="AA2057" s="30" t="s">
        <v>915</v>
      </c>
      <c r="AB2057" s="35"/>
      <c r="AC2057" s="35">
        <v>1</v>
      </c>
      <c r="AD2057" s="35"/>
      <c r="AE2057" s="35">
        <v>1</v>
      </c>
    </row>
    <row r="2058" spans="26:31">
      <c r="Z2058" s="34">
        <v>10010</v>
      </c>
      <c r="AA2058" s="30" t="s">
        <v>2497</v>
      </c>
      <c r="AB2058" s="35">
        <v>1</v>
      </c>
      <c r="AC2058" s="35"/>
      <c r="AD2058" s="35"/>
      <c r="AE2058" s="35">
        <v>1</v>
      </c>
    </row>
    <row r="2059" spans="26:31">
      <c r="Z2059" s="34">
        <v>10012</v>
      </c>
      <c r="AA2059" s="30" t="s">
        <v>28</v>
      </c>
      <c r="AB2059" s="35"/>
      <c r="AC2059" s="35">
        <v>5</v>
      </c>
      <c r="AD2059" s="35"/>
      <c r="AE2059" s="35">
        <v>5</v>
      </c>
    </row>
    <row r="2060" spans="26:31">
      <c r="Z2060" s="34">
        <v>10015</v>
      </c>
      <c r="AA2060" s="30" t="s">
        <v>1060</v>
      </c>
      <c r="AB2060" s="35">
        <v>3</v>
      </c>
      <c r="AC2060" s="35">
        <v>2</v>
      </c>
      <c r="AD2060" s="35">
        <v>3</v>
      </c>
      <c r="AE2060" s="35">
        <v>8</v>
      </c>
    </row>
    <row r="2061" spans="26:31">
      <c r="Z2061" s="34">
        <v>10016</v>
      </c>
      <c r="AA2061" s="30" t="s">
        <v>1933</v>
      </c>
      <c r="AB2061" s="35"/>
      <c r="AC2061" s="35"/>
      <c r="AD2061" s="35">
        <v>3</v>
      </c>
      <c r="AE2061" s="35">
        <v>3</v>
      </c>
    </row>
    <row r="2062" spans="26:31">
      <c r="Z2062" s="34">
        <v>10017</v>
      </c>
      <c r="AA2062" s="30" t="s">
        <v>1934</v>
      </c>
      <c r="AB2062" s="35"/>
      <c r="AC2062" s="35"/>
      <c r="AD2062" s="35">
        <v>1</v>
      </c>
      <c r="AE2062" s="35">
        <v>1</v>
      </c>
    </row>
    <row r="2063" spans="26:31">
      <c r="Z2063" s="34">
        <v>10019</v>
      </c>
      <c r="AA2063" s="30" t="s">
        <v>531</v>
      </c>
      <c r="AB2063" s="35">
        <v>14</v>
      </c>
      <c r="AC2063" s="35">
        <v>1</v>
      </c>
      <c r="AD2063" s="35">
        <v>2</v>
      </c>
      <c r="AE2063" s="35">
        <v>17</v>
      </c>
    </row>
    <row r="2064" spans="26:31">
      <c r="Z2064" s="34">
        <v>10020</v>
      </c>
      <c r="AA2064" s="30" t="s">
        <v>1935</v>
      </c>
      <c r="AB2064" s="35"/>
      <c r="AC2064" s="35"/>
      <c r="AD2064" s="35">
        <v>2</v>
      </c>
      <c r="AE2064" s="35">
        <v>2</v>
      </c>
    </row>
    <row r="2065" spans="26:31">
      <c r="Z2065" s="34">
        <v>10029</v>
      </c>
      <c r="AA2065" s="30" t="s">
        <v>993</v>
      </c>
      <c r="AB2065" s="35">
        <v>11</v>
      </c>
      <c r="AC2065" s="35">
        <v>1</v>
      </c>
      <c r="AD2065" s="35">
        <v>6</v>
      </c>
      <c r="AE2065" s="35">
        <v>18</v>
      </c>
    </row>
    <row r="2066" spans="26:31">
      <c r="Z2066" s="34">
        <v>10030</v>
      </c>
      <c r="AA2066" s="30" t="s">
        <v>1026</v>
      </c>
      <c r="AB2066" s="35"/>
      <c r="AC2066" s="35">
        <v>3</v>
      </c>
      <c r="AD2066" s="35">
        <v>3</v>
      </c>
      <c r="AE2066" s="35">
        <v>6</v>
      </c>
    </row>
    <row r="2067" spans="26:31">
      <c r="Z2067" s="34">
        <v>10031</v>
      </c>
      <c r="AA2067" s="30" t="s">
        <v>420</v>
      </c>
      <c r="AB2067" s="35"/>
      <c r="AC2067" s="35">
        <v>3</v>
      </c>
      <c r="AD2067" s="35"/>
      <c r="AE2067" s="35">
        <v>3</v>
      </c>
    </row>
    <row r="2068" spans="26:31">
      <c r="Z2068" s="34">
        <v>10033</v>
      </c>
      <c r="AA2068" s="30" t="s">
        <v>2498</v>
      </c>
      <c r="AB2068" s="35">
        <v>3</v>
      </c>
      <c r="AC2068" s="35"/>
      <c r="AD2068" s="35"/>
      <c r="AE2068" s="35">
        <v>3</v>
      </c>
    </row>
    <row r="2069" spans="26:31">
      <c r="Z2069" s="34">
        <v>10034</v>
      </c>
      <c r="AA2069" s="30" t="s">
        <v>695</v>
      </c>
      <c r="AB2069" s="35">
        <v>1</v>
      </c>
      <c r="AC2069" s="35">
        <v>1</v>
      </c>
      <c r="AD2069" s="35"/>
      <c r="AE2069" s="35">
        <v>2</v>
      </c>
    </row>
    <row r="2070" spans="26:31">
      <c r="Z2070" s="34">
        <v>10036</v>
      </c>
      <c r="AA2070" s="30" t="s">
        <v>1121</v>
      </c>
      <c r="AB2070" s="35">
        <v>1</v>
      </c>
      <c r="AC2070" s="35">
        <v>1</v>
      </c>
      <c r="AD2070" s="35"/>
      <c r="AE2070" s="35">
        <v>2</v>
      </c>
    </row>
    <row r="2071" spans="26:31">
      <c r="Z2071" s="34">
        <v>10038</v>
      </c>
      <c r="AA2071" s="30" t="s">
        <v>1094</v>
      </c>
      <c r="AB2071" s="35">
        <v>4</v>
      </c>
      <c r="AC2071" s="35">
        <v>1</v>
      </c>
      <c r="AD2071" s="35">
        <v>2</v>
      </c>
      <c r="AE2071" s="35">
        <v>7</v>
      </c>
    </row>
    <row r="2072" spans="26:31">
      <c r="Z2072" s="34">
        <v>10039</v>
      </c>
      <c r="AA2072" s="30" t="s">
        <v>105</v>
      </c>
      <c r="AB2072" s="35">
        <v>7</v>
      </c>
      <c r="AC2072" s="35">
        <v>3</v>
      </c>
      <c r="AD2072" s="35">
        <v>2</v>
      </c>
      <c r="AE2072" s="35">
        <v>12</v>
      </c>
    </row>
    <row r="2073" spans="26:31">
      <c r="Z2073" s="34">
        <v>10040</v>
      </c>
      <c r="AA2073" s="30" t="s">
        <v>1248</v>
      </c>
      <c r="AB2073" s="35">
        <v>13</v>
      </c>
      <c r="AC2073" s="35">
        <v>1</v>
      </c>
      <c r="AD2073" s="35"/>
      <c r="AE2073" s="35">
        <v>14</v>
      </c>
    </row>
    <row r="2074" spans="26:31">
      <c r="Z2074" s="34">
        <v>10041</v>
      </c>
      <c r="AA2074" s="30" t="s">
        <v>1244</v>
      </c>
      <c r="AB2074" s="35">
        <v>6</v>
      </c>
      <c r="AC2074" s="35">
        <v>1</v>
      </c>
      <c r="AD2074" s="35"/>
      <c r="AE2074" s="35">
        <v>7</v>
      </c>
    </row>
    <row r="2075" spans="26:31">
      <c r="Z2075" s="34">
        <v>10042</v>
      </c>
      <c r="AA2075" s="30" t="s">
        <v>1020</v>
      </c>
      <c r="AB2075" s="35">
        <v>4</v>
      </c>
      <c r="AC2075" s="35">
        <v>1</v>
      </c>
      <c r="AD2075" s="35">
        <v>1</v>
      </c>
      <c r="AE2075" s="35">
        <v>6</v>
      </c>
    </row>
    <row r="2076" spans="26:31">
      <c r="Z2076" s="34">
        <v>10043</v>
      </c>
      <c r="AA2076" s="30" t="s">
        <v>1936</v>
      </c>
      <c r="AB2076" s="35">
        <v>7</v>
      </c>
      <c r="AC2076" s="35"/>
      <c r="AD2076" s="35">
        <v>1</v>
      </c>
      <c r="AE2076" s="35">
        <v>8</v>
      </c>
    </row>
    <row r="2077" spans="26:31">
      <c r="Z2077" s="34">
        <v>10044</v>
      </c>
      <c r="AA2077" s="30" t="s">
        <v>1937</v>
      </c>
      <c r="AB2077" s="35">
        <v>5</v>
      </c>
      <c r="AC2077" s="35"/>
      <c r="AD2077" s="35">
        <v>1</v>
      </c>
      <c r="AE2077" s="35">
        <v>6</v>
      </c>
    </row>
    <row r="2078" spans="26:31">
      <c r="Z2078" s="34">
        <v>10045</v>
      </c>
      <c r="AA2078" s="30" t="s">
        <v>2499</v>
      </c>
      <c r="AB2078" s="35">
        <v>8</v>
      </c>
      <c r="AC2078" s="35"/>
      <c r="AD2078" s="35"/>
      <c r="AE2078" s="35">
        <v>8</v>
      </c>
    </row>
    <row r="2079" spans="26:31">
      <c r="Z2079" s="34">
        <v>10046</v>
      </c>
      <c r="AA2079" s="30" t="s">
        <v>912</v>
      </c>
      <c r="AB2079" s="35">
        <v>2</v>
      </c>
      <c r="AC2079" s="35">
        <v>1</v>
      </c>
      <c r="AD2079" s="35">
        <v>1</v>
      </c>
      <c r="AE2079" s="35">
        <v>4</v>
      </c>
    </row>
    <row r="2080" spans="26:31">
      <c r="Z2080" s="34">
        <v>10047</v>
      </c>
      <c r="AA2080" s="30" t="s">
        <v>1274</v>
      </c>
      <c r="AB2080" s="35">
        <v>3</v>
      </c>
      <c r="AC2080" s="35">
        <v>2</v>
      </c>
      <c r="AD2080" s="35">
        <v>1</v>
      </c>
      <c r="AE2080" s="35">
        <v>6</v>
      </c>
    </row>
    <row r="2081" spans="26:31">
      <c r="Z2081" s="34">
        <v>10048</v>
      </c>
      <c r="AA2081" s="30" t="s">
        <v>2500</v>
      </c>
      <c r="AB2081" s="35">
        <v>9</v>
      </c>
      <c r="AC2081" s="35"/>
      <c r="AD2081" s="35"/>
      <c r="AE2081" s="35">
        <v>9</v>
      </c>
    </row>
    <row r="2082" spans="26:31">
      <c r="Z2082" s="34">
        <v>10049</v>
      </c>
      <c r="AA2082" s="30" t="s">
        <v>1938</v>
      </c>
      <c r="AB2082" s="35">
        <v>8</v>
      </c>
      <c r="AC2082" s="35"/>
      <c r="AD2082" s="35">
        <v>4</v>
      </c>
      <c r="AE2082" s="35">
        <v>12</v>
      </c>
    </row>
    <row r="2083" spans="26:31">
      <c r="Z2083" s="34">
        <v>10050</v>
      </c>
      <c r="AA2083" s="30" t="s">
        <v>2501</v>
      </c>
      <c r="AB2083" s="35">
        <v>1</v>
      </c>
      <c r="AC2083" s="35"/>
      <c r="AD2083" s="35"/>
      <c r="AE2083" s="35">
        <v>1</v>
      </c>
    </row>
    <row r="2084" spans="26:31">
      <c r="Z2084" s="34">
        <v>10052</v>
      </c>
      <c r="AA2084" s="30" t="s">
        <v>2502</v>
      </c>
      <c r="AB2084" s="35">
        <v>5</v>
      </c>
      <c r="AC2084" s="35"/>
      <c r="AD2084" s="35"/>
      <c r="AE2084" s="35">
        <v>5</v>
      </c>
    </row>
    <row r="2085" spans="26:31">
      <c r="Z2085" s="34">
        <v>10053</v>
      </c>
      <c r="AA2085" s="30" t="s">
        <v>1939</v>
      </c>
      <c r="AB2085" s="35">
        <v>5</v>
      </c>
      <c r="AC2085" s="35"/>
      <c r="AD2085" s="35">
        <v>3</v>
      </c>
      <c r="AE2085" s="35">
        <v>8</v>
      </c>
    </row>
    <row r="2086" spans="26:31">
      <c r="Z2086" s="34">
        <v>10055</v>
      </c>
      <c r="AA2086" s="30" t="s">
        <v>2503</v>
      </c>
      <c r="AB2086" s="35">
        <v>5</v>
      </c>
      <c r="AC2086" s="35"/>
      <c r="AD2086" s="35"/>
      <c r="AE2086" s="35">
        <v>5</v>
      </c>
    </row>
    <row r="2087" spans="26:31">
      <c r="Z2087" s="34">
        <v>10058</v>
      </c>
      <c r="AA2087" s="30" t="s">
        <v>1940</v>
      </c>
      <c r="AB2087" s="35">
        <v>6</v>
      </c>
      <c r="AC2087" s="35"/>
      <c r="AD2087" s="35">
        <v>1</v>
      </c>
      <c r="AE2087" s="35">
        <v>7</v>
      </c>
    </row>
    <row r="2088" spans="26:31">
      <c r="Z2088" s="34">
        <v>10059</v>
      </c>
      <c r="AA2088" s="30" t="s">
        <v>2504</v>
      </c>
      <c r="AB2088" s="35">
        <v>7</v>
      </c>
      <c r="AC2088" s="35"/>
      <c r="AD2088" s="35"/>
      <c r="AE2088" s="35">
        <v>7</v>
      </c>
    </row>
    <row r="2089" spans="26:31">
      <c r="Z2089" s="34">
        <v>10060</v>
      </c>
      <c r="AA2089" s="30" t="s">
        <v>2505</v>
      </c>
      <c r="AB2089" s="35">
        <v>4</v>
      </c>
      <c r="AC2089" s="35"/>
      <c r="AD2089" s="35"/>
      <c r="AE2089" s="35">
        <v>4</v>
      </c>
    </row>
    <row r="2090" spans="26:31">
      <c r="Z2090" s="34">
        <v>10061</v>
      </c>
      <c r="AA2090" s="30" t="s">
        <v>76</v>
      </c>
      <c r="AB2090" s="35">
        <v>6204</v>
      </c>
      <c r="AC2090" s="35">
        <v>2217</v>
      </c>
      <c r="AD2090" s="35">
        <v>2117</v>
      </c>
      <c r="AE2090" s="35">
        <v>10538</v>
      </c>
    </row>
    <row r="2091" spans="26:31">
      <c r="Z2091" s="34">
        <v>10062</v>
      </c>
      <c r="AA2091" s="30" t="s">
        <v>51</v>
      </c>
      <c r="AB2091" s="35">
        <v>680</v>
      </c>
      <c r="AC2091" s="35">
        <v>148</v>
      </c>
      <c r="AD2091" s="35">
        <v>179</v>
      </c>
      <c r="AE2091" s="35">
        <v>1007</v>
      </c>
    </row>
    <row r="2092" spans="26:31">
      <c r="Z2092" s="34">
        <v>10066</v>
      </c>
      <c r="AA2092" s="30" t="s">
        <v>231</v>
      </c>
      <c r="AB2092" s="35">
        <v>79</v>
      </c>
      <c r="AC2092" s="35">
        <v>21</v>
      </c>
      <c r="AD2092" s="35">
        <v>9</v>
      </c>
      <c r="AE2092" s="35">
        <v>109</v>
      </c>
    </row>
    <row r="2093" spans="26:31">
      <c r="Z2093" s="34">
        <v>10067</v>
      </c>
      <c r="AA2093" s="30" t="s">
        <v>755</v>
      </c>
      <c r="AB2093" s="35">
        <v>19</v>
      </c>
      <c r="AC2093" s="35">
        <v>12</v>
      </c>
      <c r="AD2093" s="35"/>
      <c r="AE2093" s="35">
        <v>31</v>
      </c>
    </row>
    <row r="2094" spans="26:31">
      <c r="Z2094" s="34">
        <v>10068</v>
      </c>
      <c r="AA2094" s="30" t="s">
        <v>73</v>
      </c>
      <c r="AB2094" s="35">
        <v>49</v>
      </c>
      <c r="AC2094" s="35">
        <v>6</v>
      </c>
      <c r="AD2094" s="35">
        <v>14</v>
      </c>
      <c r="AE2094" s="35">
        <v>69</v>
      </c>
    </row>
    <row r="2095" spans="26:31">
      <c r="Z2095" s="34">
        <v>10069</v>
      </c>
      <c r="AA2095" s="30" t="s">
        <v>1941</v>
      </c>
      <c r="AB2095" s="35">
        <v>66</v>
      </c>
      <c r="AC2095" s="35"/>
      <c r="AD2095" s="35">
        <v>11</v>
      </c>
      <c r="AE2095" s="35">
        <v>77</v>
      </c>
    </row>
    <row r="2096" spans="26:31">
      <c r="Z2096" s="34">
        <v>10070</v>
      </c>
      <c r="AA2096" s="30" t="s">
        <v>2506</v>
      </c>
      <c r="AB2096" s="35">
        <v>2</v>
      </c>
      <c r="AC2096" s="35"/>
      <c r="AD2096" s="35"/>
      <c r="AE2096" s="35">
        <v>2</v>
      </c>
    </row>
    <row r="2097" spans="26:31">
      <c r="Z2097" s="34">
        <v>10081</v>
      </c>
      <c r="AA2097" s="30" t="s">
        <v>133</v>
      </c>
      <c r="AB2097" s="35">
        <v>179</v>
      </c>
      <c r="AC2097" s="35">
        <v>33</v>
      </c>
      <c r="AD2097" s="35">
        <v>114</v>
      </c>
      <c r="AE2097" s="35">
        <v>326</v>
      </c>
    </row>
    <row r="2098" spans="26:31">
      <c r="Z2098" s="34">
        <v>10085</v>
      </c>
      <c r="AA2098" s="30" t="s">
        <v>172</v>
      </c>
      <c r="AB2098" s="35">
        <v>245</v>
      </c>
      <c r="AC2098" s="35">
        <v>90</v>
      </c>
      <c r="AD2098" s="35">
        <v>184</v>
      </c>
      <c r="AE2098" s="35">
        <v>519</v>
      </c>
    </row>
    <row r="2099" spans="26:31">
      <c r="Z2099" s="34">
        <v>10086</v>
      </c>
      <c r="AA2099" s="30" t="s">
        <v>296</v>
      </c>
      <c r="AB2099" s="35">
        <v>97</v>
      </c>
      <c r="AC2099" s="35">
        <v>18</v>
      </c>
      <c r="AD2099" s="35">
        <v>84</v>
      </c>
      <c r="AE2099" s="35">
        <v>199</v>
      </c>
    </row>
    <row r="2100" spans="26:31">
      <c r="Z2100" s="34">
        <v>10087</v>
      </c>
      <c r="AA2100" s="30" t="s">
        <v>24</v>
      </c>
      <c r="AB2100" s="35">
        <v>86</v>
      </c>
      <c r="AC2100" s="35">
        <v>77</v>
      </c>
      <c r="AD2100" s="35">
        <v>95</v>
      </c>
      <c r="AE2100" s="35">
        <v>258</v>
      </c>
    </row>
    <row r="2101" spans="26:31">
      <c r="Z2101" s="34">
        <v>10088</v>
      </c>
      <c r="AA2101" s="30" t="s">
        <v>2507</v>
      </c>
      <c r="AB2101" s="35">
        <v>2</v>
      </c>
      <c r="AC2101" s="35"/>
      <c r="AD2101" s="35"/>
      <c r="AE2101" s="35">
        <v>2</v>
      </c>
    </row>
    <row r="2102" spans="26:31">
      <c r="Z2102" s="34">
        <v>10089</v>
      </c>
      <c r="AA2102" s="30" t="s">
        <v>2508</v>
      </c>
      <c r="AB2102" s="35">
        <v>3</v>
      </c>
      <c r="AC2102" s="35"/>
      <c r="AD2102" s="35"/>
      <c r="AE2102" s="35">
        <v>3</v>
      </c>
    </row>
    <row r="2103" spans="26:31">
      <c r="Z2103" s="34">
        <v>10090</v>
      </c>
      <c r="AA2103" s="30" t="s">
        <v>140</v>
      </c>
      <c r="AB2103" s="35"/>
      <c r="AC2103" s="35">
        <v>1</v>
      </c>
      <c r="AD2103" s="35"/>
      <c r="AE2103" s="35">
        <v>1</v>
      </c>
    </row>
    <row r="2104" spans="26:31">
      <c r="Z2104" s="34">
        <v>10093</v>
      </c>
      <c r="AA2104" s="30" t="s">
        <v>1942</v>
      </c>
      <c r="AB2104" s="35">
        <v>15</v>
      </c>
      <c r="AC2104" s="35"/>
      <c r="AD2104" s="35">
        <v>17</v>
      </c>
      <c r="AE2104" s="35">
        <v>32</v>
      </c>
    </row>
    <row r="2105" spans="26:31">
      <c r="Z2105" s="34">
        <v>10094</v>
      </c>
      <c r="AA2105" s="30" t="s">
        <v>1943</v>
      </c>
      <c r="AB2105" s="35"/>
      <c r="AC2105" s="35"/>
      <c r="AD2105" s="35">
        <v>1</v>
      </c>
      <c r="AE2105" s="35">
        <v>1</v>
      </c>
    </row>
    <row r="2106" spans="26:31">
      <c r="Z2106" s="34">
        <v>10095</v>
      </c>
      <c r="AA2106" s="30" t="s">
        <v>2509</v>
      </c>
      <c r="AB2106" s="35">
        <v>1</v>
      </c>
      <c r="AC2106" s="35"/>
      <c r="AD2106" s="35"/>
      <c r="AE2106" s="35">
        <v>1</v>
      </c>
    </row>
    <row r="2107" spans="26:31">
      <c r="Z2107" s="34">
        <v>10096</v>
      </c>
      <c r="AA2107" s="30" t="s">
        <v>1944</v>
      </c>
      <c r="AB2107" s="35">
        <v>1</v>
      </c>
      <c r="AC2107" s="35"/>
      <c r="AD2107" s="35">
        <v>1</v>
      </c>
      <c r="AE2107" s="35">
        <v>2</v>
      </c>
    </row>
    <row r="2108" spans="26:31">
      <c r="Z2108" s="34">
        <v>10103</v>
      </c>
      <c r="AA2108" s="30" t="s">
        <v>2510</v>
      </c>
      <c r="AB2108" s="35">
        <v>1</v>
      </c>
      <c r="AC2108" s="35"/>
      <c r="AD2108" s="35"/>
      <c r="AE2108" s="35">
        <v>1</v>
      </c>
    </row>
    <row r="2109" spans="26:31">
      <c r="Z2109" s="34">
        <v>10106</v>
      </c>
      <c r="AA2109" s="30" t="s">
        <v>2511</v>
      </c>
      <c r="AB2109" s="35">
        <v>1</v>
      </c>
      <c r="AC2109" s="35"/>
      <c r="AD2109" s="35"/>
      <c r="AE2109" s="35">
        <v>1</v>
      </c>
    </row>
    <row r="2110" spans="26:31">
      <c r="Z2110" s="34">
        <v>10108</v>
      </c>
      <c r="AA2110" s="30" t="s">
        <v>2512</v>
      </c>
      <c r="AB2110" s="35">
        <v>1</v>
      </c>
      <c r="AC2110" s="35"/>
      <c r="AD2110" s="35"/>
      <c r="AE2110" s="35">
        <v>1</v>
      </c>
    </row>
    <row r="2111" spans="26:31">
      <c r="Z2111" s="34">
        <v>10110</v>
      </c>
      <c r="AA2111" s="30" t="s">
        <v>2513</v>
      </c>
      <c r="AB2111" s="35">
        <v>2</v>
      </c>
      <c r="AC2111" s="35"/>
      <c r="AD2111" s="35"/>
      <c r="AE2111" s="35">
        <v>2</v>
      </c>
    </row>
    <row r="2112" spans="26:31">
      <c r="Z2112" s="34">
        <v>10111</v>
      </c>
      <c r="AA2112" s="30" t="s">
        <v>922</v>
      </c>
      <c r="AB2112" s="35">
        <v>3</v>
      </c>
      <c r="AC2112" s="35">
        <v>1</v>
      </c>
      <c r="AD2112" s="35"/>
      <c r="AE2112" s="35">
        <v>4</v>
      </c>
    </row>
    <row r="2113" spans="26:31">
      <c r="Z2113" s="34">
        <v>10113</v>
      </c>
      <c r="AA2113" s="30" t="s">
        <v>2514</v>
      </c>
      <c r="AB2113" s="35">
        <v>1</v>
      </c>
      <c r="AC2113" s="35"/>
      <c r="AD2113" s="35"/>
      <c r="AE2113" s="35">
        <v>1</v>
      </c>
    </row>
    <row r="2114" spans="26:31">
      <c r="Z2114" s="34">
        <v>10114</v>
      </c>
      <c r="AA2114" s="30" t="s">
        <v>2515</v>
      </c>
      <c r="AB2114" s="35">
        <v>2</v>
      </c>
      <c r="AC2114" s="35"/>
      <c r="AD2114" s="35"/>
      <c r="AE2114" s="35">
        <v>2</v>
      </c>
    </row>
    <row r="2115" spans="26:31">
      <c r="Z2115" s="34">
        <v>10115</v>
      </c>
      <c r="AA2115" s="30" t="s">
        <v>2516</v>
      </c>
      <c r="AB2115" s="35">
        <v>1</v>
      </c>
      <c r="AC2115" s="35"/>
      <c r="AD2115" s="35"/>
      <c r="AE2115" s="35">
        <v>1</v>
      </c>
    </row>
    <row r="2116" spans="26:31">
      <c r="Z2116" s="34">
        <v>10119</v>
      </c>
      <c r="AA2116" s="30" t="s">
        <v>2517</v>
      </c>
      <c r="AB2116" s="35">
        <v>2</v>
      </c>
      <c r="AC2116" s="35"/>
      <c r="AD2116" s="35"/>
      <c r="AE2116" s="35">
        <v>2</v>
      </c>
    </row>
    <row r="2117" spans="26:31">
      <c r="Z2117" s="34">
        <v>10129</v>
      </c>
      <c r="AA2117" s="30" t="s">
        <v>2518</v>
      </c>
      <c r="AB2117" s="35">
        <v>2</v>
      </c>
      <c r="AC2117" s="35"/>
      <c r="AD2117" s="35"/>
      <c r="AE2117" s="35">
        <v>2</v>
      </c>
    </row>
    <row r="2118" spans="26:31">
      <c r="Z2118" s="34">
        <v>10132</v>
      </c>
      <c r="AA2118" s="30" t="s">
        <v>1945</v>
      </c>
      <c r="AB2118" s="35">
        <v>1</v>
      </c>
      <c r="AC2118" s="35"/>
      <c r="AD2118" s="35">
        <v>1</v>
      </c>
      <c r="AE2118" s="35">
        <v>2</v>
      </c>
    </row>
    <row r="2119" spans="26:31">
      <c r="Z2119" s="34">
        <v>10139</v>
      </c>
      <c r="AA2119" s="30" t="s">
        <v>224</v>
      </c>
      <c r="AB2119" s="35">
        <v>29</v>
      </c>
      <c r="AC2119" s="35">
        <v>13</v>
      </c>
      <c r="AD2119" s="35">
        <v>15</v>
      </c>
      <c r="AE2119" s="35">
        <v>57</v>
      </c>
    </row>
    <row r="2120" spans="26:31">
      <c r="Z2120" s="34">
        <v>10140</v>
      </c>
      <c r="AA2120" s="30" t="s">
        <v>262</v>
      </c>
      <c r="AB2120" s="35">
        <v>222</v>
      </c>
      <c r="AC2120" s="35">
        <v>66</v>
      </c>
      <c r="AD2120" s="35">
        <v>47</v>
      </c>
      <c r="AE2120" s="35">
        <v>335</v>
      </c>
    </row>
    <row r="2121" spans="26:31">
      <c r="Z2121" s="34">
        <v>10141</v>
      </c>
      <c r="AA2121" s="30" t="s">
        <v>955</v>
      </c>
      <c r="AB2121" s="35">
        <v>67</v>
      </c>
      <c r="AC2121" s="35">
        <v>7</v>
      </c>
      <c r="AD2121" s="35">
        <v>12</v>
      </c>
      <c r="AE2121" s="35">
        <v>86</v>
      </c>
    </row>
    <row r="2122" spans="26:31">
      <c r="Z2122" s="34">
        <v>10142</v>
      </c>
      <c r="AA2122" s="30" t="s">
        <v>2519</v>
      </c>
      <c r="AB2122" s="35">
        <v>6</v>
      </c>
      <c r="AC2122" s="35"/>
      <c r="AD2122" s="35"/>
      <c r="AE2122" s="35">
        <v>6</v>
      </c>
    </row>
    <row r="2123" spans="26:31">
      <c r="Z2123" s="34">
        <v>10143</v>
      </c>
      <c r="AA2123" s="30" t="s">
        <v>759</v>
      </c>
      <c r="AB2123" s="35">
        <v>9</v>
      </c>
      <c r="AC2123" s="35">
        <v>6</v>
      </c>
      <c r="AD2123" s="35">
        <v>15</v>
      </c>
      <c r="AE2123" s="35">
        <v>30</v>
      </c>
    </row>
    <row r="2124" spans="26:31">
      <c r="Z2124" s="34">
        <v>10144</v>
      </c>
      <c r="AA2124" s="30" t="s">
        <v>1946</v>
      </c>
      <c r="AB2124" s="35">
        <v>13</v>
      </c>
      <c r="AC2124" s="35"/>
      <c r="AD2124" s="35">
        <v>4</v>
      </c>
      <c r="AE2124" s="35">
        <v>17</v>
      </c>
    </row>
    <row r="2125" spans="26:31">
      <c r="Z2125" s="34">
        <v>10145</v>
      </c>
      <c r="AA2125" s="30" t="s">
        <v>1947</v>
      </c>
      <c r="AB2125" s="35"/>
      <c r="AC2125" s="35"/>
      <c r="AD2125" s="35">
        <v>4</v>
      </c>
      <c r="AE2125" s="35">
        <v>4</v>
      </c>
    </row>
    <row r="2126" spans="26:31">
      <c r="Z2126" s="34">
        <v>10152</v>
      </c>
      <c r="AA2126" s="30" t="s">
        <v>1948</v>
      </c>
      <c r="AB2126" s="35"/>
      <c r="AC2126" s="35"/>
      <c r="AD2126" s="35">
        <v>3</v>
      </c>
      <c r="AE2126" s="35">
        <v>3</v>
      </c>
    </row>
    <row r="2127" spans="26:31">
      <c r="Z2127" s="34">
        <v>10158</v>
      </c>
      <c r="AA2127" s="30" t="s">
        <v>2520</v>
      </c>
      <c r="AB2127" s="35">
        <v>2</v>
      </c>
      <c r="AC2127" s="35"/>
      <c r="AD2127" s="35"/>
      <c r="AE2127" s="35">
        <v>2</v>
      </c>
    </row>
    <row r="2128" spans="26:31">
      <c r="Z2128" s="34">
        <v>10159</v>
      </c>
      <c r="AA2128" s="30" t="s">
        <v>2521</v>
      </c>
      <c r="AB2128" s="35">
        <v>1</v>
      </c>
      <c r="AC2128" s="35"/>
      <c r="AD2128" s="35"/>
      <c r="AE2128" s="35">
        <v>1</v>
      </c>
    </row>
    <row r="2129" spans="26:31">
      <c r="Z2129" s="34">
        <v>10161</v>
      </c>
      <c r="AA2129" s="30" t="s">
        <v>2522</v>
      </c>
      <c r="AB2129" s="35">
        <v>1</v>
      </c>
      <c r="AC2129" s="35"/>
      <c r="AD2129" s="35"/>
      <c r="AE2129" s="35">
        <v>1</v>
      </c>
    </row>
    <row r="2130" spans="26:31">
      <c r="Z2130" s="34">
        <v>10163</v>
      </c>
      <c r="AA2130" s="30" t="s">
        <v>249</v>
      </c>
      <c r="AB2130" s="35">
        <v>13</v>
      </c>
      <c r="AC2130" s="35">
        <v>4</v>
      </c>
      <c r="AD2130" s="35"/>
      <c r="AE2130" s="35">
        <v>17</v>
      </c>
    </row>
    <row r="2131" spans="26:31">
      <c r="Z2131" s="34">
        <v>10164</v>
      </c>
      <c r="AA2131" s="30" t="s">
        <v>2523</v>
      </c>
      <c r="AB2131" s="35">
        <v>10</v>
      </c>
      <c r="AC2131" s="35"/>
      <c r="AD2131" s="35"/>
      <c r="AE2131" s="35">
        <v>10</v>
      </c>
    </row>
    <row r="2132" spans="26:31">
      <c r="Z2132" s="34">
        <v>10166</v>
      </c>
      <c r="AA2132" s="30" t="s">
        <v>758</v>
      </c>
      <c r="AB2132" s="35"/>
      <c r="AC2132" s="35">
        <v>5</v>
      </c>
      <c r="AD2132" s="35"/>
      <c r="AE2132" s="35">
        <v>5</v>
      </c>
    </row>
    <row r="2133" spans="26:31">
      <c r="Z2133" s="34">
        <v>10167</v>
      </c>
      <c r="AA2133" s="30" t="s">
        <v>839</v>
      </c>
      <c r="AB2133" s="35">
        <v>37</v>
      </c>
      <c r="AC2133" s="35">
        <v>6</v>
      </c>
      <c r="AD2133" s="35">
        <v>12</v>
      </c>
      <c r="AE2133" s="35">
        <v>55</v>
      </c>
    </row>
    <row r="2134" spans="26:31">
      <c r="Z2134" s="34">
        <v>10171</v>
      </c>
      <c r="AA2134" s="30" t="s">
        <v>928</v>
      </c>
      <c r="AB2134" s="35">
        <v>18</v>
      </c>
      <c r="AC2134" s="35">
        <v>3</v>
      </c>
      <c r="AD2134" s="35">
        <v>6</v>
      </c>
      <c r="AE2134" s="35">
        <v>27</v>
      </c>
    </row>
    <row r="2135" spans="26:31">
      <c r="Z2135" s="34">
        <v>10173</v>
      </c>
      <c r="AA2135" s="30" t="s">
        <v>458</v>
      </c>
      <c r="AB2135" s="35"/>
      <c r="AC2135" s="35">
        <v>7</v>
      </c>
      <c r="AD2135" s="35"/>
      <c r="AE2135" s="35">
        <v>7</v>
      </c>
    </row>
    <row r="2136" spans="26:31">
      <c r="Z2136" s="34">
        <v>10175</v>
      </c>
      <c r="AA2136" s="30" t="s">
        <v>1157</v>
      </c>
      <c r="AB2136" s="35">
        <v>1</v>
      </c>
      <c r="AC2136" s="35">
        <v>1</v>
      </c>
      <c r="AD2136" s="35"/>
      <c r="AE2136" s="35">
        <v>2</v>
      </c>
    </row>
    <row r="2137" spans="26:31">
      <c r="Z2137" s="34">
        <v>10176</v>
      </c>
      <c r="AA2137" s="30" t="s">
        <v>732</v>
      </c>
      <c r="AB2137" s="35">
        <v>1</v>
      </c>
      <c r="AC2137" s="35">
        <v>8</v>
      </c>
      <c r="AD2137" s="35"/>
      <c r="AE2137" s="35">
        <v>9</v>
      </c>
    </row>
    <row r="2138" spans="26:31">
      <c r="Z2138" s="34">
        <v>10177</v>
      </c>
      <c r="AA2138" s="30" t="s">
        <v>2524</v>
      </c>
      <c r="AB2138" s="35">
        <v>12</v>
      </c>
      <c r="AC2138" s="35"/>
      <c r="AD2138" s="35"/>
      <c r="AE2138" s="35">
        <v>12</v>
      </c>
    </row>
    <row r="2139" spans="26:31">
      <c r="Z2139" s="34">
        <v>10179</v>
      </c>
      <c r="AA2139" s="30" t="s">
        <v>2525</v>
      </c>
      <c r="AB2139" s="35">
        <v>2</v>
      </c>
      <c r="AC2139" s="35"/>
      <c r="AD2139" s="35"/>
      <c r="AE2139" s="35">
        <v>2</v>
      </c>
    </row>
    <row r="2140" spans="26:31">
      <c r="Z2140" s="34">
        <v>10181</v>
      </c>
      <c r="AA2140" s="30" t="s">
        <v>2526</v>
      </c>
      <c r="AB2140" s="35">
        <v>2</v>
      </c>
      <c r="AC2140" s="35"/>
      <c r="AD2140" s="35"/>
      <c r="AE2140" s="35">
        <v>2</v>
      </c>
    </row>
    <row r="2141" spans="26:31">
      <c r="Z2141" s="34">
        <v>10182</v>
      </c>
      <c r="AA2141" s="30" t="s">
        <v>1949</v>
      </c>
      <c r="AB2141" s="35">
        <v>14</v>
      </c>
      <c r="AC2141" s="35"/>
      <c r="AD2141" s="35">
        <v>1</v>
      </c>
      <c r="AE2141" s="35">
        <v>15</v>
      </c>
    </row>
    <row r="2142" spans="26:31">
      <c r="Z2142" s="34">
        <v>10184</v>
      </c>
      <c r="AA2142" s="30" t="s">
        <v>230</v>
      </c>
      <c r="AB2142" s="35">
        <v>11</v>
      </c>
      <c r="AC2142" s="35">
        <v>6</v>
      </c>
      <c r="AD2142" s="35"/>
      <c r="AE2142" s="35">
        <v>17</v>
      </c>
    </row>
    <row r="2143" spans="26:31">
      <c r="Z2143" s="34">
        <v>10185</v>
      </c>
      <c r="AA2143" s="30" t="s">
        <v>2527</v>
      </c>
      <c r="AB2143" s="35">
        <v>3</v>
      </c>
      <c r="AC2143" s="35"/>
      <c r="AD2143" s="35"/>
      <c r="AE2143" s="35">
        <v>3</v>
      </c>
    </row>
    <row r="2144" spans="26:31">
      <c r="Z2144" s="34">
        <v>10187</v>
      </c>
      <c r="AA2144" s="30" t="s">
        <v>2528</v>
      </c>
      <c r="AB2144" s="35">
        <v>2</v>
      </c>
      <c r="AC2144" s="35"/>
      <c r="AD2144" s="35"/>
      <c r="AE2144" s="35">
        <v>2</v>
      </c>
    </row>
    <row r="2145" spans="26:31">
      <c r="Z2145" s="34">
        <v>10188</v>
      </c>
      <c r="AA2145" s="30" t="s">
        <v>1950</v>
      </c>
      <c r="AB2145" s="35"/>
      <c r="AC2145" s="35"/>
      <c r="AD2145" s="35">
        <v>269</v>
      </c>
      <c r="AE2145" s="35">
        <v>269</v>
      </c>
    </row>
    <row r="2146" spans="26:31">
      <c r="Z2146" s="34">
        <v>10189</v>
      </c>
      <c r="AA2146" s="30" t="s">
        <v>2529</v>
      </c>
      <c r="AB2146" s="35">
        <v>1</v>
      </c>
      <c r="AC2146" s="35"/>
      <c r="AD2146" s="35"/>
      <c r="AE2146" s="35">
        <v>1</v>
      </c>
    </row>
    <row r="2147" spans="26:31">
      <c r="Z2147" s="34">
        <v>10190</v>
      </c>
      <c r="AA2147" s="30" t="s">
        <v>352</v>
      </c>
      <c r="AB2147" s="35">
        <v>97</v>
      </c>
      <c r="AC2147" s="35">
        <v>10</v>
      </c>
      <c r="AD2147" s="35">
        <v>116</v>
      </c>
      <c r="AE2147" s="35">
        <v>223</v>
      </c>
    </row>
    <row r="2148" spans="26:31">
      <c r="Z2148" s="34">
        <v>10191</v>
      </c>
      <c r="AA2148" s="30" t="s">
        <v>826</v>
      </c>
      <c r="AB2148" s="35"/>
      <c r="AC2148" s="35">
        <v>3</v>
      </c>
      <c r="AD2148" s="35">
        <v>3</v>
      </c>
      <c r="AE2148" s="35">
        <v>6</v>
      </c>
    </row>
    <row r="2149" spans="26:31">
      <c r="Z2149" s="34">
        <v>10192</v>
      </c>
      <c r="AA2149" s="30" t="s">
        <v>1035</v>
      </c>
      <c r="AB2149" s="35">
        <v>2</v>
      </c>
      <c r="AC2149" s="35">
        <v>1</v>
      </c>
      <c r="AD2149" s="35">
        <v>4</v>
      </c>
      <c r="AE2149" s="35">
        <v>7</v>
      </c>
    </row>
    <row r="2150" spans="26:31">
      <c r="Z2150" s="34">
        <v>10193</v>
      </c>
      <c r="AA2150" s="30" t="s">
        <v>2530</v>
      </c>
      <c r="AB2150" s="35">
        <v>2</v>
      </c>
      <c r="AC2150" s="35"/>
      <c r="AD2150" s="35"/>
      <c r="AE2150" s="35">
        <v>2</v>
      </c>
    </row>
    <row r="2151" spans="26:31">
      <c r="Z2151" s="34">
        <v>10195</v>
      </c>
      <c r="AA2151" s="30" t="s">
        <v>2531</v>
      </c>
      <c r="AB2151" s="35">
        <v>1</v>
      </c>
      <c r="AC2151" s="35"/>
      <c r="AD2151" s="35"/>
      <c r="AE2151" s="35">
        <v>1</v>
      </c>
    </row>
    <row r="2152" spans="26:31">
      <c r="Z2152" s="34">
        <v>10196</v>
      </c>
      <c r="AA2152" s="30" t="s">
        <v>991</v>
      </c>
      <c r="AB2152" s="35">
        <v>54</v>
      </c>
      <c r="AC2152" s="35">
        <v>13</v>
      </c>
      <c r="AD2152" s="35"/>
      <c r="AE2152" s="35">
        <v>67</v>
      </c>
    </row>
    <row r="2153" spans="26:31">
      <c r="Z2153" s="34">
        <v>10197</v>
      </c>
      <c r="AA2153" s="30" t="s">
        <v>823</v>
      </c>
      <c r="AB2153" s="35">
        <v>12</v>
      </c>
      <c r="AC2153" s="35">
        <v>3</v>
      </c>
      <c r="AD2153" s="35">
        <v>17</v>
      </c>
      <c r="AE2153" s="35">
        <v>32</v>
      </c>
    </row>
    <row r="2154" spans="26:31">
      <c r="Z2154" s="34">
        <v>10200</v>
      </c>
      <c r="AA2154" s="30" t="s">
        <v>514</v>
      </c>
      <c r="AB2154" s="35">
        <v>8</v>
      </c>
      <c r="AC2154" s="35">
        <v>2</v>
      </c>
      <c r="AD2154" s="35">
        <v>3</v>
      </c>
      <c r="AE2154" s="35">
        <v>13</v>
      </c>
    </row>
    <row r="2155" spans="26:31">
      <c r="Z2155" s="34">
        <v>10202</v>
      </c>
      <c r="AA2155" s="30" t="s">
        <v>189</v>
      </c>
      <c r="AB2155" s="35">
        <v>20</v>
      </c>
      <c r="AC2155" s="35">
        <v>12</v>
      </c>
      <c r="AD2155" s="35"/>
      <c r="AE2155" s="35">
        <v>32</v>
      </c>
    </row>
    <row r="2156" spans="26:31">
      <c r="Z2156" s="34">
        <v>10203</v>
      </c>
      <c r="AA2156" s="30" t="s">
        <v>619</v>
      </c>
      <c r="AB2156" s="35">
        <v>28</v>
      </c>
      <c r="AC2156" s="35">
        <v>3</v>
      </c>
      <c r="AD2156" s="35"/>
      <c r="AE2156" s="35">
        <v>31</v>
      </c>
    </row>
    <row r="2157" spans="26:31">
      <c r="Z2157" s="34">
        <v>10204</v>
      </c>
      <c r="AA2157" s="30" t="s">
        <v>949</v>
      </c>
      <c r="AB2157" s="35">
        <v>19</v>
      </c>
      <c r="AC2157" s="35">
        <v>1</v>
      </c>
      <c r="AD2157" s="35"/>
      <c r="AE2157" s="35">
        <v>20</v>
      </c>
    </row>
    <row r="2158" spans="26:31">
      <c r="Z2158" s="34">
        <v>10205</v>
      </c>
      <c r="AA2158" s="30" t="s">
        <v>608</v>
      </c>
      <c r="AB2158" s="35">
        <v>15</v>
      </c>
      <c r="AC2158" s="35">
        <v>8</v>
      </c>
      <c r="AD2158" s="35"/>
      <c r="AE2158" s="35">
        <v>23</v>
      </c>
    </row>
    <row r="2159" spans="26:31">
      <c r="Z2159" s="34">
        <v>10206</v>
      </c>
      <c r="AA2159" s="30" t="s">
        <v>561</v>
      </c>
      <c r="AB2159" s="35">
        <v>3</v>
      </c>
      <c r="AC2159" s="35">
        <v>2</v>
      </c>
      <c r="AD2159" s="35"/>
      <c r="AE2159" s="35">
        <v>5</v>
      </c>
    </row>
    <row r="2160" spans="26:31">
      <c r="Z2160" s="34">
        <v>10207</v>
      </c>
      <c r="AA2160" s="30" t="s">
        <v>1197</v>
      </c>
      <c r="AB2160" s="35">
        <v>4</v>
      </c>
      <c r="AC2160" s="35">
        <v>1</v>
      </c>
      <c r="AD2160" s="35">
        <v>1</v>
      </c>
      <c r="AE2160" s="35">
        <v>6</v>
      </c>
    </row>
    <row r="2161" spans="26:31">
      <c r="Z2161" s="34">
        <v>10208</v>
      </c>
      <c r="AA2161" s="30" t="s">
        <v>1238</v>
      </c>
      <c r="AB2161" s="35">
        <v>18</v>
      </c>
      <c r="AC2161" s="35">
        <v>1</v>
      </c>
      <c r="AD2161" s="35">
        <v>1</v>
      </c>
      <c r="AE2161" s="35">
        <v>20</v>
      </c>
    </row>
    <row r="2162" spans="26:31">
      <c r="Z2162" s="34">
        <v>10209</v>
      </c>
      <c r="AA2162" s="30" t="s">
        <v>1951</v>
      </c>
      <c r="AB2162" s="35">
        <v>16</v>
      </c>
      <c r="AC2162" s="35"/>
      <c r="AD2162" s="35">
        <v>1</v>
      </c>
      <c r="AE2162" s="35">
        <v>17</v>
      </c>
    </row>
    <row r="2163" spans="26:31">
      <c r="Z2163" s="34">
        <v>10210</v>
      </c>
      <c r="AA2163" s="30" t="s">
        <v>2532</v>
      </c>
      <c r="AB2163" s="35">
        <v>19</v>
      </c>
      <c r="AC2163" s="35"/>
      <c r="AD2163" s="35"/>
      <c r="AE2163" s="35">
        <v>19</v>
      </c>
    </row>
    <row r="2164" spans="26:31">
      <c r="Z2164" s="34">
        <v>10212</v>
      </c>
      <c r="AA2164" s="30" t="s">
        <v>1952</v>
      </c>
      <c r="AB2164" s="35">
        <v>8</v>
      </c>
      <c r="AC2164" s="35"/>
      <c r="AD2164" s="35">
        <v>2</v>
      </c>
      <c r="AE2164" s="35">
        <v>10</v>
      </c>
    </row>
    <row r="2165" spans="26:31">
      <c r="Z2165" s="34">
        <v>10213</v>
      </c>
      <c r="AA2165" s="30" t="s">
        <v>2533</v>
      </c>
      <c r="AB2165" s="35">
        <v>7</v>
      </c>
      <c r="AC2165" s="35"/>
      <c r="AD2165" s="35"/>
      <c r="AE2165" s="35">
        <v>7</v>
      </c>
    </row>
    <row r="2166" spans="26:31">
      <c r="Z2166" s="34">
        <v>10214</v>
      </c>
      <c r="AA2166" s="30" t="s">
        <v>570</v>
      </c>
      <c r="AB2166" s="35"/>
      <c r="AC2166" s="35">
        <v>3</v>
      </c>
      <c r="AD2166" s="35"/>
      <c r="AE2166" s="35">
        <v>3</v>
      </c>
    </row>
    <row r="2167" spans="26:31">
      <c r="Z2167" s="34">
        <v>10216</v>
      </c>
      <c r="AA2167" s="30" t="s">
        <v>1153</v>
      </c>
      <c r="AB2167" s="35"/>
      <c r="AC2167" s="35">
        <v>4</v>
      </c>
      <c r="AD2167" s="35"/>
      <c r="AE2167" s="35">
        <v>4</v>
      </c>
    </row>
    <row r="2168" spans="26:31">
      <c r="Z2168" s="34">
        <v>10217</v>
      </c>
      <c r="AA2168" s="30" t="s">
        <v>641</v>
      </c>
      <c r="AB2168" s="35">
        <v>29</v>
      </c>
      <c r="AC2168" s="35">
        <v>3</v>
      </c>
      <c r="AD2168" s="35"/>
      <c r="AE2168" s="35">
        <v>32</v>
      </c>
    </row>
    <row r="2169" spans="26:31">
      <c r="Z2169" s="34">
        <v>10218</v>
      </c>
      <c r="AA2169" s="30" t="s">
        <v>1176</v>
      </c>
      <c r="AB2169" s="35">
        <v>1</v>
      </c>
      <c r="AC2169" s="35">
        <v>4</v>
      </c>
      <c r="AD2169" s="35">
        <v>3</v>
      </c>
      <c r="AE2169" s="35">
        <v>8</v>
      </c>
    </row>
    <row r="2170" spans="26:31">
      <c r="Z2170" s="34">
        <v>10225</v>
      </c>
      <c r="AA2170" s="30" t="s">
        <v>1330</v>
      </c>
      <c r="AB2170" s="35">
        <v>6</v>
      </c>
      <c r="AC2170" s="35"/>
      <c r="AD2170" s="35"/>
      <c r="AE2170" s="35">
        <v>6</v>
      </c>
    </row>
    <row r="2171" spans="26:31">
      <c r="Z2171" s="34">
        <v>10226</v>
      </c>
      <c r="AA2171" s="30" t="s">
        <v>513</v>
      </c>
      <c r="AB2171" s="35"/>
      <c r="AC2171" s="35">
        <v>1</v>
      </c>
      <c r="AD2171" s="35"/>
      <c r="AE2171" s="35">
        <v>1</v>
      </c>
    </row>
    <row r="2172" spans="26:31">
      <c r="Z2172" s="34">
        <v>10227</v>
      </c>
      <c r="AA2172" s="30" t="s">
        <v>1953</v>
      </c>
      <c r="AB2172" s="35"/>
      <c r="AC2172" s="35"/>
      <c r="AD2172" s="35">
        <v>3</v>
      </c>
      <c r="AE2172" s="35">
        <v>3</v>
      </c>
    </row>
    <row r="2173" spans="26:31">
      <c r="Z2173" s="34">
        <v>10228</v>
      </c>
      <c r="AA2173" s="30" t="s">
        <v>396</v>
      </c>
      <c r="AB2173" s="35"/>
      <c r="AC2173" s="35">
        <v>3</v>
      </c>
      <c r="AD2173" s="35"/>
      <c r="AE2173" s="35">
        <v>3</v>
      </c>
    </row>
    <row r="2174" spans="26:31">
      <c r="Z2174" s="34">
        <v>10229</v>
      </c>
      <c r="AA2174" s="30" t="s">
        <v>351</v>
      </c>
      <c r="AB2174" s="35">
        <v>118</v>
      </c>
      <c r="AC2174" s="35">
        <v>54</v>
      </c>
      <c r="AD2174" s="35">
        <v>72</v>
      </c>
      <c r="AE2174" s="35">
        <v>244</v>
      </c>
    </row>
    <row r="2175" spans="26:31">
      <c r="Z2175" s="34">
        <v>10231</v>
      </c>
      <c r="AA2175" s="30" t="s">
        <v>1108</v>
      </c>
      <c r="AB2175" s="35">
        <v>2</v>
      </c>
      <c r="AC2175" s="35">
        <v>3</v>
      </c>
      <c r="AD2175" s="35">
        <v>1</v>
      </c>
      <c r="AE2175" s="35">
        <v>6</v>
      </c>
    </row>
    <row r="2176" spans="26:31">
      <c r="Z2176" s="34">
        <v>10232</v>
      </c>
      <c r="AA2176" s="30" t="s">
        <v>1113</v>
      </c>
      <c r="AB2176" s="35">
        <v>47</v>
      </c>
      <c r="AC2176" s="35">
        <v>2</v>
      </c>
      <c r="AD2176" s="35">
        <v>15</v>
      </c>
      <c r="AE2176" s="35">
        <v>64</v>
      </c>
    </row>
    <row r="2177" spans="26:31">
      <c r="Z2177" s="34">
        <v>10233</v>
      </c>
      <c r="AA2177" s="30" t="s">
        <v>2534</v>
      </c>
      <c r="AB2177" s="35">
        <v>6</v>
      </c>
      <c r="AC2177" s="35"/>
      <c r="AD2177" s="35"/>
      <c r="AE2177" s="35">
        <v>6</v>
      </c>
    </row>
    <row r="2178" spans="26:31">
      <c r="Z2178" s="34">
        <v>10236</v>
      </c>
      <c r="AA2178" s="30" t="s">
        <v>1954</v>
      </c>
      <c r="AB2178" s="35"/>
      <c r="AC2178" s="35"/>
      <c r="AD2178" s="35">
        <v>1</v>
      </c>
      <c r="AE2178" s="35">
        <v>1</v>
      </c>
    </row>
    <row r="2179" spans="26:31">
      <c r="Z2179" s="34">
        <v>10238</v>
      </c>
      <c r="AA2179" s="30" t="s">
        <v>1955</v>
      </c>
      <c r="AB2179" s="35"/>
      <c r="AC2179" s="35"/>
      <c r="AD2179" s="35">
        <v>2</v>
      </c>
      <c r="AE2179" s="35">
        <v>2</v>
      </c>
    </row>
    <row r="2180" spans="26:31">
      <c r="Z2180" s="34">
        <v>10239</v>
      </c>
      <c r="AA2180" s="30" t="s">
        <v>465</v>
      </c>
      <c r="AB2180" s="35">
        <v>45</v>
      </c>
      <c r="AC2180" s="35">
        <v>24</v>
      </c>
      <c r="AD2180" s="35">
        <v>49</v>
      </c>
      <c r="AE2180" s="35">
        <v>118</v>
      </c>
    </row>
    <row r="2181" spans="26:31">
      <c r="Z2181" s="34">
        <v>10240</v>
      </c>
      <c r="AA2181" s="30" t="s">
        <v>847</v>
      </c>
      <c r="AB2181" s="35">
        <v>26</v>
      </c>
      <c r="AC2181" s="35">
        <v>1</v>
      </c>
      <c r="AD2181" s="35"/>
      <c r="AE2181" s="35">
        <v>27</v>
      </c>
    </row>
    <row r="2182" spans="26:31">
      <c r="Z2182" s="34">
        <v>10243</v>
      </c>
      <c r="AA2182" s="30" t="s">
        <v>1192</v>
      </c>
      <c r="AB2182" s="35">
        <v>39</v>
      </c>
      <c r="AC2182" s="35">
        <v>1</v>
      </c>
      <c r="AD2182" s="35">
        <v>9</v>
      </c>
      <c r="AE2182" s="35">
        <v>49</v>
      </c>
    </row>
    <row r="2183" spans="26:31">
      <c r="Z2183" s="34">
        <v>10245</v>
      </c>
      <c r="AA2183" s="30" t="s">
        <v>2535</v>
      </c>
      <c r="AB2183" s="35">
        <v>2</v>
      </c>
      <c r="AC2183" s="35"/>
      <c r="AD2183" s="35"/>
      <c r="AE2183" s="35">
        <v>2</v>
      </c>
    </row>
    <row r="2184" spans="26:31">
      <c r="Z2184" s="34">
        <v>10246</v>
      </c>
      <c r="AA2184" s="30" t="s">
        <v>1956</v>
      </c>
      <c r="AB2184" s="35"/>
      <c r="AC2184" s="35"/>
      <c r="AD2184" s="35">
        <v>1</v>
      </c>
      <c r="AE2184" s="35">
        <v>1</v>
      </c>
    </row>
    <row r="2185" spans="26:31">
      <c r="Z2185" s="34">
        <v>10248</v>
      </c>
      <c r="AA2185" s="30" t="s">
        <v>1957</v>
      </c>
      <c r="AB2185" s="35"/>
      <c r="AC2185" s="35"/>
      <c r="AD2185" s="35">
        <v>1</v>
      </c>
      <c r="AE2185" s="35">
        <v>1</v>
      </c>
    </row>
    <row r="2186" spans="26:31">
      <c r="Z2186" s="34">
        <v>10252</v>
      </c>
      <c r="AA2186" s="30" t="s">
        <v>939</v>
      </c>
      <c r="AB2186" s="35">
        <v>95</v>
      </c>
      <c r="AC2186" s="35">
        <v>12</v>
      </c>
      <c r="AD2186" s="35">
        <v>20</v>
      </c>
      <c r="AE2186" s="35">
        <v>127</v>
      </c>
    </row>
    <row r="2187" spans="26:31">
      <c r="Z2187" s="34">
        <v>10253</v>
      </c>
      <c r="AA2187" s="30" t="s">
        <v>958</v>
      </c>
      <c r="AB2187" s="35">
        <v>111</v>
      </c>
      <c r="AC2187" s="35">
        <v>16</v>
      </c>
      <c r="AD2187" s="35">
        <v>14</v>
      </c>
      <c r="AE2187" s="35">
        <v>141</v>
      </c>
    </row>
    <row r="2188" spans="26:31">
      <c r="Z2188" s="34">
        <v>10254</v>
      </c>
      <c r="AA2188" s="30" t="s">
        <v>1958</v>
      </c>
      <c r="AB2188" s="35"/>
      <c r="AC2188" s="35"/>
      <c r="AD2188" s="35">
        <v>5</v>
      </c>
      <c r="AE2188" s="35">
        <v>5</v>
      </c>
    </row>
    <row r="2189" spans="26:31">
      <c r="Z2189" s="34">
        <v>10255</v>
      </c>
      <c r="AA2189" s="30" t="s">
        <v>496</v>
      </c>
      <c r="AB2189" s="35">
        <v>1</v>
      </c>
      <c r="AC2189" s="35">
        <v>1</v>
      </c>
      <c r="AD2189" s="35"/>
      <c r="AE2189" s="35">
        <v>2</v>
      </c>
    </row>
    <row r="2190" spans="26:31">
      <c r="Z2190" s="34">
        <v>10256</v>
      </c>
      <c r="AA2190" s="30" t="s">
        <v>2536</v>
      </c>
      <c r="AB2190" s="35">
        <v>4</v>
      </c>
      <c r="AC2190" s="35"/>
      <c r="AD2190" s="35"/>
      <c r="AE2190" s="35">
        <v>4</v>
      </c>
    </row>
    <row r="2191" spans="26:31">
      <c r="Z2191" s="34">
        <v>10257</v>
      </c>
      <c r="AA2191" s="30" t="s">
        <v>741</v>
      </c>
      <c r="AB2191" s="35">
        <v>33</v>
      </c>
      <c r="AC2191" s="35">
        <v>3</v>
      </c>
      <c r="AD2191" s="35">
        <v>6</v>
      </c>
      <c r="AE2191" s="35">
        <v>42</v>
      </c>
    </row>
    <row r="2192" spans="26:31">
      <c r="Z2192" s="34">
        <v>10260</v>
      </c>
      <c r="AA2192" s="30" t="s">
        <v>2537</v>
      </c>
      <c r="AB2192" s="35">
        <v>2</v>
      </c>
      <c r="AC2192" s="35"/>
      <c r="AD2192" s="35"/>
      <c r="AE2192" s="35">
        <v>2</v>
      </c>
    </row>
    <row r="2193" spans="26:31">
      <c r="Z2193" s="34">
        <v>10267</v>
      </c>
      <c r="AA2193" s="30" t="s">
        <v>1959</v>
      </c>
      <c r="AB2193" s="35">
        <v>6</v>
      </c>
      <c r="AC2193" s="35"/>
      <c r="AD2193" s="35">
        <v>1</v>
      </c>
      <c r="AE2193" s="35">
        <v>7</v>
      </c>
    </row>
    <row r="2194" spans="26:31">
      <c r="Z2194" s="34">
        <v>10268</v>
      </c>
      <c r="AA2194" s="30" t="s">
        <v>2538</v>
      </c>
      <c r="AB2194" s="35">
        <v>1</v>
      </c>
      <c r="AC2194" s="35"/>
      <c r="AD2194" s="35"/>
      <c r="AE2194" s="35">
        <v>1</v>
      </c>
    </row>
    <row r="2195" spans="26:31">
      <c r="Z2195" s="34">
        <v>10270</v>
      </c>
      <c r="AA2195" s="30" t="s">
        <v>260</v>
      </c>
      <c r="AB2195" s="35"/>
      <c r="AC2195" s="35">
        <v>12</v>
      </c>
      <c r="AD2195" s="35">
        <v>8</v>
      </c>
      <c r="AE2195" s="35">
        <v>20</v>
      </c>
    </row>
    <row r="2196" spans="26:31">
      <c r="Z2196" s="34">
        <v>10277</v>
      </c>
      <c r="AA2196" s="30" t="s">
        <v>1048</v>
      </c>
      <c r="AB2196" s="35">
        <v>1</v>
      </c>
      <c r="AC2196" s="35">
        <v>1</v>
      </c>
      <c r="AD2196" s="35">
        <v>4</v>
      </c>
      <c r="AE2196" s="35">
        <v>6</v>
      </c>
    </row>
    <row r="2197" spans="26:31">
      <c r="Z2197" s="34">
        <v>10278</v>
      </c>
      <c r="AA2197" s="30" t="s">
        <v>154</v>
      </c>
      <c r="AB2197" s="35"/>
      <c r="AC2197" s="35">
        <v>3</v>
      </c>
      <c r="AD2197" s="35">
        <v>10</v>
      </c>
      <c r="AE2197" s="35">
        <v>13</v>
      </c>
    </row>
    <row r="2198" spans="26:31">
      <c r="Z2198" s="34">
        <v>10279</v>
      </c>
      <c r="AA2198" s="30" t="s">
        <v>99</v>
      </c>
      <c r="AB2198" s="35"/>
      <c r="AC2198" s="35">
        <v>4</v>
      </c>
      <c r="AD2198" s="35"/>
      <c r="AE2198" s="35">
        <v>4</v>
      </c>
    </row>
    <row r="2199" spans="26:31">
      <c r="Z2199" s="34">
        <v>10281</v>
      </c>
      <c r="AA2199" s="30" t="s">
        <v>1960</v>
      </c>
      <c r="AB2199" s="35">
        <v>19</v>
      </c>
      <c r="AC2199" s="35"/>
      <c r="AD2199" s="35">
        <v>1</v>
      </c>
      <c r="AE2199" s="35">
        <v>20</v>
      </c>
    </row>
    <row r="2200" spans="26:31">
      <c r="Z2200" s="34">
        <v>10282</v>
      </c>
      <c r="AA2200" s="30" t="s">
        <v>2539</v>
      </c>
      <c r="AB2200" s="35">
        <v>4</v>
      </c>
      <c r="AC2200" s="35"/>
      <c r="AD2200" s="35"/>
      <c r="AE2200" s="35">
        <v>4</v>
      </c>
    </row>
    <row r="2201" spans="26:31">
      <c r="Z2201" s="34">
        <v>10287</v>
      </c>
      <c r="AA2201" s="30" t="s">
        <v>2540</v>
      </c>
      <c r="AB2201" s="35">
        <v>3</v>
      </c>
      <c r="AC2201" s="35"/>
      <c r="AD2201" s="35"/>
      <c r="AE2201" s="35">
        <v>3</v>
      </c>
    </row>
    <row r="2202" spans="26:31">
      <c r="Z2202" s="34">
        <v>10290</v>
      </c>
      <c r="AA2202" s="30" t="s">
        <v>1961</v>
      </c>
      <c r="AB2202" s="35">
        <v>4</v>
      </c>
      <c r="AC2202" s="35"/>
      <c r="AD2202" s="35">
        <v>5</v>
      </c>
      <c r="AE2202" s="35">
        <v>9</v>
      </c>
    </row>
    <row r="2203" spans="26:31">
      <c r="Z2203" s="34">
        <v>10291</v>
      </c>
      <c r="AA2203" s="30" t="s">
        <v>2541</v>
      </c>
      <c r="AB2203" s="35">
        <v>6</v>
      </c>
      <c r="AC2203" s="35"/>
      <c r="AD2203" s="35"/>
      <c r="AE2203" s="35">
        <v>6</v>
      </c>
    </row>
    <row r="2204" spans="26:31">
      <c r="Z2204" s="34">
        <v>10292</v>
      </c>
      <c r="AA2204" s="30" t="s">
        <v>2542</v>
      </c>
      <c r="AB2204" s="35">
        <v>18</v>
      </c>
      <c r="AC2204" s="35"/>
      <c r="AD2204" s="35"/>
      <c r="AE2204" s="35">
        <v>18</v>
      </c>
    </row>
    <row r="2205" spans="26:31">
      <c r="Z2205" s="34">
        <v>10293</v>
      </c>
      <c r="AA2205" s="30" t="s">
        <v>1962</v>
      </c>
      <c r="AB2205" s="35">
        <v>4</v>
      </c>
      <c r="AC2205" s="35"/>
      <c r="AD2205" s="35">
        <v>3</v>
      </c>
      <c r="AE2205" s="35">
        <v>7</v>
      </c>
    </row>
    <row r="2206" spans="26:31">
      <c r="Z2206" s="34">
        <v>10294</v>
      </c>
      <c r="AA2206" s="30" t="s">
        <v>689</v>
      </c>
      <c r="AB2206" s="35">
        <v>35</v>
      </c>
      <c r="AC2206" s="35">
        <v>1</v>
      </c>
      <c r="AD2206" s="35">
        <v>2</v>
      </c>
      <c r="AE2206" s="35">
        <v>38</v>
      </c>
    </row>
    <row r="2207" spans="26:31">
      <c r="Z2207" s="34">
        <v>10296</v>
      </c>
      <c r="AA2207" s="30" t="s">
        <v>1963</v>
      </c>
      <c r="AB2207" s="35">
        <v>4</v>
      </c>
      <c r="AC2207" s="35"/>
      <c r="AD2207" s="35">
        <v>3</v>
      </c>
      <c r="AE2207" s="35">
        <v>7</v>
      </c>
    </row>
    <row r="2208" spans="26:31">
      <c r="Z2208" s="34">
        <v>10297</v>
      </c>
      <c r="AA2208" s="30" t="s">
        <v>1106</v>
      </c>
      <c r="AB2208" s="35">
        <v>1</v>
      </c>
      <c r="AC2208" s="35">
        <v>3</v>
      </c>
      <c r="AD2208" s="35">
        <v>3</v>
      </c>
      <c r="AE2208" s="35">
        <v>7</v>
      </c>
    </row>
    <row r="2209" spans="26:31">
      <c r="Z2209" s="34">
        <v>10302</v>
      </c>
      <c r="AA2209" s="30" t="s">
        <v>2543</v>
      </c>
      <c r="AB2209" s="35">
        <v>1</v>
      </c>
      <c r="AC2209" s="35"/>
      <c r="AD2209" s="35"/>
      <c r="AE2209" s="35">
        <v>1</v>
      </c>
    </row>
    <row r="2210" spans="26:31">
      <c r="Z2210" s="34">
        <v>10304</v>
      </c>
      <c r="AA2210" s="30" t="s">
        <v>1257</v>
      </c>
      <c r="AB2210" s="35">
        <v>5</v>
      </c>
      <c r="AC2210" s="35">
        <v>1</v>
      </c>
      <c r="AD2210" s="35"/>
      <c r="AE2210" s="35">
        <v>6</v>
      </c>
    </row>
    <row r="2211" spans="26:31">
      <c r="Z2211" s="34">
        <v>10305</v>
      </c>
      <c r="AA2211" s="30" t="s">
        <v>2544</v>
      </c>
      <c r="AB2211" s="35">
        <v>4</v>
      </c>
      <c r="AC2211" s="35"/>
      <c r="AD2211" s="35"/>
      <c r="AE2211" s="35">
        <v>4</v>
      </c>
    </row>
    <row r="2212" spans="26:31">
      <c r="Z2212" s="34">
        <v>10310</v>
      </c>
      <c r="AA2212" s="30" t="s">
        <v>1964</v>
      </c>
      <c r="AB2212" s="35">
        <v>1</v>
      </c>
      <c r="AC2212" s="35"/>
      <c r="AD2212" s="35">
        <v>6</v>
      </c>
      <c r="AE2212" s="35">
        <v>7</v>
      </c>
    </row>
    <row r="2213" spans="26:31">
      <c r="Z2213" s="34">
        <v>10312</v>
      </c>
      <c r="AA2213" s="30" t="s">
        <v>40</v>
      </c>
      <c r="AB2213" s="35">
        <v>222</v>
      </c>
      <c r="AC2213" s="35">
        <v>69</v>
      </c>
      <c r="AD2213" s="35">
        <v>13</v>
      </c>
      <c r="AE2213" s="35">
        <v>304</v>
      </c>
    </row>
    <row r="2214" spans="26:31">
      <c r="Z2214" s="34">
        <v>10318</v>
      </c>
      <c r="AA2214" s="30" t="s">
        <v>225</v>
      </c>
      <c r="AB2214" s="35">
        <v>358</v>
      </c>
      <c r="AC2214" s="35">
        <v>30</v>
      </c>
      <c r="AD2214" s="35">
        <v>87</v>
      </c>
      <c r="AE2214" s="35">
        <v>475</v>
      </c>
    </row>
    <row r="2215" spans="26:31">
      <c r="Z2215" s="34">
        <v>10322</v>
      </c>
      <c r="AA2215" s="30" t="s">
        <v>1349</v>
      </c>
      <c r="AB2215" s="35"/>
      <c r="AC2215" s="35"/>
      <c r="AD2215" s="35">
        <v>2</v>
      </c>
      <c r="AE2215" s="35">
        <v>2</v>
      </c>
    </row>
    <row r="2216" spans="26:31">
      <c r="Z2216" s="34">
        <v>10330</v>
      </c>
      <c r="AA2216" s="30" t="s">
        <v>2545</v>
      </c>
      <c r="AB2216" s="35">
        <v>4</v>
      </c>
      <c r="AC2216" s="35"/>
      <c r="AD2216" s="35"/>
      <c r="AE2216" s="35">
        <v>4</v>
      </c>
    </row>
    <row r="2217" spans="26:31">
      <c r="Z2217" s="34">
        <v>10331</v>
      </c>
      <c r="AA2217" s="30" t="s">
        <v>699</v>
      </c>
      <c r="AB2217" s="35">
        <v>50</v>
      </c>
      <c r="AC2217" s="35">
        <v>14</v>
      </c>
      <c r="AD2217" s="35">
        <v>51</v>
      </c>
      <c r="AE2217" s="35">
        <v>115</v>
      </c>
    </row>
    <row r="2218" spans="26:31">
      <c r="Z2218" s="34">
        <v>10332</v>
      </c>
      <c r="AA2218" s="30" t="s">
        <v>2546</v>
      </c>
      <c r="AB2218" s="35">
        <v>16</v>
      </c>
      <c r="AC2218" s="35"/>
      <c r="AD2218" s="35"/>
      <c r="AE2218" s="35">
        <v>16</v>
      </c>
    </row>
    <row r="2219" spans="26:31">
      <c r="Z2219" s="34">
        <v>10334</v>
      </c>
      <c r="AA2219" s="30" t="s">
        <v>2547</v>
      </c>
      <c r="AB2219" s="35">
        <v>7</v>
      </c>
      <c r="AC2219" s="35"/>
      <c r="AD2219" s="35"/>
      <c r="AE2219" s="35">
        <v>7</v>
      </c>
    </row>
    <row r="2220" spans="26:31">
      <c r="Z2220" s="34">
        <v>10345</v>
      </c>
      <c r="AA2220" s="30" t="s">
        <v>510</v>
      </c>
      <c r="AB2220" s="35">
        <v>14</v>
      </c>
      <c r="AC2220" s="35">
        <v>2</v>
      </c>
      <c r="AD2220" s="35">
        <v>1</v>
      </c>
      <c r="AE2220" s="35">
        <v>17</v>
      </c>
    </row>
    <row r="2221" spans="26:31">
      <c r="Z2221" s="34">
        <v>10346</v>
      </c>
      <c r="AA2221" s="30" t="s">
        <v>1965</v>
      </c>
      <c r="AB2221" s="35"/>
      <c r="AC2221" s="35"/>
      <c r="AD2221" s="35">
        <v>6</v>
      </c>
      <c r="AE2221" s="35">
        <v>6</v>
      </c>
    </row>
    <row r="2222" spans="26:31">
      <c r="Z2222" s="34">
        <v>10347</v>
      </c>
      <c r="AA2222" s="30" t="s">
        <v>643</v>
      </c>
      <c r="AB2222" s="35"/>
      <c r="AC2222" s="35">
        <v>3</v>
      </c>
      <c r="AD2222" s="35"/>
      <c r="AE2222" s="35">
        <v>3</v>
      </c>
    </row>
    <row r="2223" spans="26:31">
      <c r="Z2223" s="34">
        <v>10348</v>
      </c>
      <c r="AA2223" s="30" t="s">
        <v>100</v>
      </c>
      <c r="AB2223" s="35">
        <v>9</v>
      </c>
      <c r="AC2223" s="35">
        <v>3</v>
      </c>
      <c r="AD2223" s="35">
        <v>9</v>
      </c>
      <c r="AE2223" s="35">
        <v>21</v>
      </c>
    </row>
    <row r="2224" spans="26:31">
      <c r="Z2224" s="34">
        <v>10349</v>
      </c>
      <c r="AA2224" s="30" t="s">
        <v>2548</v>
      </c>
      <c r="AB2224" s="35">
        <v>11</v>
      </c>
      <c r="AC2224" s="35"/>
      <c r="AD2224" s="35"/>
      <c r="AE2224" s="35">
        <v>11</v>
      </c>
    </row>
    <row r="2225" spans="26:31">
      <c r="Z2225" s="34">
        <v>10353</v>
      </c>
      <c r="AA2225" s="30" t="s">
        <v>1966</v>
      </c>
      <c r="AB2225" s="35">
        <v>5</v>
      </c>
      <c r="AC2225" s="35"/>
      <c r="AD2225" s="35">
        <v>6</v>
      </c>
      <c r="AE2225" s="35">
        <v>11</v>
      </c>
    </row>
    <row r="2226" spans="26:31">
      <c r="Z2226" s="34">
        <v>10355</v>
      </c>
      <c r="AA2226" s="30" t="s">
        <v>631</v>
      </c>
      <c r="AB2226" s="35">
        <v>8</v>
      </c>
      <c r="AC2226" s="35">
        <v>13</v>
      </c>
      <c r="AD2226" s="35">
        <v>1</v>
      </c>
      <c r="AE2226" s="35">
        <v>22</v>
      </c>
    </row>
    <row r="2227" spans="26:31">
      <c r="Z2227" s="34">
        <v>10360</v>
      </c>
      <c r="AA2227" s="30" t="s">
        <v>589</v>
      </c>
      <c r="AB2227" s="35">
        <v>22</v>
      </c>
      <c r="AC2227" s="35">
        <v>8</v>
      </c>
      <c r="AD2227" s="35">
        <v>5</v>
      </c>
      <c r="AE2227" s="35">
        <v>35</v>
      </c>
    </row>
    <row r="2228" spans="26:31">
      <c r="Z2228" s="34">
        <v>10361</v>
      </c>
      <c r="AA2228" s="30" t="s">
        <v>595</v>
      </c>
      <c r="AB2228" s="35">
        <v>26</v>
      </c>
      <c r="AC2228" s="35">
        <v>4</v>
      </c>
      <c r="AD2228" s="35">
        <v>2</v>
      </c>
      <c r="AE2228" s="35">
        <v>32</v>
      </c>
    </row>
    <row r="2229" spans="26:31">
      <c r="Z2229" s="34">
        <v>10362</v>
      </c>
      <c r="AA2229" s="30" t="s">
        <v>2549</v>
      </c>
      <c r="AB2229" s="35">
        <v>2</v>
      </c>
      <c r="AC2229" s="35"/>
      <c r="AD2229" s="35"/>
      <c r="AE2229" s="35">
        <v>2</v>
      </c>
    </row>
    <row r="2230" spans="26:31">
      <c r="Z2230" s="34">
        <v>10364</v>
      </c>
      <c r="AA2230" s="30" t="s">
        <v>2550</v>
      </c>
      <c r="AB2230" s="35">
        <v>7</v>
      </c>
      <c r="AC2230" s="35"/>
      <c r="AD2230" s="35"/>
      <c r="AE2230" s="35">
        <v>7</v>
      </c>
    </row>
    <row r="2231" spans="26:31">
      <c r="Z2231" s="34">
        <v>10367</v>
      </c>
      <c r="AA2231" s="30" t="s">
        <v>1967</v>
      </c>
      <c r="AB2231" s="35">
        <v>7</v>
      </c>
      <c r="AC2231" s="35"/>
      <c r="AD2231" s="35">
        <v>2</v>
      </c>
      <c r="AE2231" s="35">
        <v>9</v>
      </c>
    </row>
    <row r="2232" spans="26:31">
      <c r="Z2232" s="34">
        <v>10368</v>
      </c>
      <c r="AA2232" s="30" t="s">
        <v>1968</v>
      </c>
      <c r="AB2232" s="35"/>
      <c r="AC2232" s="35"/>
      <c r="AD2232" s="35">
        <v>3</v>
      </c>
      <c r="AE2232" s="35">
        <v>3</v>
      </c>
    </row>
    <row r="2233" spans="26:31">
      <c r="Z2233" s="34">
        <v>10369</v>
      </c>
      <c r="AA2233" s="30" t="s">
        <v>1969</v>
      </c>
      <c r="AB2233" s="35">
        <v>1</v>
      </c>
      <c r="AC2233" s="35"/>
      <c r="AD2233" s="35">
        <v>1</v>
      </c>
      <c r="AE2233" s="35">
        <v>2</v>
      </c>
    </row>
    <row r="2234" spans="26:31">
      <c r="Z2234" s="34">
        <v>10372</v>
      </c>
      <c r="AA2234" s="30" t="s">
        <v>778</v>
      </c>
      <c r="AB2234" s="35">
        <v>37</v>
      </c>
      <c r="AC2234" s="35">
        <v>10</v>
      </c>
      <c r="AD2234" s="35">
        <v>10</v>
      </c>
      <c r="AE2234" s="35">
        <v>57</v>
      </c>
    </row>
    <row r="2235" spans="26:31">
      <c r="Z2235" s="34">
        <v>10373</v>
      </c>
      <c r="AA2235" s="30" t="s">
        <v>1970</v>
      </c>
      <c r="AB2235" s="35"/>
      <c r="AC2235" s="35"/>
      <c r="AD2235" s="35">
        <v>3</v>
      </c>
      <c r="AE2235" s="35">
        <v>3</v>
      </c>
    </row>
    <row r="2236" spans="26:31">
      <c r="Z2236" s="34">
        <v>10374</v>
      </c>
      <c r="AA2236" s="30" t="s">
        <v>810</v>
      </c>
      <c r="AB2236" s="35">
        <v>9</v>
      </c>
      <c r="AC2236" s="35">
        <v>6</v>
      </c>
      <c r="AD2236" s="35"/>
      <c r="AE2236" s="35">
        <v>15</v>
      </c>
    </row>
    <row r="2237" spans="26:31">
      <c r="Z2237" s="34">
        <v>10376</v>
      </c>
      <c r="AA2237" s="30" t="s">
        <v>734</v>
      </c>
      <c r="AB2237" s="35">
        <v>5</v>
      </c>
      <c r="AC2237" s="35">
        <v>3</v>
      </c>
      <c r="AD2237" s="35"/>
      <c r="AE2237" s="35">
        <v>8</v>
      </c>
    </row>
    <row r="2238" spans="26:31">
      <c r="Z2238" s="34">
        <v>10377</v>
      </c>
      <c r="AA2238" s="30" t="s">
        <v>2551</v>
      </c>
      <c r="AB2238" s="35">
        <v>1</v>
      </c>
      <c r="AC2238" s="35"/>
      <c r="AD2238" s="35"/>
      <c r="AE2238" s="35">
        <v>1</v>
      </c>
    </row>
    <row r="2239" spans="26:31">
      <c r="Z2239" s="34">
        <v>10378</v>
      </c>
      <c r="AA2239" s="30" t="s">
        <v>2552</v>
      </c>
      <c r="AB2239" s="35">
        <v>1</v>
      </c>
      <c r="AC2239" s="35"/>
      <c r="AD2239" s="35"/>
      <c r="AE2239" s="35">
        <v>1</v>
      </c>
    </row>
    <row r="2240" spans="26:31">
      <c r="Z2240" s="34">
        <v>10379</v>
      </c>
      <c r="AA2240" s="30" t="s">
        <v>2553</v>
      </c>
      <c r="AB2240" s="35">
        <v>2</v>
      </c>
      <c r="AC2240" s="35"/>
      <c r="AD2240" s="35"/>
      <c r="AE2240" s="35">
        <v>2</v>
      </c>
    </row>
    <row r="2241" spans="26:31">
      <c r="Z2241" s="34">
        <v>10380</v>
      </c>
      <c r="AA2241" s="30" t="s">
        <v>2554</v>
      </c>
      <c r="AB2241" s="35">
        <v>1</v>
      </c>
      <c r="AC2241" s="35"/>
      <c r="AD2241" s="35"/>
      <c r="AE2241" s="35">
        <v>1</v>
      </c>
    </row>
    <row r="2242" spans="26:31">
      <c r="Z2242" s="34">
        <v>10382</v>
      </c>
      <c r="AA2242" s="30" t="s">
        <v>2555</v>
      </c>
      <c r="AB2242" s="35">
        <v>3</v>
      </c>
      <c r="AC2242" s="35"/>
      <c r="AD2242" s="35"/>
      <c r="AE2242" s="35">
        <v>3</v>
      </c>
    </row>
    <row r="2243" spans="26:31">
      <c r="Z2243" s="34">
        <v>10383</v>
      </c>
      <c r="AA2243" s="30" t="s">
        <v>1187</v>
      </c>
      <c r="AB2243" s="35"/>
      <c r="AC2243" s="35">
        <v>1</v>
      </c>
      <c r="AD2243" s="35"/>
      <c r="AE2243" s="35">
        <v>1</v>
      </c>
    </row>
    <row r="2244" spans="26:31">
      <c r="Z2244" s="34">
        <v>10384</v>
      </c>
      <c r="AA2244" s="30" t="s">
        <v>2556</v>
      </c>
      <c r="AB2244" s="35">
        <v>1</v>
      </c>
      <c r="AC2244" s="35"/>
      <c r="AD2244" s="35"/>
      <c r="AE2244" s="35">
        <v>1</v>
      </c>
    </row>
    <row r="2245" spans="26:31">
      <c r="Z2245" s="34">
        <v>10387</v>
      </c>
      <c r="AA2245" s="30" t="s">
        <v>2557</v>
      </c>
      <c r="AB2245" s="35">
        <v>7</v>
      </c>
      <c r="AC2245" s="35"/>
      <c r="AD2245" s="35"/>
      <c r="AE2245" s="35">
        <v>7</v>
      </c>
    </row>
    <row r="2246" spans="26:31">
      <c r="Z2246" s="34">
        <v>10394</v>
      </c>
      <c r="AA2246" s="30" t="s">
        <v>1971</v>
      </c>
      <c r="AB2246" s="35"/>
      <c r="AC2246" s="35"/>
      <c r="AD2246" s="35">
        <v>1</v>
      </c>
      <c r="AE2246" s="35">
        <v>1</v>
      </c>
    </row>
    <row r="2247" spans="26:31">
      <c r="Z2247" s="34">
        <v>10397</v>
      </c>
      <c r="AA2247" s="30" t="s">
        <v>1171</v>
      </c>
      <c r="AB2247" s="35">
        <v>1</v>
      </c>
      <c r="AC2247" s="35">
        <v>1</v>
      </c>
      <c r="AD2247" s="35"/>
      <c r="AE2247" s="35">
        <v>2</v>
      </c>
    </row>
    <row r="2248" spans="26:31">
      <c r="Z2248" s="34">
        <v>10398</v>
      </c>
      <c r="AA2248" s="30" t="s">
        <v>552</v>
      </c>
      <c r="AB2248" s="35">
        <v>12</v>
      </c>
      <c r="AC2248" s="35">
        <v>5</v>
      </c>
      <c r="AD2248" s="35">
        <v>5</v>
      </c>
      <c r="AE2248" s="35">
        <v>22</v>
      </c>
    </row>
    <row r="2249" spans="26:31">
      <c r="Z2249" s="34">
        <v>10400</v>
      </c>
      <c r="AA2249" s="30" t="s">
        <v>1972</v>
      </c>
      <c r="AB2249" s="35">
        <v>9</v>
      </c>
      <c r="AC2249" s="35"/>
      <c r="AD2249" s="35">
        <v>4</v>
      </c>
      <c r="AE2249" s="35">
        <v>13</v>
      </c>
    </row>
    <row r="2250" spans="26:31">
      <c r="Z2250" s="34">
        <v>10401</v>
      </c>
      <c r="AA2250" s="30" t="s">
        <v>152</v>
      </c>
      <c r="AB2250" s="35">
        <v>48</v>
      </c>
      <c r="AC2250" s="35">
        <v>68</v>
      </c>
      <c r="AD2250" s="35">
        <v>5</v>
      </c>
      <c r="AE2250" s="35">
        <v>121</v>
      </c>
    </row>
    <row r="2251" spans="26:31">
      <c r="Z2251" s="34">
        <v>10402</v>
      </c>
      <c r="AA2251" s="30" t="s">
        <v>2558</v>
      </c>
      <c r="AB2251" s="35">
        <v>3</v>
      </c>
      <c r="AC2251" s="35"/>
      <c r="AD2251" s="35"/>
      <c r="AE2251" s="35">
        <v>3</v>
      </c>
    </row>
    <row r="2252" spans="26:31">
      <c r="Z2252" s="34">
        <v>10403</v>
      </c>
      <c r="AA2252" s="30" t="s">
        <v>1973</v>
      </c>
      <c r="AB2252" s="35">
        <v>4</v>
      </c>
      <c r="AC2252" s="35"/>
      <c r="AD2252" s="35">
        <v>1</v>
      </c>
      <c r="AE2252" s="35">
        <v>5</v>
      </c>
    </row>
    <row r="2253" spans="26:31">
      <c r="Z2253" s="34">
        <v>10404</v>
      </c>
      <c r="AA2253" s="30" t="s">
        <v>63</v>
      </c>
      <c r="AB2253" s="35">
        <v>15</v>
      </c>
      <c r="AC2253" s="35">
        <v>7</v>
      </c>
      <c r="AD2253" s="35">
        <v>45</v>
      </c>
      <c r="AE2253" s="35">
        <v>67</v>
      </c>
    </row>
    <row r="2254" spans="26:31">
      <c r="Z2254" s="34">
        <v>10407</v>
      </c>
      <c r="AA2254" s="30" t="s">
        <v>2559</v>
      </c>
      <c r="AB2254" s="35">
        <v>19</v>
      </c>
      <c r="AC2254" s="35"/>
      <c r="AD2254" s="35"/>
      <c r="AE2254" s="35">
        <v>19</v>
      </c>
    </row>
    <row r="2255" spans="26:31">
      <c r="Z2255" s="34">
        <v>10408</v>
      </c>
      <c r="AA2255" s="30" t="s">
        <v>2560</v>
      </c>
      <c r="AB2255" s="35">
        <v>11</v>
      </c>
      <c r="AC2255" s="35"/>
      <c r="AD2255" s="35"/>
      <c r="AE2255" s="35">
        <v>11</v>
      </c>
    </row>
    <row r="2256" spans="26:31">
      <c r="Z2256" s="34">
        <v>10410</v>
      </c>
      <c r="AA2256" s="30" t="s">
        <v>1168</v>
      </c>
      <c r="AB2256" s="35">
        <v>43</v>
      </c>
      <c r="AC2256" s="35">
        <v>5</v>
      </c>
      <c r="AD2256" s="35">
        <v>11</v>
      </c>
      <c r="AE2256" s="35">
        <v>59</v>
      </c>
    </row>
    <row r="2257" spans="26:31">
      <c r="Z2257" s="34">
        <v>10412</v>
      </c>
      <c r="AA2257" s="30" t="s">
        <v>438</v>
      </c>
      <c r="AB2257" s="35">
        <v>19</v>
      </c>
      <c r="AC2257" s="35">
        <v>5</v>
      </c>
      <c r="AD2257" s="35">
        <v>9</v>
      </c>
      <c r="AE2257" s="35">
        <v>33</v>
      </c>
    </row>
    <row r="2258" spans="26:31">
      <c r="Z2258" s="34">
        <v>10413</v>
      </c>
      <c r="AA2258" s="30" t="s">
        <v>627</v>
      </c>
      <c r="AB2258" s="35">
        <v>7</v>
      </c>
      <c r="AC2258" s="35">
        <v>2</v>
      </c>
      <c r="AD2258" s="35">
        <v>5</v>
      </c>
      <c r="AE2258" s="35">
        <v>14</v>
      </c>
    </row>
    <row r="2259" spans="26:31">
      <c r="Z2259" s="34">
        <v>10414</v>
      </c>
      <c r="AA2259" s="30" t="s">
        <v>292</v>
      </c>
      <c r="AB2259" s="35">
        <v>178</v>
      </c>
      <c r="AC2259" s="35">
        <v>18</v>
      </c>
      <c r="AD2259" s="35">
        <v>67</v>
      </c>
      <c r="AE2259" s="35">
        <v>263</v>
      </c>
    </row>
    <row r="2260" spans="26:31">
      <c r="Z2260" s="34">
        <v>10416</v>
      </c>
      <c r="AA2260" s="30" t="s">
        <v>306</v>
      </c>
      <c r="AB2260" s="35">
        <v>86</v>
      </c>
      <c r="AC2260" s="35">
        <v>18</v>
      </c>
      <c r="AD2260" s="35">
        <v>29</v>
      </c>
      <c r="AE2260" s="35">
        <v>133</v>
      </c>
    </row>
    <row r="2261" spans="26:31">
      <c r="Z2261" s="34">
        <v>10424</v>
      </c>
      <c r="AA2261" s="30" t="s">
        <v>1974</v>
      </c>
      <c r="AB2261" s="35"/>
      <c r="AC2261" s="35"/>
      <c r="AD2261" s="35">
        <v>5</v>
      </c>
      <c r="AE2261" s="35">
        <v>5</v>
      </c>
    </row>
    <row r="2262" spans="26:31">
      <c r="Z2262" s="34">
        <v>10425</v>
      </c>
      <c r="AA2262" s="30" t="s">
        <v>1225</v>
      </c>
      <c r="AB2262" s="35">
        <v>14</v>
      </c>
      <c r="AC2262" s="35">
        <v>1</v>
      </c>
      <c r="AD2262" s="35"/>
      <c r="AE2262" s="35">
        <v>15</v>
      </c>
    </row>
    <row r="2263" spans="26:31">
      <c r="Z2263" s="34">
        <v>10427</v>
      </c>
      <c r="AA2263" s="30" t="s">
        <v>2561</v>
      </c>
      <c r="AB2263" s="35">
        <v>7</v>
      </c>
      <c r="AC2263" s="35"/>
      <c r="AD2263" s="35"/>
      <c r="AE2263" s="35">
        <v>7</v>
      </c>
    </row>
    <row r="2264" spans="26:31">
      <c r="Z2264" s="34">
        <v>10428</v>
      </c>
      <c r="AA2264" s="30" t="s">
        <v>2562</v>
      </c>
      <c r="AB2264" s="35">
        <v>5</v>
      </c>
      <c r="AC2264" s="35"/>
      <c r="AD2264" s="35"/>
      <c r="AE2264" s="35">
        <v>5</v>
      </c>
    </row>
    <row r="2265" spans="26:31">
      <c r="Z2265" s="34">
        <v>10429</v>
      </c>
      <c r="AA2265" s="30" t="s">
        <v>2563</v>
      </c>
      <c r="AB2265" s="35">
        <v>14</v>
      </c>
      <c r="AC2265" s="35"/>
      <c r="AD2265" s="35"/>
      <c r="AE2265" s="35">
        <v>14</v>
      </c>
    </row>
    <row r="2266" spans="26:31">
      <c r="Z2266" s="34">
        <v>10430</v>
      </c>
      <c r="AA2266" s="30" t="s">
        <v>2564</v>
      </c>
      <c r="AB2266" s="35">
        <v>12</v>
      </c>
      <c r="AC2266" s="35"/>
      <c r="AD2266" s="35"/>
      <c r="AE2266" s="35">
        <v>12</v>
      </c>
    </row>
    <row r="2267" spans="26:31">
      <c r="Z2267" s="34">
        <v>10431</v>
      </c>
      <c r="AA2267" s="30" t="s">
        <v>1975</v>
      </c>
      <c r="AB2267" s="35">
        <v>8</v>
      </c>
      <c r="AC2267" s="35"/>
      <c r="AD2267" s="35">
        <v>4</v>
      </c>
      <c r="AE2267" s="35">
        <v>12</v>
      </c>
    </row>
    <row r="2268" spans="26:31">
      <c r="Z2268" s="34">
        <v>10432</v>
      </c>
      <c r="AA2268" s="30" t="s">
        <v>1300</v>
      </c>
      <c r="AB2268" s="35">
        <v>11</v>
      </c>
      <c r="AC2268" s="35"/>
      <c r="AD2268" s="35">
        <v>4</v>
      </c>
      <c r="AE2268" s="35">
        <v>15</v>
      </c>
    </row>
    <row r="2269" spans="26:31">
      <c r="Z2269" s="34">
        <v>10433</v>
      </c>
      <c r="AA2269" s="30" t="s">
        <v>2565</v>
      </c>
      <c r="AB2269" s="35">
        <v>24</v>
      </c>
      <c r="AC2269" s="35"/>
      <c r="AD2269" s="35"/>
      <c r="AE2269" s="35">
        <v>24</v>
      </c>
    </row>
    <row r="2270" spans="26:31">
      <c r="Z2270" s="34">
        <v>10434</v>
      </c>
      <c r="AA2270" s="30" t="s">
        <v>1104</v>
      </c>
      <c r="AB2270" s="35">
        <v>58</v>
      </c>
      <c r="AC2270" s="35">
        <v>1</v>
      </c>
      <c r="AD2270" s="35"/>
      <c r="AE2270" s="35">
        <v>59</v>
      </c>
    </row>
    <row r="2271" spans="26:31">
      <c r="Z2271" s="34">
        <v>10441</v>
      </c>
      <c r="AA2271" s="30" t="s">
        <v>1976</v>
      </c>
      <c r="AB2271" s="35"/>
      <c r="AC2271" s="35"/>
      <c r="AD2271" s="35">
        <v>159</v>
      </c>
      <c r="AE2271" s="35">
        <v>159</v>
      </c>
    </row>
    <row r="2272" spans="26:31">
      <c r="Z2272" s="34">
        <v>10442</v>
      </c>
      <c r="AA2272" s="30" t="s">
        <v>1977</v>
      </c>
      <c r="AB2272" s="35"/>
      <c r="AC2272" s="35"/>
      <c r="AD2272" s="35">
        <v>2</v>
      </c>
      <c r="AE2272" s="35">
        <v>2</v>
      </c>
    </row>
    <row r="2273" spans="26:31">
      <c r="Z2273" s="34">
        <v>10443</v>
      </c>
      <c r="AA2273" s="30" t="s">
        <v>1978</v>
      </c>
      <c r="AB2273" s="35"/>
      <c r="AC2273" s="35"/>
      <c r="AD2273" s="35">
        <v>4</v>
      </c>
      <c r="AE2273" s="35">
        <v>4</v>
      </c>
    </row>
    <row r="2274" spans="26:31">
      <c r="Z2274" s="34">
        <v>10444</v>
      </c>
      <c r="AA2274" s="30" t="s">
        <v>1979</v>
      </c>
      <c r="AB2274" s="35"/>
      <c r="AC2274" s="35"/>
      <c r="AD2274" s="35">
        <v>6</v>
      </c>
      <c r="AE2274" s="35">
        <v>6</v>
      </c>
    </row>
    <row r="2275" spans="26:31">
      <c r="Z2275" s="34">
        <v>10446</v>
      </c>
      <c r="AA2275" s="30" t="s">
        <v>1980</v>
      </c>
      <c r="AB2275" s="35"/>
      <c r="AC2275" s="35"/>
      <c r="AD2275" s="35">
        <v>22</v>
      </c>
      <c r="AE2275" s="35">
        <v>22</v>
      </c>
    </row>
    <row r="2276" spans="26:31">
      <c r="Z2276" s="34">
        <v>10460</v>
      </c>
      <c r="AA2276" s="30" t="s">
        <v>110</v>
      </c>
      <c r="AB2276" s="35">
        <v>66</v>
      </c>
      <c r="AC2276" s="35">
        <v>13</v>
      </c>
      <c r="AD2276" s="35">
        <v>29</v>
      </c>
      <c r="AE2276" s="35">
        <v>108</v>
      </c>
    </row>
    <row r="2277" spans="26:31">
      <c r="Z2277" s="34">
        <v>10461</v>
      </c>
      <c r="AA2277" s="30" t="s">
        <v>479</v>
      </c>
      <c r="AB2277" s="35">
        <v>27</v>
      </c>
      <c r="AC2277" s="35">
        <v>5</v>
      </c>
      <c r="AD2277" s="35">
        <v>9</v>
      </c>
      <c r="AE2277" s="35">
        <v>41</v>
      </c>
    </row>
    <row r="2278" spans="26:31">
      <c r="Z2278" s="34">
        <v>10462</v>
      </c>
      <c r="AA2278" s="30" t="s">
        <v>401</v>
      </c>
      <c r="AB2278" s="35">
        <v>123</v>
      </c>
      <c r="AC2278" s="35">
        <v>13</v>
      </c>
      <c r="AD2278" s="35">
        <v>9</v>
      </c>
      <c r="AE2278" s="35">
        <v>145</v>
      </c>
    </row>
    <row r="2279" spans="26:31">
      <c r="Z2279" s="34">
        <v>10464</v>
      </c>
      <c r="AA2279" s="30" t="s">
        <v>1981</v>
      </c>
      <c r="AB2279" s="35"/>
      <c r="AC2279" s="35"/>
      <c r="AD2279" s="35">
        <v>1</v>
      </c>
      <c r="AE2279" s="35">
        <v>1</v>
      </c>
    </row>
    <row r="2280" spans="26:31">
      <c r="Z2280" s="34">
        <v>10465</v>
      </c>
      <c r="AA2280" s="30" t="s">
        <v>345</v>
      </c>
      <c r="AB2280" s="35">
        <v>348</v>
      </c>
      <c r="AC2280" s="35">
        <v>41</v>
      </c>
      <c r="AD2280" s="35">
        <v>82</v>
      </c>
      <c r="AE2280" s="35">
        <v>471</v>
      </c>
    </row>
    <row r="2281" spans="26:31">
      <c r="Z2281" s="34">
        <v>10466</v>
      </c>
      <c r="AA2281" s="30" t="s">
        <v>2566</v>
      </c>
      <c r="AB2281" s="35">
        <v>3</v>
      </c>
      <c r="AC2281" s="35"/>
      <c r="AD2281" s="35"/>
      <c r="AE2281" s="35">
        <v>3</v>
      </c>
    </row>
    <row r="2282" spans="26:31">
      <c r="Z2282" s="34">
        <v>10467</v>
      </c>
      <c r="AA2282" s="30" t="s">
        <v>978</v>
      </c>
      <c r="AB2282" s="35">
        <v>8</v>
      </c>
      <c r="AC2282" s="35">
        <v>7</v>
      </c>
      <c r="AD2282" s="35">
        <v>1</v>
      </c>
      <c r="AE2282" s="35">
        <v>16</v>
      </c>
    </row>
    <row r="2283" spans="26:31">
      <c r="Z2283" s="34">
        <v>10468</v>
      </c>
      <c r="AA2283" s="30" t="s">
        <v>1982</v>
      </c>
      <c r="AB2283" s="35">
        <v>9</v>
      </c>
      <c r="AC2283" s="35"/>
      <c r="AD2283" s="35">
        <v>13</v>
      </c>
      <c r="AE2283" s="35">
        <v>22</v>
      </c>
    </row>
    <row r="2284" spans="26:31">
      <c r="Z2284" s="34">
        <v>10469</v>
      </c>
      <c r="AA2284" s="30" t="s">
        <v>1983</v>
      </c>
      <c r="AB2284" s="35">
        <v>8</v>
      </c>
      <c r="AC2284" s="35"/>
      <c r="AD2284" s="35">
        <v>10</v>
      </c>
      <c r="AE2284" s="35">
        <v>18</v>
      </c>
    </row>
    <row r="2285" spans="26:31">
      <c r="Z2285" s="34">
        <v>10470</v>
      </c>
      <c r="AA2285" s="30" t="s">
        <v>1984</v>
      </c>
      <c r="AB2285" s="35">
        <v>4</v>
      </c>
      <c r="AC2285" s="35"/>
      <c r="AD2285" s="35">
        <v>6</v>
      </c>
      <c r="AE2285" s="35">
        <v>10</v>
      </c>
    </row>
    <row r="2286" spans="26:31">
      <c r="Z2286" s="34">
        <v>10471</v>
      </c>
      <c r="AA2286" s="30" t="s">
        <v>1985</v>
      </c>
      <c r="AB2286" s="35">
        <v>14</v>
      </c>
      <c r="AC2286" s="35"/>
      <c r="AD2286" s="35">
        <v>12</v>
      </c>
      <c r="AE2286" s="35">
        <v>26</v>
      </c>
    </row>
    <row r="2287" spans="26:31">
      <c r="Z2287" s="34">
        <v>10472</v>
      </c>
      <c r="AA2287" s="30" t="s">
        <v>1986</v>
      </c>
      <c r="AB2287" s="35">
        <v>1</v>
      </c>
      <c r="AC2287" s="35"/>
      <c r="AD2287" s="35">
        <v>2</v>
      </c>
      <c r="AE2287" s="35">
        <v>3</v>
      </c>
    </row>
    <row r="2288" spans="26:31">
      <c r="Z2288" s="34">
        <v>10473</v>
      </c>
      <c r="AA2288" s="30" t="s">
        <v>2567</v>
      </c>
      <c r="AB2288" s="35">
        <v>3</v>
      </c>
      <c r="AC2288" s="35"/>
      <c r="AD2288" s="35"/>
      <c r="AE2288" s="35">
        <v>3</v>
      </c>
    </row>
    <row r="2289" spans="26:31">
      <c r="Z2289" s="34">
        <v>10474</v>
      </c>
      <c r="AA2289" s="30" t="s">
        <v>660</v>
      </c>
      <c r="AB2289" s="35">
        <v>2</v>
      </c>
      <c r="AC2289" s="35">
        <v>1</v>
      </c>
      <c r="AD2289" s="35"/>
      <c r="AE2289" s="35">
        <v>3</v>
      </c>
    </row>
    <row r="2290" spans="26:31">
      <c r="Z2290" s="34">
        <v>10476</v>
      </c>
      <c r="AA2290" s="30" t="s">
        <v>2568</v>
      </c>
      <c r="AB2290" s="35">
        <v>1</v>
      </c>
      <c r="AC2290" s="35"/>
      <c r="AD2290" s="35"/>
      <c r="AE2290" s="35">
        <v>1</v>
      </c>
    </row>
    <row r="2291" spans="26:31">
      <c r="Z2291" s="34">
        <v>10477</v>
      </c>
      <c r="AA2291" s="30" t="s">
        <v>2569</v>
      </c>
      <c r="AB2291" s="35">
        <v>2</v>
      </c>
      <c r="AC2291" s="35"/>
      <c r="AD2291" s="35"/>
      <c r="AE2291" s="35">
        <v>2</v>
      </c>
    </row>
    <row r="2292" spans="26:31">
      <c r="Z2292" s="34">
        <v>10478</v>
      </c>
      <c r="AA2292" s="30" t="s">
        <v>1987</v>
      </c>
      <c r="AB2292" s="35"/>
      <c r="AC2292" s="35"/>
      <c r="AD2292" s="35">
        <v>1</v>
      </c>
      <c r="AE2292" s="35">
        <v>1</v>
      </c>
    </row>
    <row r="2293" spans="26:31">
      <c r="Z2293" s="34">
        <v>10481</v>
      </c>
      <c r="AA2293" s="30" t="s">
        <v>2570</v>
      </c>
      <c r="AB2293" s="35">
        <v>1</v>
      </c>
      <c r="AC2293" s="35"/>
      <c r="AD2293" s="35"/>
      <c r="AE2293" s="35">
        <v>1</v>
      </c>
    </row>
    <row r="2294" spans="26:31">
      <c r="Z2294" s="34">
        <v>10482</v>
      </c>
      <c r="AA2294" s="30" t="s">
        <v>6</v>
      </c>
      <c r="AB2294" s="35">
        <v>3</v>
      </c>
      <c r="AC2294" s="35">
        <v>5</v>
      </c>
      <c r="AD2294" s="35"/>
      <c r="AE2294" s="35">
        <v>8</v>
      </c>
    </row>
    <row r="2295" spans="26:31">
      <c r="Z2295" s="34">
        <v>10485</v>
      </c>
      <c r="AA2295" s="30" t="s">
        <v>2571</v>
      </c>
      <c r="AB2295" s="35">
        <v>1</v>
      </c>
      <c r="AC2295" s="35"/>
      <c r="AD2295" s="35"/>
      <c r="AE2295" s="35">
        <v>1</v>
      </c>
    </row>
    <row r="2296" spans="26:31">
      <c r="Z2296" s="34">
        <v>10486</v>
      </c>
      <c r="AA2296" s="30" t="s">
        <v>2572</v>
      </c>
      <c r="AB2296" s="35">
        <v>5</v>
      </c>
      <c r="AC2296" s="35"/>
      <c r="AD2296" s="35"/>
      <c r="AE2296" s="35">
        <v>5</v>
      </c>
    </row>
    <row r="2297" spans="26:31">
      <c r="Z2297" s="34">
        <v>10487</v>
      </c>
      <c r="AA2297" s="30" t="s">
        <v>818</v>
      </c>
      <c r="AB2297" s="35">
        <v>9</v>
      </c>
      <c r="AC2297" s="35">
        <v>1</v>
      </c>
      <c r="AD2297" s="35"/>
      <c r="AE2297" s="35">
        <v>10</v>
      </c>
    </row>
    <row r="2298" spans="26:31">
      <c r="Z2298" s="34">
        <v>10488</v>
      </c>
      <c r="AA2298" s="30" t="s">
        <v>2573</v>
      </c>
      <c r="AB2298" s="35">
        <v>6</v>
      </c>
      <c r="AC2298" s="35"/>
      <c r="AD2298" s="35"/>
      <c r="AE2298" s="35">
        <v>6</v>
      </c>
    </row>
    <row r="2299" spans="26:31">
      <c r="Z2299" s="34">
        <v>10490</v>
      </c>
      <c r="AA2299" s="30" t="s">
        <v>215</v>
      </c>
      <c r="AB2299" s="35">
        <v>7</v>
      </c>
      <c r="AC2299" s="35">
        <v>4</v>
      </c>
      <c r="AD2299" s="35">
        <v>3</v>
      </c>
      <c r="AE2299" s="35">
        <v>14</v>
      </c>
    </row>
    <row r="2300" spans="26:31">
      <c r="Z2300" s="34">
        <v>10491</v>
      </c>
      <c r="AA2300" s="30" t="s">
        <v>1988</v>
      </c>
      <c r="AB2300" s="35">
        <v>1</v>
      </c>
      <c r="AC2300" s="35"/>
      <c r="AD2300" s="35">
        <v>1</v>
      </c>
      <c r="AE2300" s="35">
        <v>2</v>
      </c>
    </row>
    <row r="2301" spans="26:31">
      <c r="Z2301" s="34">
        <v>10492</v>
      </c>
      <c r="AA2301" s="30" t="s">
        <v>640</v>
      </c>
      <c r="AB2301" s="35">
        <v>5</v>
      </c>
      <c r="AC2301" s="35">
        <v>4</v>
      </c>
      <c r="AD2301" s="35">
        <v>1</v>
      </c>
      <c r="AE2301" s="35">
        <v>10</v>
      </c>
    </row>
    <row r="2302" spans="26:31">
      <c r="Z2302" s="34">
        <v>10493</v>
      </c>
      <c r="AA2302" s="30" t="s">
        <v>713</v>
      </c>
      <c r="AB2302" s="35">
        <v>7</v>
      </c>
      <c r="AC2302" s="35">
        <v>5</v>
      </c>
      <c r="AD2302" s="35">
        <v>2</v>
      </c>
      <c r="AE2302" s="35">
        <v>14</v>
      </c>
    </row>
    <row r="2303" spans="26:31">
      <c r="Z2303" s="34">
        <v>10494</v>
      </c>
      <c r="AA2303" s="30" t="s">
        <v>1989</v>
      </c>
      <c r="AB2303" s="35">
        <v>3</v>
      </c>
      <c r="AC2303" s="35"/>
      <c r="AD2303" s="35">
        <v>4</v>
      </c>
      <c r="AE2303" s="35">
        <v>7</v>
      </c>
    </row>
    <row r="2304" spans="26:31">
      <c r="Z2304" s="34">
        <v>10495</v>
      </c>
      <c r="AA2304" s="30" t="s">
        <v>2574</v>
      </c>
      <c r="AB2304" s="35">
        <v>1</v>
      </c>
      <c r="AC2304" s="35"/>
      <c r="AD2304" s="35"/>
      <c r="AE2304" s="35">
        <v>1</v>
      </c>
    </row>
    <row r="2305" spans="26:31">
      <c r="Z2305" s="34">
        <v>10496</v>
      </c>
      <c r="AA2305" s="30" t="s">
        <v>649</v>
      </c>
      <c r="AB2305" s="35">
        <v>3</v>
      </c>
      <c r="AC2305" s="35">
        <v>3</v>
      </c>
      <c r="AD2305" s="35"/>
      <c r="AE2305" s="35">
        <v>6</v>
      </c>
    </row>
    <row r="2306" spans="26:31">
      <c r="Z2306" s="34">
        <v>10499</v>
      </c>
      <c r="AA2306" s="30" t="s">
        <v>2575</v>
      </c>
      <c r="AB2306" s="35">
        <v>1</v>
      </c>
      <c r="AC2306" s="35"/>
      <c r="AD2306" s="35"/>
      <c r="AE2306" s="35">
        <v>1</v>
      </c>
    </row>
    <row r="2307" spans="26:31">
      <c r="Z2307" s="34">
        <v>10501</v>
      </c>
      <c r="AA2307" s="30" t="s">
        <v>2576</v>
      </c>
      <c r="AB2307" s="35">
        <v>4</v>
      </c>
      <c r="AC2307" s="35"/>
      <c r="AD2307" s="35"/>
      <c r="AE2307" s="35">
        <v>4</v>
      </c>
    </row>
    <row r="2308" spans="26:31">
      <c r="Z2308" s="34">
        <v>10502</v>
      </c>
      <c r="AA2308" s="30" t="s">
        <v>2577</v>
      </c>
      <c r="AB2308" s="35">
        <v>2</v>
      </c>
      <c r="AC2308" s="35"/>
      <c r="AD2308" s="35"/>
      <c r="AE2308" s="35">
        <v>2</v>
      </c>
    </row>
    <row r="2309" spans="26:31">
      <c r="Z2309" s="34">
        <v>10503</v>
      </c>
      <c r="AA2309" s="30" t="s">
        <v>2578</v>
      </c>
      <c r="AB2309" s="35">
        <v>6</v>
      </c>
      <c r="AC2309" s="35"/>
      <c r="AD2309" s="35"/>
      <c r="AE2309" s="35">
        <v>6</v>
      </c>
    </row>
    <row r="2310" spans="26:31">
      <c r="Z2310" s="34">
        <v>10504</v>
      </c>
      <c r="AA2310" s="30" t="s">
        <v>1990</v>
      </c>
      <c r="AB2310" s="35">
        <v>4</v>
      </c>
      <c r="AC2310" s="35"/>
      <c r="AD2310" s="35">
        <v>2</v>
      </c>
      <c r="AE2310" s="35">
        <v>6</v>
      </c>
    </row>
    <row r="2311" spans="26:31">
      <c r="Z2311" s="34">
        <v>10506</v>
      </c>
      <c r="AA2311" s="30" t="s">
        <v>1279</v>
      </c>
      <c r="AB2311" s="35">
        <v>3</v>
      </c>
      <c r="AC2311" s="35">
        <v>1</v>
      </c>
      <c r="AD2311" s="35"/>
      <c r="AE2311" s="35">
        <v>4</v>
      </c>
    </row>
    <row r="2312" spans="26:31">
      <c r="Z2312" s="34">
        <v>10507</v>
      </c>
      <c r="AA2312" s="30" t="s">
        <v>2579</v>
      </c>
      <c r="AB2312" s="35">
        <v>2</v>
      </c>
      <c r="AC2312" s="35"/>
      <c r="AD2312" s="35"/>
      <c r="AE2312" s="35">
        <v>2</v>
      </c>
    </row>
    <row r="2313" spans="26:31">
      <c r="Z2313" s="34">
        <v>10508</v>
      </c>
      <c r="AA2313" s="30" t="s">
        <v>1236</v>
      </c>
      <c r="AB2313" s="35">
        <v>1</v>
      </c>
      <c r="AC2313" s="35">
        <v>1</v>
      </c>
      <c r="AD2313" s="35"/>
      <c r="AE2313" s="35">
        <v>2</v>
      </c>
    </row>
    <row r="2314" spans="26:31">
      <c r="Z2314" s="34">
        <v>10509</v>
      </c>
      <c r="AA2314" s="30" t="s">
        <v>2580</v>
      </c>
      <c r="AB2314" s="35">
        <v>2</v>
      </c>
      <c r="AC2314" s="35"/>
      <c r="AD2314" s="35"/>
      <c r="AE2314" s="35">
        <v>2</v>
      </c>
    </row>
    <row r="2315" spans="26:31">
      <c r="Z2315" s="34">
        <v>10510</v>
      </c>
      <c r="AA2315" s="30" t="s">
        <v>2581</v>
      </c>
      <c r="AB2315" s="35">
        <v>1</v>
      </c>
      <c r="AC2315" s="35"/>
      <c r="AD2315" s="35"/>
      <c r="AE2315" s="35">
        <v>1</v>
      </c>
    </row>
    <row r="2316" spans="26:31">
      <c r="Z2316" s="34">
        <v>10512</v>
      </c>
      <c r="AA2316" s="30" t="s">
        <v>1252</v>
      </c>
      <c r="AB2316" s="35">
        <v>4</v>
      </c>
      <c r="AC2316" s="35">
        <v>1</v>
      </c>
      <c r="AD2316" s="35"/>
      <c r="AE2316" s="35">
        <v>5</v>
      </c>
    </row>
    <row r="2317" spans="26:31">
      <c r="Z2317" s="34">
        <v>10513</v>
      </c>
      <c r="AA2317" s="30" t="s">
        <v>2582</v>
      </c>
      <c r="AB2317" s="35">
        <v>3</v>
      </c>
      <c r="AC2317" s="35"/>
      <c r="AD2317" s="35"/>
      <c r="AE2317" s="35">
        <v>3</v>
      </c>
    </row>
    <row r="2318" spans="26:31">
      <c r="Z2318" s="34">
        <v>10515</v>
      </c>
      <c r="AA2318" s="30" t="s">
        <v>2583</v>
      </c>
      <c r="AB2318" s="35">
        <v>2</v>
      </c>
      <c r="AC2318" s="35"/>
      <c r="AD2318" s="35"/>
      <c r="AE2318" s="35">
        <v>2</v>
      </c>
    </row>
    <row r="2319" spans="26:31">
      <c r="Z2319" s="34">
        <v>10517</v>
      </c>
      <c r="AA2319" s="30" t="s">
        <v>1359</v>
      </c>
      <c r="AB2319" s="35">
        <v>3</v>
      </c>
      <c r="AC2319" s="35"/>
      <c r="AD2319" s="35">
        <v>8</v>
      </c>
      <c r="AE2319" s="35">
        <v>11</v>
      </c>
    </row>
    <row r="2320" spans="26:31">
      <c r="Z2320" s="34">
        <v>10519</v>
      </c>
      <c r="AA2320" s="30" t="s">
        <v>1351</v>
      </c>
      <c r="AB2320" s="35">
        <v>6</v>
      </c>
      <c r="AC2320" s="35"/>
      <c r="AD2320" s="35">
        <v>7</v>
      </c>
      <c r="AE2320" s="35">
        <v>13</v>
      </c>
    </row>
    <row r="2321" spans="26:31">
      <c r="Z2321" s="34">
        <v>10520</v>
      </c>
      <c r="AA2321" s="30" t="s">
        <v>1417</v>
      </c>
      <c r="AB2321" s="35">
        <v>20</v>
      </c>
      <c r="AC2321" s="35"/>
      <c r="AD2321" s="35">
        <v>58</v>
      </c>
      <c r="AE2321" s="35">
        <v>78</v>
      </c>
    </row>
    <row r="2322" spans="26:31">
      <c r="Z2322" s="34">
        <v>10521</v>
      </c>
      <c r="AA2322" s="30" t="s">
        <v>2584</v>
      </c>
      <c r="AB2322" s="35">
        <v>9</v>
      </c>
      <c r="AC2322" s="35"/>
      <c r="AD2322" s="35"/>
      <c r="AE2322" s="35">
        <v>9</v>
      </c>
    </row>
    <row r="2323" spans="26:31">
      <c r="Z2323" s="34">
        <v>10522</v>
      </c>
      <c r="AA2323" s="30" t="s">
        <v>2585</v>
      </c>
      <c r="AB2323" s="35">
        <v>10</v>
      </c>
      <c r="AC2323" s="35"/>
      <c r="AD2323" s="35"/>
      <c r="AE2323" s="35">
        <v>10</v>
      </c>
    </row>
    <row r="2324" spans="26:31">
      <c r="Z2324" s="34">
        <v>10523</v>
      </c>
      <c r="AA2324" s="30" t="s">
        <v>2586</v>
      </c>
      <c r="AB2324" s="35">
        <v>17</v>
      </c>
      <c r="AC2324" s="35"/>
      <c r="AD2324" s="35"/>
      <c r="AE2324" s="35">
        <v>17</v>
      </c>
    </row>
    <row r="2325" spans="26:31">
      <c r="Z2325" s="34">
        <v>10524</v>
      </c>
      <c r="AA2325" s="30" t="s">
        <v>2587</v>
      </c>
      <c r="AB2325" s="35">
        <v>16</v>
      </c>
      <c r="AC2325" s="35"/>
      <c r="AD2325" s="35"/>
      <c r="AE2325" s="35">
        <v>16</v>
      </c>
    </row>
    <row r="2326" spans="26:31">
      <c r="Z2326" s="34">
        <v>10525</v>
      </c>
      <c r="AA2326" s="30" t="s">
        <v>2588</v>
      </c>
      <c r="AB2326" s="35">
        <v>18</v>
      </c>
      <c r="AC2326" s="35"/>
      <c r="AD2326" s="35"/>
      <c r="AE2326" s="35">
        <v>18</v>
      </c>
    </row>
    <row r="2327" spans="26:31">
      <c r="Z2327" s="34">
        <v>10526</v>
      </c>
      <c r="AA2327" s="30" t="s">
        <v>2589</v>
      </c>
      <c r="AB2327" s="35">
        <v>15</v>
      </c>
      <c r="AC2327" s="35"/>
      <c r="AD2327" s="35"/>
      <c r="AE2327" s="35">
        <v>15</v>
      </c>
    </row>
    <row r="2328" spans="26:31">
      <c r="Z2328" s="34">
        <v>10527</v>
      </c>
      <c r="AA2328" s="30" t="s">
        <v>757</v>
      </c>
      <c r="AB2328" s="35">
        <v>28</v>
      </c>
      <c r="AC2328" s="35">
        <v>4</v>
      </c>
      <c r="AD2328" s="35">
        <v>1</v>
      </c>
      <c r="AE2328" s="35">
        <v>33</v>
      </c>
    </row>
    <row r="2329" spans="26:31">
      <c r="Z2329" s="34">
        <v>10528</v>
      </c>
      <c r="AA2329" s="30" t="s">
        <v>1991</v>
      </c>
      <c r="AB2329" s="35"/>
      <c r="AC2329" s="35"/>
      <c r="AD2329" s="35">
        <v>15</v>
      </c>
      <c r="AE2329" s="35">
        <v>15</v>
      </c>
    </row>
    <row r="2330" spans="26:31">
      <c r="Z2330" s="34">
        <v>10529</v>
      </c>
      <c r="AA2330" s="30" t="s">
        <v>1992</v>
      </c>
      <c r="AB2330" s="35"/>
      <c r="AC2330" s="35"/>
      <c r="AD2330" s="35">
        <v>1</v>
      </c>
      <c r="AE2330" s="35">
        <v>1</v>
      </c>
    </row>
    <row r="2331" spans="26:31">
      <c r="Z2331" s="34">
        <v>10530</v>
      </c>
      <c r="AA2331" s="30" t="s">
        <v>2590</v>
      </c>
      <c r="AB2331" s="35">
        <v>3</v>
      </c>
      <c r="AC2331" s="35"/>
      <c r="AD2331" s="35"/>
      <c r="AE2331" s="35">
        <v>3</v>
      </c>
    </row>
    <row r="2332" spans="26:31">
      <c r="Z2332" s="34">
        <v>10531</v>
      </c>
      <c r="AA2332" s="30" t="s">
        <v>2591</v>
      </c>
      <c r="AB2332" s="35">
        <v>1</v>
      </c>
      <c r="AC2332" s="35"/>
      <c r="AD2332" s="35"/>
      <c r="AE2332" s="35">
        <v>1</v>
      </c>
    </row>
    <row r="2333" spans="26:31">
      <c r="Z2333" s="34">
        <v>10532</v>
      </c>
      <c r="AA2333" s="30" t="s">
        <v>798</v>
      </c>
      <c r="AB2333" s="35">
        <v>5</v>
      </c>
      <c r="AC2333" s="35">
        <v>1</v>
      </c>
      <c r="AD2333" s="35">
        <v>1</v>
      </c>
      <c r="AE2333" s="35">
        <v>7</v>
      </c>
    </row>
    <row r="2334" spans="26:31">
      <c r="Z2334" s="34">
        <v>10533</v>
      </c>
      <c r="AA2334" s="30" t="s">
        <v>2592</v>
      </c>
      <c r="AB2334" s="35">
        <v>5</v>
      </c>
      <c r="AC2334" s="35"/>
      <c r="AD2334" s="35"/>
      <c r="AE2334" s="35">
        <v>5</v>
      </c>
    </row>
    <row r="2335" spans="26:31">
      <c r="Z2335" s="34">
        <v>10535</v>
      </c>
      <c r="AA2335" s="30" t="s">
        <v>1993</v>
      </c>
      <c r="AB2335" s="35">
        <v>22</v>
      </c>
      <c r="AC2335" s="35"/>
      <c r="AD2335" s="35">
        <v>6</v>
      </c>
      <c r="AE2335" s="35">
        <v>28</v>
      </c>
    </row>
    <row r="2336" spans="26:31">
      <c r="Z2336" s="34">
        <v>10544</v>
      </c>
      <c r="AA2336" s="30" t="s">
        <v>1994</v>
      </c>
      <c r="AB2336" s="35">
        <v>6</v>
      </c>
      <c r="AC2336" s="35"/>
      <c r="AD2336" s="35">
        <v>15</v>
      </c>
      <c r="AE2336" s="35">
        <v>21</v>
      </c>
    </row>
    <row r="2337" spans="26:31">
      <c r="Z2337" s="34">
        <v>10545</v>
      </c>
      <c r="AA2337" s="30" t="s">
        <v>2593</v>
      </c>
      <c r="AB2337" s="35">
        <v>1</v>
      </c>
      <c r="AC2337" s="35"/>
      <c r="AD2337" s="35"/>
      <c r="AE2337" s="35">
        <v>1</v>
      </c>
    </row>
    <row r="2338" spans="26:31">
      <c r="Z2338" s="34">
        <v>10546</v>
      </c>
      <c r="AA2338" s="30" t="s">
        <v>877</v>
      </c>
      <c r="AB2338" s="35">
        <v>1</v>
      </c>
      <c r="AC2338" s="35">
        <v>1</v>
      </c>
      <c r="AD2338" s="35">
        <v>1</v>
      </c>
      <c r="AE2338" s="35">
        <v>3</v>
      </c>
    </row>
    <row r="2339" spans="26:31">
      <c r="Z2339" s="34">
        <v>10547</v>
      </c>
      <c r="AA2339" s="30" t="s">
        <v>769</v>
      </c>
      <c r="AB2339" s="35">
        <v>1</v>
      </c>
      <c r="AC2339" s="35">
        <v>1</v>
      </c>
      <c r="AD2339" s="35">
        <v>9</v>
      </c>
      <c r="AE2339" s="35">
        <v>11</v>
      </c>
    </row>
    <row r="2340" spans="26:31">
      <c r="Z2340" s="34">
        <v>10548</v>
      </c>
      <c r="AA2340" s="30" t="s">
        <v>933</v>
      </c>
      <c r="AB2340" s="35">
        <v>41</v>
      </c>
      <c r="AC2340" s="35">
        <v>8</v>
      </c>
      <c r="AD2340" s="35">
        <v>11</v>
      </c>
      <c r="AE2340" s="35">
        <v>60</v>
      </c>
    </row>
    <row r="2341" spans="26:31">
      <c r="Z2341" s="34">
        <v>10550</v>
      </c>
      <c r="AA2341" s="30" t="s">
        <v>1012</v>
      </c>
      <c r="AB2341" s="35">
        <v>23</v>
      </c>
      <c r="AC2341" s="35">
        <v>4</v>
      </c>
      <c r="AD2341" s="35">
        <v>24</v>
      </c>
      <c r="AE2341" s="35">
        <v>51</v>
      </c>
    </row>
    <row r="2342" spans="26:31">
      <c r="Z2342" s="34">
        <v>10551</v>
      </c>
      <c r="AA2342" s="30" t="s">
        <v>1995</v>
      </c>
      <c r="AB2342" s="35"/>
      <c r="AC2342" s="35"/>
      <c r="AD2342" s="35">
        <v>1</v>
      </c>
      <c r="AE2342" s="35">
        <v>1</v>
      </c>
    </row>
    <row r="2343" spans="26:31">
      <c r="Z2343" s="34">
        <v>10552</v>
      </c>
      <c r="AA2343" s="30" t="s">
        <v>1996</v>
      </c>
      <c r="AB2343" s="35"/>
      <c r="AC2343" s="35"/>
      <c r="AD2343" s="35">
        <v>16</v>
      </c>
      <c r="AE2343" s="35">
        <v>16</v>
      </c>
    </row>
    <row r="2344" spans="26:31">
      <c r="Z2344" s="34">
        <v>10553</v>
      </c>
      <c r="AA2344" s="30" t="s">
        <v>796</v>
      </c>
      <c r="AB2344" s="35">
        <v>5</v>
      </c>
      <c r="AC2344" s="35">
        <v>1</v>
      </c>
      <c r="AD2344" s="35"/>
      <c r="AE2344" s="35">
        <v>6</v>
      </c>
    </row>
    <row r="2345" spans="26:31">
      <c r="Z2345" s="34">
        <v>10554</v>
      </c>
      <c r="AA2345" s="30" t="s">
        <v>2594</v>
      </c>
      <c r="AB2345" s="35">
        <v>2</v>
      </c>
      <c r="AC2345" s="35"/>
      <c r="AD2345" s="35"/>
      <c r="AE2345" s="35">
        <v>2</v>
      </c>
    </row>
    <row r="2346" spans="26:31">
      <c r="Z2346" s="34">
        <v>10555</v>
      </c>
      <c r="AA2346" s="30" t="s">
        <v>624</v>
      </c>
      <c r="AB2346" s="35"/>
      <c r="AC2346" s="35">
        <v>1</v>
      </c>
      <c r="AD2346" s="35"/>
      <c r="AE2346" s="35">
        <v>1</v>
      </c>
    </row>
    <row r="2347" spans="26:31">
      <c r="Z2347" s="34">
        <v>10556</v>
      </c>
      <c r="AA2347" s="30" t="s">
        <v>791</v>
      </c>
      <c r="AB2347" s="35">
        <v>3</v>
      </c>
      <c r="AC2347" s="35">
        <v>1</v>
      </c>
      <c r="AD2347" s="35"/>
      <c r="AE2347" s="35">
        <v>4</v>
      </c>
    </row>
    <row r="2348" spans="26:31">
      <c r="Z2348" s="34">
        <v>10559</v>
      </c>
      <c r="AA2348" s="30" t="s">
        <v>647</v>
      </c>
      <c r="AB2348" s="35">
        <v>3</v>
      </c>
      <c r="AC2348" s="35">
        <v>3</v>
      </c>
      <c r="AD2348" s="35"/>
      <c r="AE2348" s="35">
        <v>6</v>
      </c>
    </row>
    <row r="2349" spans="26:31">
      <c r="Z2349" s="34">
        <v>10560</v>
      </c>
      <c r="AA2349" s="30" t="s">
        <v>635</v>
      </c>
      <c r="AB2349" s="35">
        <v>7</v>
      </c>
      <c r="AC2349" s="35">
        <v>2</v>
      </c>
      <c r="AD2349" s="35"/>
      <c r="AE2349" s="35">
        <v>9</v>
      </c>
    </row>
    <row r="2350" spans="26:31">
      <c r="Z2350" s="34">
        <v>10561</v>
      </c>
      <c r="AA2350" s="30" t="s">
        <v>2595</v>
      </c>
      <c r="AB2350" s="35">
        <v>1</v>
      </c>
      <c r="AC2350" s="35"/>
      <c r="AD2350" s="35"/>
      <c r="AE2350" s="35">
        <v>1</v>
      </c>
    </row>
    <row r="2351" spans="26:31">
      <c r="Z2351" s="34">
        <v>10562</v>
      </c>
      <c r="AA2351" s="30" t="s">
        <v>2596</v>
      </c>
      <c r="AB2351" s="35">
        <v>3</v>
      </c>
      <c r="AC2351" s="35"/>
      <c r="AD2351" s="35"/>
      <c r="AE2351" s="35">
        <v>3</v>
      </c>
    </row>
    <row r="2352" spans="26:31">
      <c r="Z2352" s="34">
        <v>10564</v>
      </c>
      <c r="AA2352" s="30" t="s">
        <v>2597</v>
      </c>
      <c r="AB2352" s="35">
        <v>15</v>
      </c>
      <c r="AC2352" s="35"/>
      <c r="AD2352" s="35"/>
      <c r="AE2352" s="35">
        <v>15</v>
      </c>
    </row>
    <row r="2353" spans="26:31">
      <c r="Z2353" s="34">
        <v>10565</v>
      </c>
      <c r="AA2353" s="30" t="s">
        <v>1997</v>
      </c>
      <c r="AB2353" s="35">
        <v>17</v>
      </c>
      <c r="AC2353" s="35"/>
      <c r="AD2353" s="35">
        <v>1</v>
      </c>
      <c r="AE2353" s="35">
        <v>18</v>
      </c>
    </row>
    <row r="2354" spans="26:31">
      <c r="Z2354" s="34">
        <v>10566</v>
      </c>
      <c r="AA2354" s="30" t="s">
        <v>2598</v>
      </c>
      <c r="AB2354" s="35">
        <v>16</v>
      </c>
      <c r="AC2354" s="35"/>
      <c r="AD2354" s="35"/>
      <c r="AE2354" s="35">
        <v>16</v>
      </c>
    </row>
    <row r="2355" spans="26:31">
      <c r="Z2355" s="34">
        <v>10567</v>
      </c>
      <c r="AA2355" s="30" t="s">
        <v>2599</v>
      </c>
      <c r="AB2355" s="35">
        <v>13</v>
      </c>
      <c r="AC2355" s="35"/>
      <c r="AD2355" s="35"/>
      <c r="AE2355" s="35">
        <v>13</v>
      </c>
    </row>
    <row r="2356" spans="26:31">
      <c r="Z2356" s="34">
        <v>10568</v>
      </c>
      <c r="AA2356" s="30" t="s">
        <v>2600</v>
      </c>
      <c r="AB2356" s="35">
        <v>3</v>
      </c>
      <c r="AC2356" s="35"/>
      <c r="AD2356" s="35"/>
      <c r="AE2356" s="35">
        <v>3</v>
      </c>
    </row>
    <row r="2357" spans="26:31">
      <c r="Z2357" s="34">
        <v>10569</v>
      </c>
      <c r="AA2357" s="30" t="s">
        <v>1998</v>
      </c>
      <c r="AB2357" s="35"/>
      <c r="AC2357" s="35"/>
      <c r="AD2357" s="35">
        <v>75</v>
      </c>
      <c r="AE2357" s="35">
        <v>75</v>
      </c>
    </row>
    <row r="2358" spans="26:31">
      <c r="Z2358" s="34">
        <v>10574</v>
      </c>
      <c r="AA2358" s="30" t="s">
        <v>1999</v>
      </c>
      <c r="AB2358" s="35"/>
      <c r="AC2358" s="35"/>
      <c r="AD2358" s="35">
        <v>1</v>
      </c>
      <c r="AE2358" s="35">
        <v>1</v>
      </c>
    </row>
    <row r="2359" spans="26:31">
      <c r="Z2359" s="34">
        <v>10575</v>
      </c>
      <c r="AA2359" s="30" t="s">
        <v>2000</v>
      </c>
      <c r="AB2359" s="35"/>
      <c r="AC2359" s="35"/>
      <c r="AD2359" s="35">
        <v>1</v>
      </c>
      <c r="AE2359" s="35">
        <v>1</v>
      </c>
    </row>
    <row r="2360" spans="26:31">
      <c r="Z2360" s="34">
        <v>10577</v>
      </c>
      <c r="AA2360" s="30" t="s">
        <v>2601</v>
      </c>
      <c r="AB2360" s="35">
        <v>2</v>
      </c>
      <c r="AC2360" s="35"/>
      <c r="AD2360" s="35"/>
      <c r="AE2360" s="35">
        <v>2</v>
      </c>
    </row>
    <row r="2361" spans="26:31">
      <c r="Z2361" s="34">
        <v>10578</v>
      </c>
      <c r="AA2361" s="30" t="s">
        <v>2602</v>
      </c>
      <c r="AB2361" s="35">
        <v>6</v>
      </c>
      <c r="AC2361" s="35"/>
      <c r="AD2361" s="35"/>
      <c r="AE2361" s="35">
        <v>6</v>
      </c>
    </row>
    <row r="2362" spans="26:31">
      <c r="Z2362" s="34">
        <v>10579</v>
      </c>
      <c r="AA2362" s="30" t="s">
        <v>2603</v>
      </c>
      <c r="AB2362" s="35">
        <v>3</v>
      </c>
      <c r="AC2362" s="35"/>
      <c r="AD2362" s="35"/>
      <c r="AE2362" s="35">
        <v>3</v>
      </c>
    </row>
    <row r="2363" spans="26:31">
      <c r="Z2363" s="34">
        <v>10580</v>
      </c>
      <c r="AA2363" s="30" t="s">
        <v>2001</v>
      </c>
      <c r="AB2363" s="35">
        <v>37</v>
      </c>
      <c r="AC2363" s="35"/>
      <c r="AD2363" s="35">
        <v>15</v>
      </c>
      <c r="AE2363" s="35">
        <v>52</v>
      </c>
    </row>
    <row r="2364" spans="26:31">
      <c r="Z2364" s="34">
        <v>10581</v>
      </c>
      <c r="AA2364" s="30" t="s">
        <v>2002</v>
      </c>
      <c r="AB2364" s="35">
        <v>48</v>
      </c>
      <c r="AC2364" s="35"/>
      <c r="AD2364" s="35">
        <v>20</v>
      </c>
      <c r="AE2364" s="35">
        <v>68</v>
      </c>
    </row>
    <row r="2365" spans="26:31">
      <c r="Z2365" s="34">
        <v>10582</v>
      </c>
      <c r="AA2365" s="30" t="s">
        <v>973</v>
      </c>
      <c r="AB2365" s="35">
        <v>81</v>
      </c>
      <c r="AC2365" s="35">
        <v>2</v>
      </c>
      <c r="AD2365" s="35">
        <v>1</v>
      </c>
      <c r="AE2365" s="35">
        <v>84</v>
      </c>
    </row>
    <row r="2366" spans="26:31">
      <c r="Z2366" s="34">
        <v>10583</v>
      </c>
      <c r="AA2366" s="30" t="s">
        <v>2003</v>
      </c>
      <c r="AB2366" s="35">
        <v>38</v>
      </c>
      <c r="AC2366" s="35"/>
      <c r="AD2366" s="35">
        <v>60</v>
      </c>
      <c r="AE2366" s="35">
        <v>98</v>
      </c>
    </row>
    <row r="2367" spans="26:31">
      <c r="Z2367" s="34">
        <v>10584</v>
      </c>
      <c r="AA2367" s="30" t="s">
        <v>2004</v>
      </c>
      <c r="AB2367" s="35">
        <v>4</v>
      </c>
      <c r="AC2367" s="35"/>
      <c r="AD2367" s="35">
        <v>8</v>
      </c>
      <c r="AE2367" s="35">
        <v>12</v>
      </c>
    </row>
    <row r="2368" spans="26:31">
      <c r="Z2368" s="34">
        <v>10585</v>
      </c>
      <c r="AA2368" s="30" t="s">
        <v>2005</v>
      </c>
      <c r="AB2368" s="35"/>
      <c r="AC2368" s="35"/>
      <c r="AD2368" s="35">
        <v>1</v>
      </c>
      <c r="AE2368" s="35">
        <v>1</v>
      </c>
    </row>
    <row r="2369" spans="26:31">
      <c r="Z2369" s="34">
        <v>10586</v>
      </c>
      <c r="AA2369" s="30" t="s">
        <v>856</v>
      </c>
      <c r="AB2369" s="35">
        <v>4</v>
      </c>
      <c r="AC2369" s="35">
        <v>3</v>
      </c>
      <c r="AD2369" s="35">
        <v>2</v>
      </c>
      <c r="AE2369" s="35">
        <v>9</v>
      </c>
    </row>
    <row r="2370" spans="26:31">
      <c r="Z2370" s="34">
        <v>10587</v>
      </c>
      <c r="AA2370" s="30" t="s">
        <v>2604</v>
      </c>
      <c r="AB2370" s="35">
        <v>12</v>
      </c>
      <c r="AC2370" s="35"/>
      <c r="AD2370" s="35"/>
      <c r="AE2370" s="35">
        <v>12</v>
      </c>
    </row>
    <row r="2371" spans="26:31">
      <c r="Z2371" s="34">
        <v>10589</v>
      </c>
      <c r="AA2371" s="30" t="s">
        <v>2605</v>
      </c>
      <c r="AB2371" s="35">
        <v>7</v>
      </c>
      <c r="AC2371" s="35"/>
      <c r="AD2371" s="35"/>
      <c r="AE2371" s="35">
        <v>7</v>
      </c>
    </row>
    <row r="2372" spans="26:31">
      <c r="Z2372" s="34">
        <v>10590</v>
      </c>
      <c r="AA2372" s="30" t="s">
        <v>2006</v>
      </c>
      <c r="AB2372" s="35">
        <v>5</v>
      </c>
      <c r="AC2372" s="35"/>
      <c r="AD2372" s="35">
        <v>1</v>
      </c>
      <c r="AE2372" s="35">
        <v>6</v>
      </c>
    </row>
    <row r="2373" spans="26:31">
      <c r="Z2373" s="34">
        <v>10591</v>
      </c>
      <c r="AA2373" s="30" t="s">
        <v>945</v>
      </c>
      <c r="AB2373" s="35">
        <v>8</v>
      </c>
      <c r="AC2373" s="35">
        <v>2</v>
      </c>
      <c r="AD2373" s="35">
        <v>1</v>
      </c>
      <c r="AE2373" s="35">
        <v>11</v>
      </c>
    </row>
    <row r="2374" spans="26:31">
      <c r="Z2374" s="34">
        <v>10592</v>
      </c>
      <c r="AA2374" s="30" t="s">
        <v>2007</v>
      </c>
      <c r="AB2374" s="35">
        <v>5</v>
      </c>
      <c r="AC2374" s="35"/>
      <c r="AD2374" s="35">
        <v>1</v>
      </c>
      <c r="AE2374" s="35">
        <v>6</v>
      </c>
    </row>
    <row r="2375" spans="26:31">
      <c r="Z2375" s="34">
        <v>10593</v>
      </c>
      <c r="AA2375" s="30" t="s">
        <v>938</v>
      </c>
      <c r="AB2375" s="35">
        <v>7</v>
      </c>
      <c r="AC2375" s="35">
        <v>1</v>
      </c>
      <c r="AD2375" s="35">
        <v>1</v>
      </c>
      <c r="AE2375" s="35">
        <v>9</v>
      </c>
    </row>
    <row r="2376" spans="26:31">
      <c r="Z2376" s="34">
        <v>10594</v>
      </c>
      <c r="AA2376" s="30" t="s">
        <v>1070</v>
      </c>
      <c r="AB2376" s="35">
        <v>8</v>
      </c>
      <c r="AC2376" s="35">
        <v>2</v>
      </c>
      <c r="AD2376" s="35">
        <v>1</v>
      </c>
      <c r="AE2376" s="35">
        <v>11</v>
      </c>
    </row>
    <row r="2377" spans="26:31">
      <c r="Z2377" s="34">
        <v>10595</v>
      </c>
      <c r="AA2377" s="30" t="s">
        <v>1069</v>
      </c>
      <c r="AB2377" s="35">
        <v>8</v>
      </c>
      <c r="AC2377" s="35">
        <v>2</v>
      </c>
      <c r="AD2377" s="35">
        <v>2</v>
      </c>
      <c r="AE2377" s="35">
        <v>12</v>
      </c>
    </row>
    <row r="2378" spans="26:31">
      <c r="Z2378" s="34">
        <v>10596</v>
      </c>
      <c r="AA2378" s="30" t="s">
        <v>1016</v>
      </c>
      <c r="AB2378" s="35">
        <v>18</v>
      </c>
      <c r="AC2378" s="35">
        <v>1</v>
      </c>
      <c r="AD2378" s="35">
        <v>13</v>
      </c>
      <c r="AE2378" s="35">
        <v>32</v>
      </c>
    </row>
    <row r="2379" spans="26:31">
      <c r="Z2379" s="34">
        <v>10597</v>
      </c>
      <c r="AA2379" s="30" t="s">
        <v>854</v>
      </c>
      <c r="AB2379" s="35">
        <v>8</v>
      </c>
      <c r="AC2379" s="35">
        <v>8</v>
      </c>
      <c r="AD2379" s="35">
        <v>8</v>
      </c>
      <c r="AE2379" s="35">
        <v>24</v>
      </c>
    </row>
    <row r="2380" spans="26:31">
      <c r="Z2380" s="34">
        <v>10598</v>
      </c>
      <c r="AA2380" s="30" t="s">
        <v>2008</v>
      </c>
      <c r="AB2380" s="35">
        <v>4</v>
      </c>
      <c r="AC2380" s="35"/>
      <c r="AD2380" s="35">
        <v>10</v>
      </c>
      <c r="AE2380" s="35">
        <v>14</v>
      </c>
    </row>
    <row r="2381" spans="26:31">
      <c r="Z2381" s="34">
        <v>10600</v>
      </c>
      <c r="AA2381" s="30" t="s">
        <v>2009</v>
      </c>
      <c r="AB2381" s="35"/>
      <c r="AC2381" s="35"/>
      <c r="AD2381" s="35">
        <v>7</v>
      </c>
      <c r="AE2381" s="35">
        <v>7</v>
      </c>
    </row>
    <row r="2382" spans="26:31">
      <c r="Z2382" s="34">
        <v>10602</v>
      </c>
      <c r="AA2382" s="30" t="s">
        <v>779</v>
      </c>
      <c r="AB2382" s="35">
        <v>65</v>
      </c>
      <c r="AC2382" s="35">
        <v>2</v>
      </c>
      <c r="AD2382" s="35">
        <v>11</v>
      </c>
      <c r="AE2382" s="35">
        <v>78</v>
      </c>
    </row>
    <row r="2383" spans="26:31">
      <c r="Z2383" s="34">
        <v>10603</v>
      </c>
      <c r="AA2383" s="30" t="s">
        <v>2606</v>
      </c>
      <c r="AB2383" s="35">
        <v>9</v>
      </c>
      <c r="AC2383" s="35"/>
      <c r="AD2383" s="35"/>
      <c r="AE2383" s="35">
        <v>9</v>
      </c>
    </row>
    <row r="2384" spans="26:31">
      <c r="Z2384" s="34">
        <v>10606</v>
      </c>
      <c r="AA2384" s="30" t="s">
        <v>929</v>
      </c>
      <c r="AB2384" s="35">
        <v>90</v>
      </c>
      <c r="AC2384" s="35">
        <v>4</v>
      </c>
      <c r="AD2384" s="35">
        <v>21</v>
      </c>
      <c r="AE2384" s="35">
        <v>115</v>
      </c>
    </row>
    <row r="2385" spans="26:31">
      <c r="Z2385" s="34">
        <v>10608</v>
      </c>
      <c r="AA2385" s="30" t="s">
        <v>792</v>
      </c>
      <c r="AB2385" s="35">
        <v>100</v>
      </c>
      <c r="AC2385" s="35">
        <v>16</v>
      </c>
      <c r="AD2385" s="35">
        <v>8</v>
      </c>
      <c r="AE2385" s="35">
        <v>124</v>
      </c>
    </row>
    <row r="2386" spans="26:31">
      <c r="Z2386" s="34">
        <v>10609</v>
      </c>
      <c r="AA2386" s="30" t="s">
        <v>869</v>
      </c>
      <c r="AB2386" s="35">
        <v>8</v>
      </c>
      <c r="AC2386" s="35">
        <v>7</v>
      </c>
      <c r="AD2386" s="35">
        <v>3</v>
      </c>
      <c r="AE2386" s="35">
        <v>18</v>
      </c>
    </row>
    <row r="2387" spans="26:31">
      <c r="Z2387" s="34">
        <v>10610</v>
      </c>
      <c r="AA2387" s="30" t="s">
        <v>878</v>
      </c>
      <c r="AB2387" s="35">
        <v>24</v>
      </c>
      <c r="AC2387" s="35">
        <v>3</v>
      </c>
      <c r="AD2387" s="35">
        <v>18</v>
      </c>
      <c r="AE2387" s="35">
        <v>45</v>
      </c>
    </row>
    <row r="2388" spans="26:31">
      <c r="Z2388" s="34">
        <v>10611</v>
      </c>
      <c r="AA2388" s="30" t="s">
        <v>740</v>
      </c>
      <c r="AB2388" s="35">
        <v>58</v>
      </c>
      <c r="AC2388" s="35">
        <v>4</v>
      </c>
      <c r="AD2388" s="35">
        <v>32</v>
      </c>
      <c r="AE2388" s="35">
        <v>94</v>
      </c>
    </row>
    <row r="2389" spans="26:31">
      <c r="Z2389" s="34">
        <v>10613</v>
      </c>
      <c r="AA2389" s="30" t="s">
        <v>1032</v>
      </c>
      <c r="AB2389" s="35">
        <v>110</v>
      </c>
      <c r="AC2389" s="35">
        <v>14</v>
      </c>
      <c r="AD2389" s="35">
        <v>27</v>
      </c>
      <c r="AE2389" s="35">
        <v>151</v>
      </c>
    </row>
    <row r="2390" spans="26:31">
      <c r="Z2390" s="34">
        <v>10618</v>
      </c>
      <c r="AA2390" s="30" t="s">
        <v>2010</v>
      </c>
      <c r="AB2390" s="35">
        <v>3</v>
      </c>
      <c r="AC2390" s="35"/>
      <c r="AD2390" s="35">
        <v>4</v>
      </c>
      <c r="AE2390" s="35">
        <v>7</v>
      </c>
    </row>
    <row r="2391" spans="26:31">
      <c r="Z2391" s="34">
        <v>10619</v>
      </c>
      <c r="AA2391" s="30" t="s">
        <v>2011</v>
      </c>
      <c r="AB2391" s="35">
        <v>38</v>
      </c>
      <c r="AC2391" s="35"/>
      <c r="AD2391" s="35">
        <v>10</v>
      </c>
      <c r="AE2391" s="35">
        <v>48</v>
      </c>
    </row>
    <row r="2392" spans="26:31">
      <c r="Z2392" s="34">
        <v>10620</v>
      </c>
      <c r="AA2392" s="30" t="s">
        <v>2607</v>
      </c>
      <c r="AB2392" s="35">
        <v>1</v>
      </c>
      <c r="AC2392" s="35"/>
      <c r="AD2392" s="35"/>
      <c r="AE2392" s="35">
        <v>1</v>
      </c>
    </row>
    <row r="2393" spans="26:31">
      <c r="Z2393" s="34">
        <v>10621</v>
      </c>
      <c r="AA2393" s="30" t="s">
        <v>2608</v>
      </c>
      <c r="AB2393" s="35">
        <v>6</v>
      </c>
      <c r="AC2393" s="35"/>
      <c r="AD2393" s="35"/>
      <c r="AE2393" s="35">
        <v>6</v>
      </c>
    </row>
    <row r="2394" spans="26:31">
      <c r="Z2394" s="34">
        <v>10623</v>
      </c>
      <c r="AA2394" s="30" t="s">
        <v>2609</v>
      </c>
      <c r="AB2394" s="35">
        <v>4</v>
      </c>
      <c r="AC2394" s="35"/>
      <c r="AD2394" s="35"/>
      <c r="AE2394" s="35">
        <v>4</v>
      </c>
    </row>
    <row r="2395" spans="26:31">
      <c r="Z2395" s="34">
        <v>10624</v>
      </c>
      <c r="AA2395" s="30" t="s">
        <v>2610</v>
      </c>
      <c r="AB2395" s="35">
        <v>6</v>
      </c>
      <c r="AC2395" s="35"/>
      <c r="AD2395" s="35"/>
      <c r="AE2395" s="35">
        <v>6</v>
      </c>
    </row>
    <row r="2396" spans="26:31">
      <c r="Z2396" s="34">
        <v>10626</v>
      </c>
      <c r="AA2396" s="30" t="s">
        <v>2611</v>
      </c>
      <c r="AB2396" s="35">
        <v>2</v>
      </c>
      <c r="AC2396" s="35"/>
      <c r="AD2396" s="35"/>
      <c r="AE2396" s="35">
        <v>2</v>
      </c>
    </row>
    <row r="2397" spans="26:31">
      <c r="Z2397" s="34">
        <v>10627</v>
      </c>
      <c r="AA2397" s="30" t="s">
        <v>2612</v>
      </c>
      <c r="AB2397" s="35">
        <v>1</v>
      </c>
      <c r="AC2397" s="35"/>
      <c r="AD2397" s="35"/>
      <c r="AE2397" s="35">
        <v>1</v>
      </c>
    </row>
    <row r="2398" spans="26:31">
      <c r="Z2398" s="34">
        <v>10628</v>
      </c>
      <c r="AA2398" s="30" t="s">
        <v>2613</v>
      </c>
      <c r="AB2398" s="35">
        <v>3</v>
      </c>
      <c r="AC2398" s="35"/>
      <c r="AD2398" s="35"/>
      <c r="AE2398" s="35">
        <v>3</v>
      </c>
    </row>
    <row r="2399" spans="26:31">
      <c r="Z2399" s="34">
        <v>10632</v>
      </c>
      <c r="AA2399" s="30" t="s">
        <v>2614</v>
      </c>
      <c r="AB2399" s="35">
        <v>2</v>
      </c>
      <c r="AC2399" s="35"/>
      <c r="AD2399" s="35"/>
      <c r="AE2399" s="35">
        <v>2</v>
      </c>
    </row>
    <row r="2400" spans="26:31">
      <c r="Z2400" s="34">
        <v>10635</v>
      </c>
      <c r="AA2400" s="30" t="s">
        <v>2615</v>
      </c>
      <c r="AB2400" s="35">
        <v>1</v>
      </c>
      <c r="AC2400" s="35"/>
      <c r="AD2400" s="35"/>
      <c r="AE2400" s="35">
        <v>1</v>
      </c>
    </row>
    <row r="2401" spans="26:31">
      <c r="Z2401" s="34">
        <v>10636</v>
      </c>
      <c r="AA2401" s="30" t="s">
        <v>1267</v>
      </c>
      <c r="AB2401" s="35"/>
      <c r="AC2401" s="35">
        <v>1</v>
      </c>
      <c r="AD2401" s="35"/>
      <c r="AE2401" s="35">
        <v>1</v>
      </c>
    </row>
    <row r="2402" spans="26:31">
      <c r="Z2402" s="34">
        <v>10638</v>
      </c>
      <c r="AA2402" s="30" t="s">
        <v>2616</v>
      </c>
      <c r="AB2402" s="35">
        <v>2</v>
      </c>
      <c r="AC2402" s="35"/>
      <c r="AD2402" s="35"/>
      <c r="AE2402" s="35">
        <v>2</v>
      </c>
    </row>
    <row r="2403" spans="26:31">
      <c r="Z2403" s="34">
        <v>10639</v>
      </c>
      <c r="AA2403" s="30" t="s">
        <v>2617</v>
      </c>
      <c r="AB2403" s="35">
        <v>2</v>
      </c>
      <c r="AC2403" s="35"/>
      <c r="AD2403" s="35"/>
      <c r="AE2403" s="35">
        <v>2</v>
      </c>
    </row>
    <row r="2404" spans="26:31">
      <c r="Z2404" s="34">
        <v>10644</v>
      </c>
      <c r="AA2404" s="30" t="s">
        <v>2618</v>
      </c>
      <c r="AB2404" s="35">
        <v>8</v>
      </c>
      <c r="AC2404" s="35"/>
      <c r="AD2404" s="35"/>
      <c r="AE2404" s="35">
        <v>8</v>
      </c>
    </row>
    <row r="2405" spans="26:31">
      <c r="Z2405" s="34">
        <v>10645</v>
      </c>
      <c r="AA2405" s="30" t="s">
        <v>2619</v>
      </c>
      <c r="AB2405" s="35">
        <v>3</v>
      </c>
      <c r="AC2405" s="35"/>
      <c r="AD2405" s="35"/>
      <c r="AE2405" s="35">
        <v>3</v>
      </c>
    </row>
    <row r="2406" spans="26:31">
      <c r="Z2406" s="34">
        <v>10646</v>
      </c>
      <c r="AA2406" s="30" t="s">
        <v>2620</v>
      </c>
      <c r="AB2406" s="35">
        <v>8</v>
      </c>
      <c r="AC2406" s="35"/>
      <c r="AD2406" s="35"/>
      <c r="AE2406" s="35">
        <v>8</v>
      </c>
    </row>
    <row r="2407" spans="26:31">
      <c r="Z2407" s="34">
        <v>10650</v>
      </c>
      <c r="AA2407" s="30" t="s">
        <v>1150</v>
      </c>
      <c r="AB2407" s="35">
        <v>1</v>
      </c>
      <c r="AC2407" s="35">
        <v>1</v>
      </c>
      <c r="AD2407" s="35"/>
      <c r="AE2407" s="35">
        <v>2</v>
      </c>
    </row>
    <row r="2408" spans="26:31">
      <c r="Z2408" s="34">
        <v>10652</v>
      </c>
      <c r="AA2408" s="30" t="s">
        <v>2621</v>
      </c>
      <c r="AB2408" s="35">
        <v>1</v>
      </c>
      <c r="AC2408" s="35"/>
      <c r="AD2408" s="35"/>
      <c r="AE2408" s="35">
        <v>1</v>
      </c>
    </row>
    <row r="2409" spans="26:31">
      <c r="Z2409" s="34">
        <v>10654</v>
      </c>
      <c r="AA2409" s="30" t="s">
        <v>2622</v>
      </c>
      <c r="AB2409" s="35">
        <v>1</v>
      </c>
      <c r="AC2409" s="35"/>
      <c r="AD2409" s="35"/>
      <c r="AE2409" s="35">
        <v>1</v>
      </c>
    </row>
    <row r="2410" spans="26:31">
      <c r="Z2410" s="34">
        <v>10655</v>
      </c>
      <c r="AA2410" s="30" t="s">
        <v>1030</v>
      </c>
      <c r="AB2410" s="35">
        <v>4</v>
      </c>
      <c r="AC2410" s="35">
        <v>8</v>
      </c>
      <c r="AD2410" s="35"/>
      <c r="AE2410" s="35">
        <v>12</v>
      </c>
    </row>
    <row r="2411" spans="26:31">
      <c r="Z2411" s="34">
        <v>10656</v>
      </c>
      <c r="AA2411" s="30" t="s">
        <v>2623</v>
      </c>
      <c r="AB2411" s="35">
        <v>6</v>
      </c>
      <c r="AC2411" s="35"/>
      <c r="AD2411" s="35"/>
      <c r="AE2411" s="35">
        <v>6</v>
      </c>
    </row>
    <row r="2412" spans="26:31">
      <c r="Z2412" s="34">
        <v>10658</v>
      </c>
      <c r="AA2412" s="30" t="s">
        <v>2624</v>
      </c>
      <c r="AB2412" s="35">
        <v>6</v>
      </c>
      <c r="AC2412" s="35"/>
      <c r="AD2412" s="35"/>
      <c r="AE2412" s="35">
        <v>6</v>
      </c>
    </row>
    <row r="2413" spans="26:31">
      <c r="Z2413" s="34">
        <v>10660</v>
      </c>
      <c r="AA2413" s="30" t="s">
        <v>2625</v>
      </c>
      <c r="AB2413" s="35">
        <v>6</v>
      </c>
      <c r="AC2413" s="35"/>
      <c r="AD2413" s="35"/>
      <c r="AE2413" s="35">
        <v>6</v>
      </c>
    </row>
    <row r="2414" spans="26:31">
      <c r="Z2414" s="34">
        <v>10662</v>
      </c>
      <c r="AA2414" s="30" t="s">
        <v>2626</v>
      </c>
      <c r="AB2414" s="35">
        <v>1</v>
      </c>
      <c r="AC2414" s="35"/>
      <c r="AD2414" s="35"/>
      <c r="AE2414" s="35">
        <v>1</v>
      </c>
    </row>
    <row r="2415" spans="26:31">
      <c r="Z2415" s="34">
        <v>10664</v>
      </c>
      <c r="AA2415" s="30" t="s">
        <v>1360</v>
      </c>
      <c r="AB2415" s="35">
        <v>6</v>
      </c>
      <c r="AC2415" s="35"/>
      <c r="AD2415" s="35">
        <v>1</v>
      </c>
      <c r="AE2415" s="35">
        <v>7</v>
      </c>
    </row>
    <row r="2416" spans="26:31">
      <c r="Z2416" s="34">
        <v>10665</v>
      </c>
      <c r="AA2416" s="30" t="s">
        <v>1311</v>
      </c>
      <c r="AB2416" s="35">
        <v>7</v>
      </c>
      <c r="AC2416" s="35"/>
      <c r="AD2416" s="35">
        <v>1</v>
      </c>
      <c r="AE2416" s="35">
        <v>8</v>
      </c>
    </row>
    <row r="2417" spans="26:31">
      <c r="Z2417" s="34">
        <v>10668</v>
      </c>
      <c r="AA2417" s="30" t="s">
        <v>2627</v>
      </c>
      <c r="AB2417" s="35">
        <v>1</v>
      </c>
      <c r="AC2417" s="35"/>
      <c r="AD2417" s="35"/>
      <c r="AE2417" s="35">
        <v>1</v>
      </c>
    </row>
    <row r="2418" spans="26:31">
      <c r="Z2418" s="34">
        <v>10669</v>
      </c>
      <c r="AA2418" s="30" t="s">
        <v>2628</v>
      </c>
      <c r="AB2418" s="35">
        <v>1</v>
      </c>
      <c r="AC2418" s="35"/>
      <c r="AD2418" s="35"/>
      <c r="AE2418" s="35">
        <v>1</v>
      </c>
    </row>
    <row r="2419" spans="26:31">
      <c r="Z2419" s="34">
        <v>10670</v>
      </c>
      <c r="AA2419" s="30" t="s">
        <v>2629</v>
      </c>
      <c r="AB2419" s="35">
        <v>1</v>
      </c>
      <c r="AC2419" s="35"/>
      <c r="AD2419" s="35"/>
      <c r="AE2419" s="35">
        <v>1</v>
      </c>
    </row>
    <row r="2420" spans="26:31">
      <c r="Z2420" s="34">
        <v>10671</v>
      </c>
      <c r="AA2420" s="30" t="s">
        <v>2630</v>
      </c>
      <c r="AB2420" s="35">
        <v>1</v>
      </c>
      <c r="AC2420" s="35"/>
      <c r="AD2420" s="35"/>
      <c r="AE2420" s="35">
        <v>1</v>
      </c>
    </row>
    <row r="2421" spans="26:31">
      <c r="Z2421" s="34">
        <v>10672</v>
      </c>
      <c r="AA2421" s="30" t="s">
        <v>2631</v>
      </c>
      <c r="AB2421" s="35">
        <v>1</v>
      </c>
      <c r="AC2421" s="35"/>
      <c r="AD2421" s="35"/>
      <c r="AE2421" s="35">
        <v>1</v>
      </c>
    </row>
    <row r="2422" spans="26:31">
      <c r="Z2422" s="34">
        <v>10673</v>
      </c>
      <c r="AA2422" s="30" t="s">
        <v>2632</v>
      </c>
      <c r="AB2422" s="35">
        <v>1</v>
      </c>
      <c r="AC2422" s="35"/>
      <c r="AD2422" s="35"/>
      <c r="AE2422" s="35">
        <v>1</v>
      </c>
    </row>
    <row r="2423" spans="26:31">
      <c r="Z2423" s="34">
        <v>10675</v>
      </c>
      <c r="AA2423" s="30" t="s">
        <v>2633</v>
      </c>
      <c r="AB2423" s="35">
        <v>2</v>
      </c>
      <c r="AC2423" s="35"/>
      <c r="AD2423" s="35"/>
      <c r="AE2423" s="35">
        <v>2</v>
      </c>
    </row>
    <row r="2424" spans="26:31">
      <c r="Z2424" s="34">
        <v>10676</v>
      </c>
      <c r="AA2424" s="30" t="s">
        <v>1204</v>
      </c>
      <c r="AB2424" s="35">
        <v>37</v>
      </c>
      <c r="AC2424" s="35">
        <v>1</v>
      </c>
      <c r="AD2424" s="35"/>
      <c r="AE2424" s="35">
        <v>38</v>
      </c>
    </row>
    <row r="2425" spans="26:31">
      <c r="Z2425" s="34">
        <v>10677</v>
      </c>
      <c r="AA2425" s="30" t="s">
        <v>1354</v>
      </c>
      <c r="AB2425" s="35">
        <v>3</v>
      </c>
      <c r="AC2425" s="35"/>
      <c r="AD2425" s="35"/>
      <c r="AE2425" s="35">
        <v>3</v>
      </c>
    </row>
    <row r="2426" spans="26:31">
      <c r="Z2426" s="34">
        <v>10678</v>
      </c>
      <c r="AA2426" s="30" t="s">
        <v>2634</v>
      </c>
      <c r="AB2426" s="35">
        <v>3</v>
      </c>
      <c r="AC2426" s="35"/>
      <c r="AD2426" s="35"/>
      <c r="AE2426" s="35">
        <v>3</v>
      </c>
    </row>
    <row r="2427" spans="26:31">
      <c r="Z2427" s="34">
        <v>10679</v>
      </c>
      <c r="AA2427" s="30" t="s">
        <v>2635</v>
      </c>
      <c r="AB2427" s="35">
        <v>2</v>
      </c>
      <c r="AC2427" s="35"/>
      <c r="AD2427" s="35"/>
      <c r="AE2427" s="35">
        <v>2</v>
      </c>
    </row>
    <row r="2428" spans="26:31">
      <c r="Z2428" s="34">
        <v>10680</v>
      </c>
      <c r="AA2428" s="30" t="s">
        <v>935</v>
      </c>
      <c r="AB2428" s="35">
        <v>296</v>
      </c>
      <c r="AC2428" s="35">
        <v>152</v>
      </c>
      <c r="AD2428" s="35">
        <v>291</v>
      </c>
      <c r="AE2428" s="35">
        <v>739</v>
      </c>
    </row>
    <row r="2429" spans="26:31">
      <c r="Z2429" s="34">
        <v>10682</v>
      </c>
      <c r="AA2429" s="30" t="s">
        <v>2636</v>
      </c>
      <c r="AB2429" s="35">
        <v>3</v>
      </c>
      <c r="AC2429" s="35"/>
      <c r="AD2429" s="35"/>
      <c r="AE2429" s="35">
        <v>3</v>
      </c>
    </row>
    <row r="2430" spans="26:31">
      <c r="Z2430" s="34">
        <v>10683</v>
      </c>
      <c r="AA2430" s="30" t="s">
        <v>2637</v>
      </c>
      <c r="AB2430" s="35">
        <v>1</v>
      </c>
      <c r="AC2430" s="35"/>
      <c r="AD2430" s="35"/>
      <c r="AE2430" s="35">
        <v>1</v>
      </c>
    </row>
    <row r="2431" spans="26:31">
      <c r="Z2431" s="34">
        <v>10684</v>
      </c>
      <c r="AA2431" s="30" t="s">
        <v>2638</v>
      </c>
      <c r="AB2431" s="35">
        <v>3</v>
      </c>
      <c r="AC2431" s="35"/>
      <c r="AD2431" s="35"/>
      <c r="AE2431" s="35">
        <v>3</v>
      </c>
    </row>
    <row r="2432" spans="26:31">
      <c r="Z2432" s="34">
        <v>10685</v>
      </c>
      <c r="AA2432" s="30" t="s">
        <v>2639</v>
      </c>
      <c r="AB2432" s="35">
        <v>1</v>
      </c>
      <c r="AC2432" s="35"/>
      <c r="AD2432" s="35"/>
      <c r="AE2432" s="35">
        <v>1</v>
      </c>
    </row>
    <row r="2433" spans="26:31">
      <c r="Z2433" s="34">
        <v>10686</v>
      </c>
      <c r="AA2433" s="30" t="s">
        <v>2640</v>
      </c>
      <c r="AB2433" s="35">
        <v>1</v>
      </c>
      <c r="AC2433" s="35"/>
      <c r="AD2433" s="35"/>
      <c r="AE2433" s="35">
        <v>1</v>
      </c>
    </row>
    <row r="2434" spans="26:31">
      <c r="Z2434" s="34">
        <v>10687</v>
      </c>
      <c r="AA2434" s="30" t="s">
        <v>2641</v>
      </c>
      <c r="AB2434" s="35">
        <v>2</v>
      </c>
      <c r="AC2434" s="35"/>
      <c r="AD2434" s="35"/>
      <c r="AE2434" s="35">
        <v>2</v>
      </c>
    </row>
    <row r="2435" spans="26:31">
      <c r="Z2435" s="34">
        <v>10688</v>
      </c>
      <c r="AA2435" s="30" t="s">
        <v>2642</v>
      </c>
      <c r="AB2435" s="35">
        <v>3</v>
      </c>
      <c r="AC2435" s="35"/>
      <c r="AD2435" s="35"/>
      <c r="AE2435" s="35">
        <v>3</v>
      </c>
    </row>
    <row r="2436" spans="26:31">
      <c r="Z2436" s="34">
        <v>10689</v>
      </c>
      <c r="AA2436" s="30" t="s">
        <v>2643</v>
      </c>
      <c r="AB2436" s="35">
        <v>1</v>
      </c>
      <c r="AC2436" s="35"/>
      <c r="AD2436" s="35"/>
      <c r="AE2436" s="35">
        <v>1</v>
      </c>
    </row>
    <row r="2437" spans="26:31">
      <c r="Z2437" s="34">
        <v>10690</v>
      </c>
      <c r="AA2437" s="30" t="s">
        <v>2644</v>
      </c>
      <c r="AB2437" s="35">
        <v>1</v>
      </c>
      <c r="AC2437" s="35"/>
      <c r="AD2437" s="35"/>
      <c r="AE2437" s="35">
        <v>1</v>
      </c>
    </row>
    <row r="2438" spans="26:31">
      <c r="Z2438" s="34">
        <v>10691</v>
      </c>
      <c r="AA2438" s="30" t="s">
        <v>2645</v>
      </c>
      <c r="AB2438" s="35">
        <v>1</v>
      </c>
      <c r="AC2438" s="35"/>
      <c r="AD2438" s="35"/>
      <c r="AE2438" s="35">
        <v>1</v>
      </c>
    </row>
    <row r="2439" spans="26:31">
      <c r="Z2439" s="34">
        <v>10692</v>
      </c>
      <c r="AA2439" s="30" t="s">
        <v>2646</v>
      </c>
      <c r="AB2439" s="35">
        <v>1</v>
      </c>
      <c r="AC2439" s="35"/>
      <c r="AD2439" s="35"/>
      <c r="AE2439" s="35">
        <v>1</v>
      </c>
    </row>
    <row r="2440" spans="26:31">
      <c r="Z2440" s="34">
        <v>10693</v>
      </c>
      <c r="AA2440" s="30" t="s">
        <v>2647</v>
      </c>
      <c r="AB2440" s="35">
        <v>1</v>
      </c>
      <c r="AC2440" s="35"/>
      <c r="AD2440" s="35"/>
      <c r="AE2440" s="35">
        <v>1</v>
      </c>
    </row>
    <row r="2441" spans="26:31">
      <c r="Z2441" s="34">
        <v>10694</v>
      </c>
      <c r="AA2441" s="30" t="s">
        <v>2648</v>
      </c>
      <c r="AB2441" s="35">
        <v>1</v>
      </c>
      <c r="AC2441" s="35"/>
      <c r="AD2441" s="35"/>
      <c r="AE2441" s="35">
        <v>1</v>
      </c>
    </row>
    <row r="2442" spans="26:31">
      <c r="Z2442" s="34">
        <v>10695</v>
      </c>
      <c r="AA2442" s="30" t="s">
        <v>2649</v>
      </c>
      <c r="AB2442" s="35">
        <v>6</v>
      </c>
      <c r="AC2442" s="35"/>
      <c r="AD2442" s="35"/>
      <c r="AE2442" s="35">
        <v>6</v>
      </c>
    </row>
    <row r="2443" spans="26:31">
      <c r="Z2443" s="34">
        <v>10697</v>
      </c>
      <c r="AA2443" s="30" t="s">
        <v>2650</v>
      </c>
      <c r="AB2443" s="35">
        <v>2</v>
      </c>
      <c r="AC2443" s="35"/>
      <c r="AD2443" s="35"/>
      <c r="AE2443" s="35">
        <v>2</v>
      </c>
    </row>
    <row r="2444" spans="26:31">
      <c r="Z2444" s="34">
        <v>10698</v>
      </c>
      <c r="AA2444" s="30" t="s">
        <v>1055</v>
      </c>
      <c r="AB2444" s="35">
        <v>159</v>
      </c>
      <c r="AC2444" s="35">
        <v>2</v>
      </c>
      <c r="AD2444" s="35">
        <v>21</v>
      </c>
      <c r="AE2444" s="35">
        <v>182</v>
      </c>
    </row>
    <row r="2445" spans="26:31">
      <c r="Z2445" s="34">
        <v>10700</v>
      </c>
      <c r="AA2445" s="30" t="s">
        <v>2651</v>
      </c>
      <c r="AB2445" s="35">
        <v>48</v>
      </c>
      <c r="AC2445" s="35"/>
      <c r="AD2445" s="35"/>
      <c r="AE2445" s="35">
        <v>48</v>
      </c>
    </row>
    <row r="2446" spans="26:31">
      <c r="Z2446" s="34">
        <v>10701</v>
      </c>
      <c r="AA2446" s="30" t="s">
        <v>2012</v>
      </c>
      <c r="AB2446" s="35">
        <v>71</v>
      </c>
      <c r="AC2446" s="35"/>
      <c r="AD2446" s="35">
        <v>38</v>
      </c>
      <c r="AE2446" s="35">
        <v>109</v>
      </c>
    </row>
    <row r="2447" spans="26:31">
      <c r="Z2447" s="34">
        <v>10702</v>
      </c>
      <c r="AA2447" s="30" t="s">
        <v>1101</v>
      </c>
      <c r="AB2447" s="35">
        <v>227</v>
      </c>
      <c r="AC2447" s="35">
        <v>23</v>
      </c>
      <c r="AD2447" s="35">
        <v>52</v>
      </c>
      <c r="AE2447" s="35">
        <v>302</v>
      </c>
    </row>
    <row r="2448" spans="26:31">
      <c r="Z2448" s="34">
        <v>10703</v>
      </c>
      <c r="AA2448" s="30" t="s">
        <v>1100</v>
      </c>
      <c r="AB2448" s="35">
        <v>88</v>
      </c>
      <c r="AC2448" s="35">
        <v>8</v>
      </c>
      <c r="AD2448" s="35">
        <v>17</v>
      </c>
      <c r="AE2448" s="35">
        <v>113</v>
      </c>
    </row>
    <row r="2449" spans="26:31">
      <c r="Z2449" s="34">
        <v>10704</v>
      </c>
      <c r="AA2449" s="30" t="s">
        <v>1089</v>
      </c>
      <c r="AB2449" s="35">
        <v>165</v>
      </c>
      <c r="AC2449" s="35">
        <v>15</v>
      </c>
      <c r="AD2449" s="35">
        <v>23</v>
      </c>
      <c r="AE2449" s="35">
        <v>203</v>
      </c>
    </row>
    <row r="2450" spans="26:31">
      <c r="Z2450" s="34">
        <v>10705</v>
      </c>
      <c r="AA2450" s="30" t="s">
        <v>2013</v>
      </c>
      <c r="AB2450" s="35">
        <v>10</v>
      </c>
      <c r="AC2450" s="35"/>
      <c r="AD2450" s="35">
        <v>2</v>
      </c>
      <c r="AE2450" s="35">
        <v>12</v>
      </c>
    </row>
    <row r="2451" spans="26:31">
      <c r="Z2451" s="34">
        <v>10706</v>
      </c>
      <c r="AA2451" s="30" t="s">
        <v>2652</v>
      </c>
      <c r="AB2451" s="35">
        <v>13</v>
      </c>
      <c r="AC2451" s="35"/>
      <c r="AD2451" s="35"/>
      <c r="AE2451" s="35">
        <v>13</v>
      </c>
    </row>
    <row r="2452" spans="26:31">
      <c r="Z2452" s="34">
        <v>10707</v>
      </c>
      <c r="AA2452" s="30" t="s">
        <v>2653</v>
      </c>
      <c r="AB2452" s="35">
        <v>18</v>
      </c>
      <c r="AC2452" s="35"/>
      <c r="AD2452" s="35"/>
      <c r="AE2452" s="35">
        <v>18</v>
      </c>
    </row>
    <row r="2453" spans="26:31">
      <c r="Z2453" s="34">
        <v>10708</v>
      </c>
      <c r="AA2453" s="30" t="s">
        <v>2654</v>
      </c>
      <c r="AB2453" s="35">
        <v>10</v>
      </c>
      <c r="AC2453" s="35"/>
      <c r="AD2453" s="35"/>
      <c r="AE2453" s="35">
        <v>10</v>
      </c>
    </row>
    <row r="2454" spans="26:31">
      <c r="Z2454" s="34">
        <v>10709</v>
      </c>
      <c r="AA2454" s="30" t="s">
        <v>2014</v>
      </c>
      <c r="AB2454" s="35">
        <v>44</v>
      </c>
      <c r="AC2454" s="35"/>
      <c r="AD2454" s="35">
        <v>30</v>
      </c>
      <c r="AE2454" s="35">
        <v>74</v>
      </c>
    </row>
    <row r="2455" spans="26:31">
      <c r="Z2455" s="34">
        <v>10711</v>
      </c>
      <c r="AA2455" s="30" t="s">
        <v>1298</v>
      </c>
      <c r="AB2455" s="35"/>
      <c r="AC2455" s="35"/>
      <c r="AD2455" s="35">
        <v>2</v>
      </c>
      <c r="AE2455" s="35">
        <v>2</v>
      </c>
    </row>
    <row r="2456" spans="26:31">
      <c r="Z2456" s="34">
        <v>10713</v>
      </c>
      <c r="AA2456" s="30" t="s">
        <v>1260</v>
      </c>
      <c r="AB2456" s="35">
        <v>14</v>
      </c>
      <c r="AC2456" s="35">
        <v>1</v>
      </c>
      <c r="AD2456" s="35">
        <v>39</v>
      </c>
      <c r="AE2456" s="35">
        <v>54</v>
      </c>
    </row>
    <row r="2457" spans="26:31">
      <c r="Z2457" s="34">
        <v>10714</v>
      </c>
      <c r="AA2457" s="30" t="s">
        <v>1243</v>
      </c>
      <c r="AB2457" s="35">
        <v>3</v>
      </c>
      <c r="AC2457" s="35">
        <v>2</v>
      </c>
      <c r="AD2457" s="35">
        <v>31</v>
      </c>
      <c r="AE2457" s="35">
        <v>36</v>
      </c>
    </row>
    <row r="2458" spans="26:31">
      <c r="Z2458" s="34">
        <v>10715</v>
      </c>
      <c r="AA2458" s="30" t="s">
        <v>1295</v>
      </c>
      <c r="AB2458" s="35">
        <v>1</v>
      </c>
      <c r="AC2458" s="35"/>
      <c r="AD2458" s="35"/>
      <c r="AE2458" s="35">
        <v>1</v>
      </c>
    </row>
    <row r="2459" spans="26:31">
      <c r="Z2459" s="34">
        <v>10716</v>
      </c>
      <c r="AA2459" s="30" t="s">
        <v>2655</v>
      </c>
      <c r="AB2459" s="35">
        <v>14</v>
      </c>
      <c r="AC2459" s="35"/>
      <c r="AD2459" s="35"/>
      <c r="AE2459" s="35">
        <v>14</v>
      </c>
    </row>
    <row r="2460" spans="26:31">
      <c r="Z2460" s="34">
        <v>10717</v>
      </c>
      <c r="AA2460" s="30" t="s">
        <v>1214</v>
      </c>
      <c r="AB2460" s="35">
        <v>21</v>
      </c>
      <c r="AC2460" s="35">
        <v>6</v>
      </c>
      <c r="AD2460" s="35">
        <v>1</v>
      </c>
      <c r="AE2460" s="35">
        <v>28</v>
      </c>
    </row>
    <row r="2461" spans="26:31">
      <c r="Z2461" s="34">
        <v>10718</v>
      </c>
      <c r="AA2461" s="30" t="s">
        <v>1213</v>
      </c>
      <c r="AB2461" s="35">
        <v>22</v>
      </c>
      <c r="AC2461" s="35">
        <v>6</v>
      </c>
      <c r="AD2461" s="35">
        <v>1</v>
      </c>
      <c r="AE2461" s="35">
        <v>29</v>
      </c>
    </row>
    <row r="2462" spans="26:31">
      <c r="Z2462" s="34">
        <v>10719</v>
      </c>
      <c r="AA2462" s="30" t="s">
        <v>1217</v>
      </c>
      <c r="AB2462" s="35">
        <v>41</v>
      </c>
      <c r="AC2462" s="35">
        <v>16</v>
      </c>
      <c r="AD2462" s="35">
        <v>1</v>
      </c>
      <c r="AE2462" s="35">
        <v>58</v>
      </c>
    </row>
    <row r="2463" spans="26:31">
      <c r="Z2463" s="34">
        <v>10720</v>
      </c>
      <c r="AA2463" s="30" t="s">
        <v>1205</v>
      </c>
      <c r="AB2463" s="35">
        <v>23</v>
      </c>
      <c r="AC2463" s="35">
        <v>6</v>
      </c>
      <c r="AD2463" s="35"/>
      <c r="AE2463" s="35">
        <v>29</v>
      </c>
    </row>
    <row r="2464" spans="26:31">
      <c r="Z2464" s="34">
        <v>10721</v>
      </c>
      <c r="AA2464" s="30" t="s">
        <v>1208</v>
      </c>
      <c r="AB2464" s="35">
        <v>18</v>
      </c>
      <c r="AC2464" s="35">
        <v>13</v>
      </c>
      <c r="AD2464" s="35">
        <v>3</v>
      </c>
      <c r="AE2464" s="35">
        <v>34</v>
      </c>
    </row>
    <row r="2465" spans="26:31">
      <c r="Z2465" s="34">
        <v>10722</v>
      </c>
      <c r="AA2465" s="30" t="s">
        <v>1212</v>
      </c>
      <c r="AB2465" s="35">
        <v>22</v>
      </c>
      <c r="AC2465" s="35">
        <v>6</v>
      </c>
      <c r="AD2465" s="35">
        <v>2</v>
      </c>
      <c r="AE2465" s="35">
        <v>30</v>
      </c>
    </row>
    <row r="2466" spans="26:31">
      <c r="Z2466" s="34">
        <v>10723</v>
      </c>
      <c r="AA2466" s="30" t="s">
        <v>2656</v>
      </c>
      <c r="AB2466" s="35">
        <v>3</v>
      </c>
      <c r="AC2466" s="35"/>
      <c r="AD2466" s="35"/>
      <c r="AE2466" s="35">
        <v>3</v>
      </c>
    </row>
    <row r="2467" spans="26:31">
      <c r="Z2467" s="34">
        <v>10724</v>
      </c>
      <c r="AA2467" s="30" t="s">
        <v>2657</v>
      </c>
      <c r="AB2467" s="35">
        <v>4</v>
      </c>
      <c r="AC2467" s="35"/>
      <c r="AD2467" s="35"/>
      <c r="AE2467" s="35">
        <v>4</v>
      </c>
    </row>
    <row r="2468" spans="26:31">
      <c r="Z2468" s="34">
        <v>10725</v>
      </c>
      <c r="AA2468" s="30" t="s">
        <v>2658</v>
      </c>
      <c r="AB2468" s="35">
        <v>6</v>
      </c>
      <c r="AC2468" s="35"/>
      <c r="AD2468" s="35"/>
      <c r="AE2468" s="35">
        <v>6</v>
      </c>
    </row>
    <row r="2469" spans="26:31">
      <c r="Z2469" s="34">
        <v>10726</v>
      </c>
      <c r="AA2469" s="30" t="s">
        <v>2659</v>
      </c>
      <c r="AB2469" s="35">
        <v>6</v>
      </c>
      <c r="AC2469" s="35"/>
      <c r="AD2469" s="35"/>
      <c r="AE2469" s="35">
        <v>6</v>
      </c>
    </row>
    <row r="2470" spans="26:31">
      <c r="Z2470" s="34">
        <v>10727</v>
      </c>
      <c r="AA2470" s="30" t="s">
        <v>2660</v>
      </c>
      <c r="AB2470" s="35">
        <v>10</v>
      </c>
      <c r="AC2470" s="35"/>
      <c r="AD2470" s="35"/>
      <c r="AE2470" s="35">
        <v>10</v>
      </c>
    </row>
    <row r="2471" spans="26:31">
      <c r="Z2471" s="34">
        <v>10728</v>
      </c>
      <c r="AA2471" s="30" t="s">
        <v>2661</v>
      </c>
      <c r="AB2471" s="35">
        <v>17</v>
      </c>
      <c r="AC2471" s="35"/>
      <c r="AD2471" s="35"/>
      <c r="AE2471" s="35">
        <v>17</v>
      </c>
    </row>
    <row r="2472" spans="26:31">
      <c r="Z2472" s="34">
        <v>10730</v>
      </c>
      <c r="AA2472" s="30" t="s">
        <v>2662</v>
      </c>
      <c r="AB2472" s="35">
        <v>13</v>
      </c>
      <c r="AC2472" s="35"/>
      <c r="AD2472" s="35"/>
      <c r="AE2472" s="35">
        <v>13</v>
      </c>
    </row>
    <row r="2473" spans="26:31">
      <c r="Z2473" s="34">
        <v>10731</v>
      </c>
      <c r="AA2473" s="30" t="s">
        <v>2015</v>
      </c>
      <c r="AB2473" s="35"/>
      <c r="AC2473" s="35"/>
      <c r="AD2473" s="35">
        <v>1</v>
      </c>
      <c r="AE2473" s="35">
        <v>1</v>
      </c>
    </row>
    <row r="2474" spans="26:31">
      <c r="Z2474" s="34">
        <v>10734</v>
      </c>
      <c r="AA2474" s="30" t="s">
        <v>2016</v>
      </c>
      <c r="AB2474" s="35">
        <v>3</v>
      </c>
      <c r="AC2474" s="35"/>
      <c r="AD2474" s="35">
        <v>1</v>
      </c>
      <c r="AE2474" s="35">
        <v>4</v>
      </c>
    </row>
    <row r="2475" spans="26:31">
      <c r="Z2475" s="34">
        <v>10735</v>
      </c>
      <c r="AA2475" s="30" t="s">
        <v>2017</v>
      </c>
      <c r="AB2475" s="35">
        <v>2</v>
      </c>
      <c r="AC2475" s="35"/>
      <c r="AD2475" s="35">
        <v>5</v>
      </c>
      <c r="AE2475" s="35">
        <v>7</v>
      </c>
    </row>
    <row r="2476" spans="26:31">
      <c r="Z2476" s="34">
        <v>10736</v>
      </c>
      <c r="AA2476" s="30" t="s">
        <v>2018</v>
      </c>
      <c r="AB2476" s="35"/>
      <c r="AC2476" s="35"/>
      <c r="AD2476" s="35">
        <v>1</v>
      </c>
      <c r="AE2476" s="35">
        <v>1</v>
      </c>
    </row>
    <row r="2477" spans="26:31">
      <c r="Z2477" s="34">
        <v>10737</v>
      </c>
      <c r="AA2477" s="30" t="s">
        <v>2019</v>
      </c>
      <c r="AB2477" s="35"/>
      <c r="AC2477" s="35"/>
      <c r="AD2477" s="35">
        <v>2</v>
      </c>
      <c r="AE2477" s="35">
        <v>2</v>
      </c>
    </row>
    <row r="2478" spans="26:31">
      <c r="Z2478" s="34">
        <v>10738</v>
      </c>
      <c r="AA2478" s="30" t="s">
        <v>2663</v>
      </c>
      <c r="AB2478" s="35">
        <v>12</v>
      </c>
      <c r="AC2478" s="35"/>
      <c r="AD2478" s="35"/>
      <c r="AE2478" s="35">
        <v>12</v>
      </c>
    </row>
    <row r="2479" spans="26:31">
      <c r="Z2479" s="34">
        <v>10739</v>
      </c>
      <c r="AA2479" s="30" t="s">
        <v>2664</v>
      </c>
      <c r="AB2479" s="35">
        <v>8</v>
      </c>
      <c r="AC2479" s="35"/>
      <c r="AD2479" s="35"/>
      <c r="AE2479" s="35">
        <v>8</v>
      </c>
    </row>
    <row r="2480" spans="26:31">
      <c r="Z2480" s="34">
        <v>10740</v>
      </c>
      <c r="AA2480" s="30" t="s">
        <v>2665</v>
      </c>
      <c r="AB2480" s="35">
        <v>3</v>
      </c>
      <c r="AC2480" s="35"/>
      <c r="AD2480" s="35"/>
      <c r="AE2480" s="35">
        <v>3</v>
      </c>
    </row>
    <row r="2481" spans="26:31">
      <c r="Z2481" s="34">
        <v>10742</v>
      </c>
      <c r="AA2481" s="30" t="s">
        <v>2666</v>
      </c>
      <c r="AB2481" s="35">
        <v>6</v>
      </c>
      <c r="AC2481" s="35"/>
      <c r="AD2481" s="35"/>
      <c r="AE2481" s="35">
        <v>6</v>
      </c>
    </row>
    <row r="2482" spans="26:31">
      <c r="Z2482" s="34">
        <v>10743</v>
      </c>
      <c r="AA2482" s="30" t="s">
        <v>2667</v>
      </c>
      <c r="AB2482" s="35">
        <v>23</v>
      </c>
      <c r="AC2482" s="35"/>
      <c r="AD2482" s="35"/>
      <c r="AE2482" s="35">
        <v>23</v>
      </c>
    </row>
    <row r="2483" spans="26:31">
      <c r="Z2483" s="34">
        <v>10751</v>
      </c>
      <c r="AA2483" s="30" t="s">
        <v>2020</v>
      </c>
      <c r="AB2483" s="35"/>
      <c r="AC2483" s="35"/>
      <c r="AD2483" s="35">
        <v>20</v>
      </c>
      <c r="AE2483" s="35">
        <v>20</v>
      </c>
    </row>
    <row r="2484" spans="26:31">
      <c r="Z2484" s="34">
        <v>10752</v>
      </c>
      <c r="AA2484" s="30" t="s">
        <v>2021</v>
      </c>
      <c r="AB2484" s="35"/>
      <c r="AC2484" s="35"/>
      <c r="AD2484" s="35">
        <v>15</v>
      </c>
      <c r="AE2484" s="35">
        <v>15</v>
      </c>
    </row>
    <row r="2485" spans="26:31">
      <c r="Z2485" s="34">
        <v>10753</v>
      </c>
      <c r="AA2485" s="30" t="s">
        <v>2022</v>
      </c>
      <c r="AB2485" s="35"/>
      <c r="AC2485" s="35"/>
      <c r="AD2485" s="35">
        <v>20</v>
      </c>
      <c r="AE2485" s="35">
        <v>20</v>
      </c>
    </row>
    <row r="2486" spans="26:31">
      <c r="Z2486" s="34">
        <v>10754</v>
      </c>
      <c r="AA2486" s="30" t="s">
        <v>2023</v>
      </c>
      <c r="AB2486" s="35"/>
      <c r="AC2486" s="35"/>
      <c r="AD2486" s="35">
        <v>15</v>
      </c>
      <c r="AE2486" s="35">
        <v>15</v>
      </c>
    </row>
  </sheetData>
  <autoFilter ref="A2:V160">
    <sortState ref="A3:V183">
      <sortCondition ref="B3:B183"/>
    </sortState>
  </autoFilter>
  <sortState ref="A4:V184">
    <sortCondition ref="E2"/>
  </sortState>
  <pageMargins left="0.70866141732283472" right="0.70866141732283472" top="0" bottom="0" header="0.31496062992125984" footer="0.31496062992125984"/>
  <pageSetup orientation="landscape" horizontalDpi="360" verticalDpi="360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>
  <dimension ref="A1:F41"/>
  <sheetViews>
    <sheetView workbookViewId="0">
      <selection activeCell="K22" sqref="K22"/>
    </sheetView>
  </sheetViews>
  <sheetFormatPr baseColWidth="10" defaultRowHeight="15"/>
  <cols>
    <col min="1" max="1" width="47.7109375" customWidth="1"/>
    <col min="3" max="3" width="11.42578125" style="14"/>
    <col min="5" max="5" width="11.42578125" style="63"/>
  </cols>
  <sheetData>
    <row r="1" spans="1:6">
      <c r="A1" t="s">
        <v>1283</v>
      </c>
      <c r="B1" t="s">
        <v>2694</v>
      </c>
      <c r="C1" s="14" t="s">
        <v>2695</v>
      </c>
      <c r="D1" t="s">
        <v>2697</v>
      </c>
      <c r="E1" s="63" t="s">
        <v>2698</v>
      </c>
      <c r="F1" t="s">
        <v>2741</v>
      </c>
    </row>
    <row r="2" spans="1:6">
      <c r="A2" t="s">
        <v>1138</v>
      </c>
      <c r="B2">
        <v>24</v>
      </c>
      <c r="C2" s="14">
        <v>24</v>
      </c>
      <c r="D2">
        <v>0</v>
      </c>
      <c r="E2" s="63">
        <v>1</v>
      </c>
    </row>
    <row r="3" spans="1:6">
      <c r="A3" t="s">
        <v>703</v>
      </c>
      <c r="B3">
        <v>24</v>
      </c>
      <c r="C3" s="14">
        <v>24</v>
      </c>
      <c r="D3">
        <v>0</v>
      </c>
      <c r="E3" s="63">
        <v>1</v>
      </c>
      <c r="F3" t="s">
        <v>2743</v>
      </c>
    </row>
    <row r="4" spans="1:6">
      <c r="A4" t="s">
        <v>1411</v>
      </c>
      <c r="B4">
        <v>12</v>
      </c>
      <c r="C4" s="14">
        <v>12</v>
      </c>
      <c r="D4">
        <v>0</v>
      </c>
      <c r="E4" s="63">
        <v>1</v>
      </c>
    </row>
    <row r="5" spans="1:6">
      <c r="A5" t="s">
        <v>1363</v>
      </c>
      <c r="B5">
        <v>12</v>
      </c>
      <c r="C5" s="14">
        <v>12</v>
      </c>
      <c r="D5">
        <v>0</v>
      </c>
      <c r="E5" s="63">
        <v>1</v>
      </c>
      <c r="F5" t="s">
        <v>2743</v>
      </c>
    </row>
    <row r="6" spans="1:6">
      <c r="A6" t="s">
        <v>1327</v>
      </c>
      <c r="B6">
        <v>12</v>
      </c>
      <c r="C6" s="14">
        <v>12</v>
      </c>
      <c r="D6">
        <v>0</v>
      </c>
      <c r="E6" s="63">
        <v>1</v>
      </c>
      <c r="F6" t="s">
        <v>2743</v>
      </c>
    </row>
    <row r="7" spans="1:6">
      <c r="A7" t="s">
        <v>1016</v>
      </c>
      <c r="B7">
        <v>12</v>
      </c>
      <c r="C7" s="14">
        <v>12</v>
      </c>
      <c r="D7">
        <v>0</v>
      </c>
      <c r="E7" s="63">
        <v>1</v>
      </c>
    </row>
    <row r="8" spans="1:6">
      <c r="A8" t="s">
        <v>802</v>
      </c>
      <c r="B8">
        <v>12</v>
      </c>
      <c r="C8" s="14">
        <v>12</v>
      </c>
      <c r="D8">
        <v>0</v>
      </c>
      <c r="E8" s="63">
        <v>1</v>
      </c>
      <c r="F8" t="s">
        <v>2743</v>
      </c>
    </row>
    <row r="9" spans="1:6">
      <c r="A9" t="s">
        <v>1399</v>
      </c>
      <c r="B9">
        <v>1</v>
      </c>
      <c r="C9" s="14">
        <v>2</v>
      </c>
      <c r="D9">
        <v>0</v>
      </c>
      <c r="E9" s="63">
        <v>2</v>
      </c>
      <c r="F9" t="s">
        <v>2742</v>
      </c>
    </row>
    <row r="10" spans="1:6">
      <c r="A10" t="s">
        <v>154</v>
      </c>
      <c r="B10">
        <v>12</v>
      </c>
      <c r="C10" s="14">
        <v>24</v>
      </c>
      <c r="D10">
        <v>0</v>
      </c>
      <c r="E10" s="63">
        <v>2</v>
      </c>
    </row>
    <row r="11" spans="1:6">
      <c r="A11" t="s">
        <v>948</v>
      </c>
      <c r="B11">
        <v>12</v>
      </c>
      <c r="C11" s="14">
        <v>24</v>
      </c>
      <c r="D11">
        <v>0</v>
      </c>
      <c r="E11" s="63">
        <v>2</v>
      </c>
      <c r="F11" t="s">
        <v>2743</v>
      </c>
    </row>
    <row r="12" spans="1:6">
      <c r="A12" t="s">
        <v>1260</v>
      </c>
      <c r="B12">
        <v>50</v>
      </c>
      <c r="C12" s="14">
        <v>50</v>
      </c>
      <c r="D12">
        <v>0</v>
      </c>
      <c r="E12" s="63">
        <v>1</v>
      </c>
    </row>
    <row r="13" spans="1:6">
      <c r="A13" t="s">
        <v>931</v>
      </c>
      <c r="B13">
        <v>80</v>
      </c>
      <c r="C13" s="14">
        <v>50</v>
      </c>
      <c r="D13">
        <v>0</v>
      </c>
      <c r="E13" s="63">
        <v>0.625</v>
      </c>
    </row>
    <row r="14" spans="1:6">
      <c r="A14" t="s">
        <v>2729</v>
      </c>
      <c r="B14">
        <v>18</v>
      </c>
      <c r="C14" s="14">
        <v>18</v>
      </c>
      <c r="D14">
        <v>0</v>
      </c>
      <c r="E14" s="63">
        <v>1</v>
      </c>
      <c r="F14" t="s">
        <v>2743</v>
      </c>
    </row>
    <row r="15" spans="1:6">
      <c r="A15" t="s">
        <v>2734</v>
      </c>
      <c r="B15">
        <v>24</v>
      </c>
      <c r="C15" s="14">
        <v>12</v>
      </c>
      <c r="D15">
        <v>0</v>
      </c>
      <c r="E15" s="63">
        <v>0.5</v>
      </c>
    </row>
    <row r="16" spans="1:6">
      <c r="A16" t="s">
        <v>2735</v>
      </c>
      <c r="B16">
        <v>12</v>
      </c>
      <c r="C16" s="14">
        <v>6</v>
      </c>
      <c r="D16">
        <v>0</v>
      </c>
      <c r="E16" s="63">
        <v>0.5</v>
      </c>
    </row>
    <row r="17" spans="1:6">
      <c r="A17" t="s">
        <v>2726</v>
      </c>
      <c r="B17">
        <v>1</v>
      </c>
      <c r="C17" s="14">
        <v>2</v>
      </c>
      <c r="D17">
        <v>0</v>
      </c>
      <c r="E17" s="63">
        <v>2</v>
      </c>
      <c r="F17" t="s">
        <v>2742</v>
      </c>
    </row>
    <row r="18" spans="1:6">
      <c r="A18" t="s">
        <v>2727</v>
      </c>
      <c r="B18">
        <v>1</v>
      </c>
      <c r="C18" s="14">
        <v>2</v>
      </c>
      <c r="D18">
        <v>0</v>
      </c>
      <c r="E18" s="63">
        <v>2</v>
      </c>
      <c r="F18" t="s">
        <v>2742</v>
      </c>
    </row>
    <row r="19" spans="1:6">
      <c r="A19" t="s">
        <v>2728</v>
      </c>
      <c r="B19">
        <v>1</v>
      </c>
      <c r="C19" s="14">
        <v>2</v>
      </c>
      <c r="D19">
        <v>0</v>
      </c>
      <c r="E19" s="63">
        <v>2</v>
      </c>
      <c r="F19" t="s">
        <v>2742</v>
      </c>
    </row>
    <row r="20" spans="1:6">
      <c r="A20" t="s">
        <v>2730</v>
      </c>
      <c r="B20">
        <v>12</v>
      </c>
      <c r="C20" s="14">
        <v>6</v>
      </c>
      <c r="D20">
        <v>0</v>
      </c>
      <c r="E20" s="63">
        <v>0.5</v>
      </c>
      <c r="F20" t="s">
        <v>2743</v>
      </c>
    </row>
    <row r="21" spans="1:6">
      <c r="A21" t="s">
        <v>2731</v>
      </c>
      <c r="B21">
        <v>12</v>
      </c>
      <c r="C21" s="14">
        <v>6</v>
      </c>
      <c r="D21">
        <v>0</v>
      </c>
      <c r="E21" s="63">
        <v>0.5</v>
      </c>
      <c r="F21" t="s">
        <v>2743</v>
      </c>
    </row>
    <row r="22" spans="1:6">
      <c r="A22" t="s">
        <v>1333</v>
      </c>
      <c r="B22">
        <v>12</v>
      </c>
      <c r="C22" s="14">
        <v>12</v>
      </c>
      <c r="D22">
        <v>1</v>
      </c>
      <c r="E22" s="63">
        <v>0.91666666666666663</v>
      </c>
    </row>
    <row r="23" spans="1:6">
      <c r="A23" t="s">
        <v>1359</v>
      </c>
      <c r="B23">
        <v>12</v>
      </c>
      <c r="C23" s="14">
        <v>12</v>
      </c>
      <c r="D23">
        <v>2</v>
      </c>
      <c r="E23" s="63">
        <v>0.83333333333333337</v>
      </c>
    </row>
    <row r="24" spans="1:6">
      <c r="A24" t="s">
        <v>1365</v>
      </c>
      <c r="B24">
        <v>12</v>
      </c>
      <c r="C24" s="14">
        <v>12</v>
      </c>
      <c r="D24">
        <v>2</v>
      </c>
      <c r="E24" s="63">
        <v>0.83333333333333337</v>
      </c>
      <c r="F24" t="s">
        <v>2743</v>
      </c>
    </row>
    <row r="25" spans="1:6">
      <c r="A25" t="s">
        <v>2736</v>
      </c>
      <c r="B25">
        <v>12</v>
      </c>
      <c r="C25" s="14">
        <v>12</v>
      </c>
      <c r="D25">
        <v>2</v>
      </c>
      <c r="E25" s="63">
        <v>0.83333333333333337</v>
      </c>
      <c r="F25" t="s">
        <v>2743</v>
      </c>
    </row>
    <row r="26" spans="1:6">
      <c r="A26" t="s">
        <v>1311</v>
      </c>
      <c r="B26">
        <v>6</v>
      </c>
      <c r="C26" s="14">
        <v>6</v>
      </c>
      <c r="D26">
        <v>3</v>
      </c>
      <c r="E26" s="63">
        <v>0.5</v>
      </c>
    </row>
    <row r="27" spans="1:6">
      <c r="A27" t="s">
        <v>1388</v>
      </c>
      <c r="B27">
        <v>12</v>
      </c>
      <c r="C27" s="14">
        <v>12</v>
      </c>
      <c r="D27">
        <v>4</v>
      </c>
      <c r="E27" s="63">
        <v>0.66666666666666663</v>
      </c>
    </row>
    <row r="28" spans="1:6">
      <c r="A28" t="s">
        <v>787</v>
      </c>
      <c r="B28">
        <v>12</v>
      </c>
      <c r="C28" s="14">
        <v>12</v>
      </c>
      <c r="D28">
        <v>4</v>
      </c>
      <c r="E28" s="63">
        <v>0.66666666666666663</v>
      </c>
    </row>
    <row r="29" spans="1:6">
      <c r="A29" t="s">
        <v>272</v>
      </c>
      <c r="B29">
        <v>25</v>
      </c>
      <c r="C29" s="14">
        <v>24</v>
      </c>
      <c r="D29">
        <v>5</v>
      </c>
      <c r="E29" s="63">
        <v>0.76</v>
      </c>
      <c r="F29" t="s">
        <v>2743</v>
      </c>
    </row>
    <row r="30" spans="1:6">
      <c r="A30" t="s">
        <v>984</v>
      </c>
      <c r="B30">
        <v>6</v>
      </c>
      <c r="C30" s="14">
        <v>10</v>
      </c>
      <c r="D30">
        <v>7</v>
      </c>
      <c r="E30" s="63">
        <v>0.5</v>
      </c>
      <c r="F30" t="s">
        <v>2743</v>
      </c>
    </row>
    <row r="31" spans="1:6">
      <c r="A31" t="s">
        <v>1343</v>
      </c>
      <c r="B31">
        <v>12</v>
      </c>
      <c r="C31" s="14">
        <v>24</v>
      </c>
      <c r="D31">
        <v>7</v>
      </c>
      <c r="E31" s="63">
        <v>1.4166666666666667</v>
      </c>
      <c r="F31" t="s">
        <v>2743</v>
      </c>
    </row>
    <row r="32" spans="1:6">
      <c r="A32" t="s">
        <v>940</v>
      </c>
      <c r="B32">
        <v>24</v>
      </c>
      <c r="C32" s="14">
        <v>24</v>
      </c>
      <c r="D32">
        <v>12</v>
      </c>
      <c r="E32" s="63">
        <v>0.5</v>
      </c>
    </row>
    <row r="33" spans="1:6">
      <c r="A33" t="s">
        <v>233</v>
      </c>
      <c r="B33">
        <v>12</v>
      </c>
      <c r="C33" s="14">
        <v>48</v>
      </c>
      <c r="D33">
        <v>15</v>
      </c>
      <c r="E33" s="63">
        <v>2</v>
      </c>
    </row>
    <row r="34" spans="1:6">
      <c r="A34" t="s">
        <v>489</v>
      </c>
      <c r="B34">
        <v>24</v>
      </c>
      <c r="C34" s="14">
        <v>36</v>
      </c>
      <c r="D34">
        <v>18</v>
      </c>
      <c r="E34" s="63">
        <v>0.75</v>
      </c>
      <c r="F34" t="s">
        <v>2743</v>
      </c>
    </row>
    <row r="35" spans="1:6">
      <c r="A35" t="s">
        <v>551</v>
      </c>
      <c r="B35">
        <v>24</v>
      </c>
      <c r="C35" s="14">
        <v>36</v>
      </c>
      <c r="D35">
        <v>20</v>
      </c>
      <c r="E35" s="63">
        <v>0.66666666666666663</v>
      </c>
      <c r="F35" t="s">
        <v>2743</v>
      </c>
    </row>
    <row r="36" spans="1:6">
      <c r="A36" t="s">
        <v>751</v>
      </c>
      <c r="B36">
        <v>24</v>
      </c>
      <c r="C36" s="14">
        <v>36</v>
      </c>
      <c r="D36">
        <v>21</v>
      </c>
      <c r="E36" s="63">
        <v>0.625</v>
      </c>
    </row>
    <row r="37" spans="1:6">
      <c r="A37" t="s">
        <v>148</v>
      </c>
      <c r="B37">
        <v>12</v>
      </c>
      <c r="C37" s="14">
        <v>48</v>
      </c>
      <c r="D37">
        <v>28</v>
      </c>
      <c r="E37" s="63">
        <v>1</v>
      </c>
    </row>
    <row r="38" spans="1:6">
      <c r="A38" t="s">
        <v>138</v>
      </c>
      <c r="B38">
        <v>24</v>
      </c>
      <c r="C38" s="14">
        <v>60</v>
      </c>
      <c r="D38">
        <v>32</v>
      </c>
      <c r="E38" s="63">
        <v>1.1666666666666667</v>
      </c>
    </row>
    <row r="39" spans="1:6">
      <c r="A39" t="s">
        <v>295</v>
      </c>
      <c r="B39">
        <v>14</v>
      </c>
      <c r="C39" s="14">
        <v>60</v>
      </c>
      <c r="D39">
        <v>48</v>
      </c>
      <c r="E39" s="63">
        <v>0.8571428571428571</v>
      </c>
    </row>
    <row r="40" spans="1:6">
      <c r="A40" t="s">
        <v>357</v>
      </c>
      <c r="B40">
        <v>24</v>
      </c>
      <c r="C40" s="14">
        <v>96</v>
      </c>
      <c r="D40">
        <v>57</v>
      </c>
      <c r="E40" s="63">
        <v>1</v>
      </c>
      <c r="F40" t="s">
        <v>2743</v>
      </c>
    </row>
    <row r="41" spans="1:6">
      <c r="A41" t="s">
        <v>1032</v>
      </c>
      <c r="B41">
        <v>14</v>
      </c>
      <c r="C41" s="14">
        <v>100</v>
      </c>
      <c r="D41">
        <v>68</v>
      </c>
      <c r="E41" s="63">
        <v>1</v>
      </c>
      <c r="F41" t="s">
        <v>2743</v>
      </c>
    </row>
  </sheetData>
  <sortState ref="A2:F47">
    <sortCondition ref="D2:D47"/>
  </sortState>
  <pageMargins left="0.7" right="0.7" top="0.75" bottom="0.75" header="0.3" footer="0.3"/>
  <pageSetup orientation="portrait" horizontalDpi="360" verticalDpi="360" r:id="rId1"/>
</worksheet>
</file>

<file path=xl/worksheets/sheet9.xml><?xml version="1.0" encoding="utf-8"?>
<worksheet xmlns="http://schemas.openxmlformats.org/spreadsheetml/2006/main" xmlns:r="http://schemas.openxmlformats.org/officeDocument/2006/relationships">
  <dimension ref="A1:C21"/>
  <sheetViews>
    <sheetView workbookViewId="0">
      <selection activeCell="G23" sqref="G23"/>
    </sheetView>
  </sheetViews>
  <sheetFormatPr baseColWidth="10" defaultRowHeight="15"/>
  <cols>
    <col min="1" max="1" width="42.7109375" customWidth="1"/>
    <col min="3" max="3" width="11.42578125" style="63"/>
  </cols>
  <sheetData>
    <row r="1" spans="1:3">
      <c r="A1" t="s">
        <v>1283</v>
      </c>
      <c r="B1" t="s">
        <v>2694</v>
      </c>
      <c r="C1" s="63" t="s">
        <v>2698</v>
      </c>
    </row>
    <row r="2" spans="1:3">
      <c r="A2" t="s">
        <v>1311</v>
      </c>
      <c r="B2">
        <v>6</v>
      </c>
      <c r="C2" s="63">
        <v>1</v>
      </c>
    </row>
    <row r="3" spans="1:3">
      <c r="A3" t="s">
        <v>1327</v>
      </c>
      <c r="B3">
        <v>12</v>
      </c>
      <c r="C3" s="63">
        <v>1</v>
      </c>
    </row>
    <row r="4" spans="1:3">
      <c r="A4" t="s">
        <v>1400</v>
      </c>
      <c r="B4">
        <v>1</v>
      </c>
      <c r="C4" s="63">
        <v>2</v>
      </c>
    </row>
    <row r="5" spans="1:3">
      <c r="A5" t="s">
        <v>281</v>
      </c>
      <c r="B5">
        <v>24</v>
      </c>
      <c r="C5" s="63">
        <v>1</v>
      </c>
    </row>
    <row r="6" spans="1:3">
      <c r="A6" t="s">
        <v>49</v>
      </c>
      <c r="B6">
        <v>24</v>
      </c>
      <c r="C6" s="63">
        <v>1</v>
      </c>
    </row>
    <row r="7" spans="1:3">
      <c r="A7" t="s">
        <v>948</v>
      </c>
      <c r="B7">
        <v>24</v>
      </c>
      <c r="C7" s="63">
        <v>1</v>
      </c>
    </row>
    <row r="8" spans="1:3">
      <c r="A8" t="s">
        <v>1260</v>
      </c>
      <c r="B8">
        <v>50</v>
      </c>
      <c r="C8" s="63">
        <v>1</v>
      </c>
    </row>
    <row r="9" spans="1:3">
      <c r="A9" t="s">
        <v>2731</v>
      </c>
      <c r="B9">
        <v>12</v>
      </c>
      <c r="C9" s="63">
        <v>0.5</v>
      </c>
    </row>
    <row r="10" spans="1:3">
      <c r="A10" t="s">
        <v>1363</v>
      </c>
      <c r="B10">
        <v>12</v>
      </c>
      <c r="C10" s="63">
        <v>0.58333333333333337</v>
      </c>
    </row>
    <row r="11" spans="1:3">
      <c r="A11" t="s">
        <v>1287</v>
      </c>
      <c r="B11">
        <v>8</v>
      </c>
      <c r="C11" s="63">
        <v>1.25</v>
      </c>
    </row>
    <row r="12" spans="1:3">
      <c r="A12" t="s">
        <v>703</v>
      </c>
      <c r="B12">
        <v>24</v>
      </c>
      <c r="C12" s="63">
        <v>0.75</v>
      </c>
    </row>
    <row r="13" spans="1:3">
      <c r="A13" t="s">
        <v>1365</v>
      </c>
      <c r="B13">
        <v>12</v>
      </c>
      <c r="C13" s="63">
        <v>0.5</v>
      </c>
    </row>
    <row r="14" spans="1:3">
      <c r="A14" t="s">
        <v>1189</v>
      </c>
      <c r="B14">
        <v>12</v>
      </c>
      <c r="C14" s="63">
        <v>0.83333333333333337</v>
      </c>
    </row>
    <row r="15" spans="1:3">
      <c r="A15" t="s">
        <v>1366</v>
      </c>
      <c r="B15">
        <v>24</v>
      </c>
      <c r="C15" s="63">
        <v>1.6666666666666667</v>
      </c>
    </row>
    <row r="16" spans="1:3">
      <c r="A16" t="s">
        <v>411</v>
      </c>
      <c r="B16">
        <v>24</v>
      </c>
      <c r="C16" s="63">
        <v>0.54166666666666663</v>
      </c>
    </row>
    <row r="17" spans="1:3">
      <c r="A17" t="s">
        <v>233</v>
      </c>
      <c r="B17">
        <v>12</v>
      </c>
      <c r="C17" s="63">
        <v>2.0833333333333335</v>
      </c>
    </row>
    <row r="18" spans="1:3">
      <c r="A18" t="s">
        <v>209</v>
      </c>
      <c r="B18">
        <v>12</v>
      </c>
      <c r="C18" s="63">
        <v>1</v>
      </c>
    </row>
    <row r="19" spans="1:3">
      <c r="A19" t="s">
        <v>1032</v>
      </c>
      <c r="B19">
        <v>14</v>
      </c>
      <c r="C19" s="63">
        <v>1.2857142857142858</v>
      </c>
    </row>
    <row r="20" spans="1:3">
      <c r="A20" t="s">
        <v>357</v>
      </c>
      <c r="B20">
        <v>24</v>
      </c>
      <c r="C20" s="63">
        <v>1.25</v>
      </c>
    </row>
    <row r="21" spans="1:3">
      <c r="A21" t="s">
        <v>541</v>
      </c>
      <c r="B21">
        <v>20</v>
      </c>
      <c r="C21" s="63">
        <v>3.35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14</vt:i4>
      </vt:variant>
    </vt:vector>
  </HeadingPairs>
  <TitlesOfParts>
    <vt:vector size="28" baseType="lpstr">
      <vt:lpstr>ANALISIS SAN ANTONIO</vt:lpstr>
      <vt:lpstr>ANALISIS CARRIZAL (2)</vt:lpstr>
      <vt:lpstr>ANALISIS exquisiteses (2)</vt:lpstr>
      <vt:lpstr>ANALISIS FRANCYS</vt:lpstr>
      <vt:lpstr>ANALISIS modelo</vt:lpstr>
      <vt:lpstr>ANALISIS EXPRESS</vt:lpstr>
      <vt:lpstr>ANALISIS CARRIZAL</vt:lpstr>
      <vt:lpstr>MODELO </vt:lpstr>
      <vt:lpstr>EXQUISITECES</vt:lpstr>
      <vt:lpstr>Hoja2</vt:lpstr>
      <vt:lpstr>Hoja1</vt:lpstr>
      <vt:lpstr>SUPER</vt:lpstr>
      <vt:lpstr>Hoja3</vt:lpstr>
      <vt:lpstr>Hoja4</vt:lpstr>
      <vt:lpstr>'ANALISIS CARRIZAL'!Área_de_impresión</vt:lpstr>
      <vt:lpstr>'ANALISIS CARRIZAL (2)'!Área_de_impresión</vt:lpstr>
      <vt:lpstr>'ANALISIS EXPRESS'!Área_de_impresión</vt:lpstr>
      <vt:lpstr>'ANALISIS exquisiteses (2)'!Área_de_impresión</vt:lpstr>
      <vt:lpstr>'ANALISIS FRANCYS'!Área_de_impresión</vt:lpstr>
      <vt:lpstr>'ANALISIS modelo'!Área_de_impresión</vt:lpstr>
      <vt:lpstr>'ANALISIS SAN ANTONIO'!Área_de_impresión</vt:lpstr>
      <vt:lpstr>'ANALISIS CARRIZAL'!Títulos_a_imprimir</vt:lpstr>
      <vt:lpstr>'ANALISIS CARRIZAL (2)'!Títulos_a_imprimir</vt:lpstr>
      <vt:lpstr>'ANALISIS EXPRESS'!Títulos_a_imprimir</vt:lpstr>
      <vt:lpstr>'ANALISIS exquisiteses (2)'!Títulos_a_imprimir</vt:lpstr>
      <vt:lpstr>'ANALISIS FRANCYS'!Títulos_a_imprimir</vt:lpstr>
      <vt:lpstr>'ANALISIS modelo'!Títulos_a_imprimir</vt:lpstr>
      <vt:lpstr>'ANALISIS SAN ANTONIO'!Títulos_a_imprimir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ADM-3</dc:creator>
  <cp:lastModifiedBy>Usuario de Windows</cp:lastModifiedBy>
  <cp:lastPrinted>2022-03-18T19:22:46Z</cp:lastPrinted>
  <dcterms:created xsi:type="dcterms:W3CDTF">2020-07-03T17:09:07Z</dcterms:created>
  <dcterms:modified xsi:type="dcterms:W3CDTF">2022-03-29T20:36:35Z</dcterms:modified>
</cp:coreProperties>
</file>